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OneDrive\OneDrive - AVEVA Solutions Limited\Personal\Badminton\Manifestazioni\Tornei\2018\4 torneo del tigullio\"/>
    </mc:Choice>
  </mc:AlternateContent>
  <bookViews>
    <workbookView xWindow="0" yWindow="0" windowWidth="15600" windowHeight="10260" tabRatio="764"/>
  </bookViews>
  <sheets>
    <sheet name="Istruzioni" sheetId="29" r:id="rId1"/>
    <sheet name="Senior" sheetId="2" r:id="rId2"/>
    <sheet name="Under 17" sheetId="63" r:id="rId3"/>
    <sheet name="Under 15" sheetId="64" r:id="rId4"/>
    <sheet name="Under 13" sheetId="65" r:id="rId5"/>
    <sheet name="Master" sheetId="60" r:id="rId6"/>
    <sheet name="Under 13 promo" sheetId="62" r:id="rId7"/>
    <sheet name="NC" sheetId="61" r:id="rId8"/>
    <sheet name="SM" sheetId="42" state="hidden" r:id="rId9"/>
    <sheet name="SF" sheetId="43" state="hidden" r:id="rId10"/>
    <sheet name="DM" sheetId="44" state="hidden" r:id="rId11"/>
    <sheet name="DF" sheetId="45" state="hidden" r:id="rId12"/>
    <sheet name="DX" sheetId="46" state="hidden" r:id="rId13"/>
    <sheet name="DXM" sheetId="56" state="hidden" r:id="rId14"/>
    <sheet name="DFM" sheetId="55" state="hidden" r:id="rId15"/>
    <sheet name="DMM" sheetId="54" state="hidden" r:id="rId16"/>
    <sheet name="SFM" sheetId="53" state="hidden" r:id="rId17"/>
    <sheet name="SMM" sheetId="50" state="hidden" r:id="rId18"/>
    <sheet name="Import in Tournament software" sheetId="9" state="hidden" r:id="rId19"/>
    <sheet name="Accoppiamenti" sheetId="12" state="hidden" r:id="rId20"/>
  </sheets>
  <calcPr calcId="162913"/>
  <pivotCaches>
    <pivotCache cacheId="0" r:id="rId21"/>
    <pivotCache cacheId="1" r:id="rId22"/>
    <pivotCache cacheId="2" r:id="rId23"/>
    <pivotCache cacheId="3" r:id="rId24"/>
    <pivotCache cacheId="4" r:id="rId25"/>
    <pivotCache cacheId="5" r:id="rId26"/>
  </pivotCaches>
</workbook>
</file>

<file path=xl/calcChain.xml><?xml version="1.0" encoding="utf-8"?>
<calcChain xmlns="http://schemas.openxmlformats.org/spreadsheetml/2006/main">
  <c r="F31" i="63" l="1"/>
  <c r="F32" i="63"/>
  <c r="F33" i="63"/>
  <c r="F34" i="63"/>
  <c r="F35" i="63"/>
  <c r="F36" i="63"/>
  <c r="F37" i="63"/>
  <c r="F38" i="63"/>
  <c r="F39" i="63"/>
  <c r="F40" i="63"/>
  <c r="F41" i="63"/>
  <c r="F42" i="63"/>
  <c r="F43" i="63"/>
  <c r="F44" i="63"/>
  <c r="F45" i="63"/>
  <c r="F46" i="63"/>
  <c r="F47" i="63"/>
  <c r="F48" i="63"/>
  <c r="F49" i="63"/>
  <c r="F3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F24" i="63"/>
  <c r="F25" i="63"/>
  <c r="F26" i="63"/>
  <c r="F27" i="63"/>
  <c r="F28" i="63"/>
  <c r="F29" i="63"/>
  <c r="F10" i="63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3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10" i="64"/>
  <c r="F49" i="65"/>
  <c r="F31" i="65"/>
  <c r="F32" i="65"/>
  <c r="F33" i="65"/>
  <c r="F34" i="65"/>
  <c r="F35" i="65"/>
  <c r="F36" i="65"/>
  <c r="F37" i="65"/>
  <c r="F38" i="65"/>
  <c r="F39" i="65"/>
  <c r="F40" i="65"/>
  <c r="F41" i="65"/>
  <c r="F42" i="65"/>
  <c r="F43" i="65"/>
  <c r="F44" i="65"/>
  <c r="F45" i="65"/>
  <c r="F46" i="65"/>
  <c r="F47" i="65"/>
  <c r="F48" i="65"/>
  <c r="F3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10" i="65"/>
  <c r="B31" i="65"/>
  <c r="B32" i="65"/>
  <c r="B33" i="65"/>
  <c r="B34" i="65"/>
  <c r="B35" i="65"/>
  <c r="B36" i="65"/>
  <c r="B37" i="65"/>
  <c r="B38" i="65"/>
  <c r="B39" i="65"/>
  <c r="B40" i="65"/>
  <c r="B41" i="65"/>
  <c r="B42" i="65"/>
  <c r="B43" i="65"/>
  <c r="B44" i="65"/>
  <c r="B45" i="65"/>
  <c r="B46" i="65"/>
  <c r="B47" i="65"/>
  <c r="B48" i="65"/>
  <c r="B49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B11" i="65"/>
  <c r="B12" i="65"/>
  <c r="B13" i="65"/>
  <c r="B14" i="65"/>
  <c r="B15" i="65"/>
  <c r="B16" i="65"/>
  <c r="B17" i="65"/>
  <c r="B18" i="65"/>
  <c r="B19" i="65"/>
  <c r="B20" i="65"/>
  <c r="B21" i="65"/>
  <c r="B22" i="65"/>
  <c r="B23" i="65"/>
  <c r="B24" i="65"/>
  <c r="B25" i="65"/>
  <c r="B26" i="65"/>
  <c r="B27" i="65"/>
  <c r="B28" i="65"/>
  <c r="B29" i="65"/>
  <c r="B3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10" i="65"/>
  <c r="B10" i="65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46" i="63"/>
  <c r="B47" i="63"/>
  <c r="B48" i="63"/>
  <c r="B49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B11" i="63"/>
  <c r="B12" i="63"/>
  <c r="B13" i="63"/>
  <c r="B14" i="63"/>
  <c r="B15" i="63"/>
  <c r="B16" i="63"/>
  <c r="B17" i="63"/>
  <c r="B18" i="63"/>
  <c r="B19" i="63"/>
  <c r="B20" i="63"/>
  <c r="B21" i="63"/>
  <c r="B22" i="63"/>
  <c r="B23" i="63"/>
  <c r="B24" i="63"/>
  <c r="B25" i="63"/>
  <c r="B26" i="63"/>
  <c r="B27" i="63"/>
  <c r="B28" i="63"/>
  <c r="B29" i="63"/>
  <c r="B30" i="63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B3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10" i="64"/>
  <c r="E10" i="64"/>
  <c r="E10" i="63"/>
  <c r="B10" i="63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3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0" i="2"/>
  <c r="O49" i="65" l="1"/>
  <c r="L49" i="65"/>
  <c r="I49" i="65"/>
  <c r="O48" i="65"/>
  <c r="L48" i="65"/>
  <c r="I48" i="65"/>
  <c r="O47" i="65"/>
  <c r="L47" i="65"/>
  <c r="I47" i="65"/>
  <c r="O46" i="65"/>
  <c r="L46" i="65"/>
  <c r="I46" i="65"/>
  <c r="O45" i="65"/>
  <c r="L45" i="65"/>
  <c r="I45" i="65"/>
  <c r="O44" i="65"/>
  <c r="L44" i="65"/>
  <c r="I44" i="65"/>
  <c r="O43" i="65"/>
  <c r="L43" i="65"/>
  <c r="I43" i="65"/>
  <c r="O42" i="65"/>
  <c r="L42" i="65"/>
  <c r="I42" i="65"/>
  <c r="O41" i="65"/>
  <c r="L41" i="65"/>
  <c r="I41" i="65"/>
  <c r="O40" i="65"/>
  <c r="L40" i="65"/>
  <c r="I40" i="65"/>
  <c r="O39" i="65"/>
  <c r="L39" i="65"/>
  <c r="I39" i="65"/>
  <c r="O38" i="65"/>
  <c r="L38" i="65"/>
  <c r="I38" i="65"/>
  <c r="O37" i="65"/>
  <c r="L37" i="65"/>
  <c r="I37" i="65"/>
  <c r="O36" i="65"/>
  <c r="L36" i="65"/>
  <c r="I36" i="65"/>
  <c r="O35" i="65"/>
  <c r="L35" i="65"/>
  <c r="I35" i="65"/>
  <c r="O34" i="65"/>
  <c r="L34" i="65"/>
  <c r="I34" i="65"/>
  <c r="O33" i="65"/>
  <c r="L33" i="65"/>
  <c r="I33" i="65"/>
  <c r="O32" i="65"/>
  <c r="L32" i="65"/>
  <c r="I32" i="65"/>
  <c r="O31" i="65"/>
  <c r="L31" i="65"/>
  <c r="I31" i="65"/>
  <c r="O30" i="65"/>
  <c r="L30" i="65"/>
  <c r="I30" i="65"/>
  <c r="O29" i="65"/>
  <c r="L29" i="65"/>
  <c r="I29" i="65"/>
  <c r="O28" i="65"/>
  <c r="L28" i="65"/>
  <c r="I28" i="65"/>
  <c r="O27" i="65"/>
  <c r="L27" i="65"/>
  <c r="I27" i="65"/>
  <c r="O26" i="65"/>
  <c r="L26" i="65"/>
  <c r="I26" i="65"/>
  <c r="O25" i="65"/>
  <c r="L25" i="65"/>
  <c r="I25" i="65"/>
  <c r="O24" i="65"/>
  <c r="L24" i="65"/>
  <c r="I24" i="65"/>
  <c r="O23" i="65"/>
  <c r="L23" i="65"/>
  <c r="I23" i="65"/>
  <c r="O22" i="65"/>
  <c r="L22" i="65"/>
  <c r="I22" i="65"/>
  <c r="O21" i="65"/>
  <c r="L21" i="65"/>
  <c r="I21" i="65"/>
  <c r="O20" i="65"/>
  <c r="L20" i="65"/>
  <c r="I20" i="65"/>
  <c r="O19" i="65"/>
  <c r="L19" i="65"/>
  <c r="I19" i="65"/>
  <c r="O18" i="65"/>
  <c r="L18" i="65"/>
  <c r="I18" i="65"/>
  <c r="O17" i="65"/>
  <c r="L17" i="65"/>
  <c r="I17" i="65"/>
  <c r="O16" i="65"/>
  <c r="L16" i="65"/>
  <c r="I16" i="65"/>
  <c r="O15" i="65"/>
  <c r="L15" i="65"/>
  <c r="I15" i="65"/>
  <c r="O14" i="65"/>
  <c r="L14" i="65"/>
  <c r="I14" i="65"/>
  <c r="O13" i="65"/>
  <c r="L13" i="65"/>
  <c r="I13" i="65"/>
  <c r="O12" i="65"/>
  <c r="L12" i="65"/>
  <c r="I12" i="65"/>
  <c r="O11" i="65"/>
  <c r="L11" i="65"/>
  <c r="I11" i="65"/>
  <c r="O10" i="65"/>
  <c r="L10" i="65"/>
  <c r="I10" i="65"/>
  <c r="B5" i="65"/>
  <c r="B4" i="65"/>
  <c r="E3" i="65"/>
  <c r="B3" i="65"/>
  <c r="P49" i="65" s="1"/>
  <c r="A1" i="65"/>
  <c r="O49" i="64"/>
  <c r="L49" i="64"/>
  <c r="I49" i="64"/>
  <c r="O48" i="64"/>
  <c r="L48" i="64"/>
  <c r="I48" i="64"/>
  <c r="O47" i="64"/>
  <c r="L47" i="64"/>
  <c r="I47" i="64"/>
  <c r="O46" i="64"/>
  <c r="L46" i="64"/>
  <c r="I46" i="64"/>
  <c r="O45" i="64"/>
  <c r="L45" i="64"/>
  <c r="I45" i="64"/>
  <c r="O44" i="64"/>
  <c r="L44" i="64"/>
  <c r="I44" i="64"/>
  <c r="O43" i="64"/>
  <c r="L43" i="64"/>
  <c r="I43" i="64"/>
  <c r="O42" i="64"/>
  <c r="L42" i="64"/>
  <c r="I42" i="64"/>
  <c r="O41" i="64"/>
  <c r="L41" i="64"/>
  <c r="I41" i="64"/>
  <c r="O40" i="64"/>
  <c r="L40" i="64"/>
  <c r="I40" i="64"/>
  <c r="O39" i="64"/>
  <c r="L39" i="64"/>
  <c r="I39" i="64"/>
  <c r="O38" i="64"/>
  <c r="L38" i="64"/>
  <c r="I38" i="64"/>
  <c r="O37" i="64"/>
  <c r="L37" i="64"/>
  <c r="I37" i="64"/>
  <c r="O36" i="64"/>
  <c r="L36" i="64"/>
  <c r="I36" i="64"/>
  <c r="O35" i="64"/>
  <c r="L35" i="64"/>
  <c r="I35" i="64"/>
  <c r="O34" i="64"/>
  <c r="L34" i="64"/>
  <c r="I34" i="64"/>
  <c r="O33" i="64"/>
  <c r="L33" i="64"/>
  <c r="I33" i="64"/>
  <c r="O32" i="64"/>
  <c r="L32" i="64"/>
  <c r="I32" i="64"/>
  <c r="O31" i="64"/>
  <c r="L31" i="64"/>
  <c r="I31" i="64"/>
  <c r="O30" i="64"/>
  <c r="L30" i="64"/>
  <c r="I30" i="64"/>
  <c r="O29" i="64"/>
  <c r="L29" i="64"/>
  <c r="I29" i="64"/>
  <c r="O28" i="64"/>
  <c r="L28" i="64"/>
  <c r="I28" i="64"/>
  <c r="O27" i="64"/>
  <c r="L27" i="64"/>
  <c r="I27" i="64"/>
  <c r="O26" i="64"/>
  <c r="L26" i="64"/>
  <c r="I26" i="64"/>
  <c r="O25" i="64"/>
  <c r="L25" i="64"/>
  <c r="I25" i="64"/>
  <c r="O24" i="64"/>
  <c r="L24" i="64"/>
  <c r="I24" i="64"/>
  <c r="O23" i="64"/>
  <c r="L23" i="64"/>
  <c r="I23" i="64"/>
  <c r="O22" i="64"/>
  <c r="L22" i="64"/>
  <c r="I22" i="64"/>
  <c r="O21" i="64"/>
  <c r="L21" i="64"/>
  <c r="I21" i="64"/>
  <c r="O20" i="64"/>
  <c r="L20" i="64"/>
  <c r="I20" i="64"/>
  <c r="O19" i="64"/>
  <c r="L19" i="64"/>
  <c r="I19" i="64"/>
  <c r="O18" i="64"/>
  <c r="L18" i="64"/>
  <c r="I18" i="64"/>
  <c r="O17" i="64"/>
  <c r="L17" i="64"/>
  <c r="I17" i="64"/>
  <c r="O16" i="64"/>
  <c r="L16" i="64"/>
  <c r="I16" i="64"/>
  <c r="O15" i="64"/>
  <c r="L15" i="64"/>
  <c r="I15" i="64"/>
  <c r="O14" i="64"/>
  <c r="L14" i="64"/>
  <c r="I14" i="64"/>
  <c r="O13" i="64"/>
  <c r="L13" i="64"/>
  <c r="I13" i="64"/>
  <c r="O12" i="64"/>
  <c r="L12" i="64"/>
  <c r="I12" i="64"/>
  <c r="O11" i="64"/>
  <c r="L11" i="64"/>
  <c r="I11" i="64"/>
  <c r="O10" i="64"/>
  <c r="L10" i="64"/>
  <c r="I10" i="64"/>
  <c r="B5" i="64"/>
  <c r="B4" i="64"/>
  <c r="E3" i="64"/>
  <c r="B3" i="64"/>
  <c r="P49" i="64" s="1"/>
  <c r="A1" i="64"/>
  <c r="O49" i="63"/>
  <c r="L49" i="63"/>
  <c r="I49" i="63"/>
  <c r="O48" i="63"/>
  <c r="L48" i="63"/>
  <c r="I48" i="63"/>
  <c r="O47" i="63"/>
  <c r="L47" i="63"/>
  <c r="I47" i="63"/>
  <c r="O46" i="63"/>
  <c r="L46" i="63"/>
  <c r="I46" i="63"/>
  <c r="O45" i="63"/>
  <c r="L45" i="63"/>
  <c r="I45" i="63"/>
  <c r="O44" i="63"/>
  <c r="L44" i="63"/>
  <c r="I44" i="63"/>
  <c r="O43" i="63"/>
  <c r="L43" i="63"/>
  <c r="I43" i="63"/>
  <c r="O42" i="63"/>
  <c r="L42" i="63"/>
  <c r="I42" i="63"/>
  <c r="O41" i="63"/>
  <c r="L41" i="63"/>
  <c r="I41" i="63"/>
  <c r="O40" i="63"/>
  <c r="L40" i="63"/>
  <c r="I40" i="63"/>
  <c r="O39" i="63"/>
  <c r="L39" i="63"/>
  <c r="I39" i="63"/>
  <c r="O38" i="63"/>
  <c r="L38" i="63"/>
  <c r="I38" i="63"/>
  <c r="O37" i="63"/>
  <c r="L37" i="63"/>
  <c r="I37" i="63"/>
  <c r="O36" i="63"/>
  <c r="L36" i="63"/>
  <c r="I36" i="63"/>
  <c r="O35" i="63"/>
  <c r="L35" i="63"/>
  <c r="I35" i="63"/>
  <c r="O34" i="63"/>
  <c r="L34" i="63"/>
  <c r="I34" i="63"/>
  <c r="O33" i="63"/>
  <c r="L33" i="63"/>
  <c r="I33" i="63"/>
  <c r="O32" i="63"/>
  <c r="L32" i="63"/>
  <c r="I32" i="63"/>
  <c r="O31" i="63"/>
  <c r="L31" i="63"/>
  <c r="I31" i="63"/>
  <c r="O30" i="63"/>
  <c r="L30" i="63"/>
  <c r="I30" i="63"/>
  <c r="O29" i="63"/>
  <c r="L29" i="63"/>
  <c r="I29" i="63"/>
  <c r="O28" i="63"/>
  <c r="L28" i="63"/>
  <c r="I28" i="63"/>
  <c r="O27" i="63"/>
  <c r="L27" i="63"/>
  <c r="I27" i="63"/>
  <c r="O26" i="63"/>
  <c r="L26" i="63"/>
  <c r="I26" i="63"/>
  <c r="O25" i="63"/>
  <c r="L25" i="63"/>
  <c r="I25" i="63"/>
  <c r="O24" i="63"/>
  <c r="L24" i="63"/>
  <c r="I24" i="63"/>
  <c r="O23" i="63"/>
  <c r="L23" i="63"/>
  <c r="I23" i="63"/>
  <c r="O22" i="63"/>
  <c r="L22" i="63"/>
  <c r="I22" i="63"/>
  <c r="O21" i="63"/>
  <c r="L21" i="63"/>
  <c r="I21" i="63"/>
  <c r="O20" i="63"/>
  <c r="L20" i="63"/>
  <c r="I20" i="63"/>
  <c r="O19" i="63"/>
  <c r="L19" i="63"/>
  <c r="I19" i="63"/>
  <c r="O18" i="63"/>
  <c r="L18" i="63"/>
  <c r="I18" i="63"/>
  <c r="O17" i="63"/>
  <c r="L17" i="63"/>
  <c r="I17" i="63"/>
  <c r="O16" i="63"/>
  <c r="L16" i="63"/>
  <c r="I16" i="63"/>
  <c r="O15" i="63"/>
  <c r="L15" i="63"/>
  <c r="I15" i="63"/>
  <c r="O14" i="63"/>
  <c r="L14" i="63"/>
  <c r="I14" i="63"/>
  <c r="O13" i="63"/>
  <c r="L13" i="63"/>
  <c r="I13" i="63"/>
  <c r="O12" i="63"/>
  <c r="L12" i="63"/>
  <c r="I12" i="63"/>
  <c r="O11" i="63"/>
  <c r="L11" i="63"/>
  <c r="I11" i="63"/>
  <c r="O10" i="63"/>
  <c r="L10" i="63"/>
  <c r="I10" i="63"/>
  <c r="B5" i="63"/>
  <c r="B4" i="63"/>
  <c r="E3" i="63"/>
  <c r="B3" i="63"/>
  <c r="P49" i="63" s="1"/>
  <c r="A1" i="63"/>
  <c r="P49" i="62"/>
  <c r="F49" i="62"/>
  <c r="E49" i="62"/>
  <c r="B49" i="62"/>
  <c r="P48" i="62"/>
  <c r="F48" i="62"/>
  <c r="E48" i="62"/>
  <c r="B48" i="62"/>
  <c r="P47" i="62"/>
  <c r="F47" i="62"/>
  <c r="E47" i="62"/>
  <c r="B47" i="62"/>
  <c r="P46" i="62"/>
  <c r="F46" i="62"/>
  <c r="E46" i="62"/>
  <c r="B46" i="62"/>
  <c r="P45" i="62"/>
  <c r="F45" i="62"/>
  <c r="E45" i="62"/>
  <c r="B45" i="62"/>
  <c r="P44" i="62"/>
  <c r="F44" i="62"/>
  <c r="E44" i="62"/>
  <c r="B44" i="62"/>
  <c r="P43" i="62"/>
  <c r="F43" i="62"/>
  <c r="E43" i="62"/>
  <c r="B43" i="62"/>
  <c r="P42" i="62"/>
  <c r="F42" i="62"/>
  <c r="E42" i="62"/>
  <c r="B42" i="62"/>
  <c r="P41" i="62"/>
  <c r="F41" i="62"/>
  <c r="E41" i="62"/>
  <c r="B41" i="62"/>
  <c r="P40" i="62"/>
  <c r="F40" i="62"/>
  <c r="E40" i="62"/>
  <c r="B40" i="62"/>
  <c r="P39" i="62"/>
  <c r="F39" i="62"/>
  <c r="E39" i="62"/>
  <c r="B39" i="62"/>
  <c r="P38" i="62"/>
  <c r="F38" i="62"/>
  <c r="E38" i="62"/>
  <c r="B38" i="62"/>
  <c r="P37" i="62"/>
  <c r="F37" i="62"/>
  <c r="E37" i="62"/>
  <c r="B37" i="62"/>
  <c r="P36" i="62"/>
  <c r="F36" i="62"/>
  <c r="E36" i="62"/>
  <c r="B36" i="62"/>
  <c r="P35" i="62"/>
  <c r="F35" i="62"/>
  <c r="E35" i="62"/>
  <c r="B35" i="62"/>
  <c r="P34" i="62"/>
  <c r="F34" i="62"/>
  <c r="E34" i="62"/>
  <c r="B34" i="62"/>
  <c r="P33" i="62"/>
  <c r="F33" i="62"/>
  <c r="E33" i="62"/>
  <c r="B33" i="62"/>
  <c r="P32" i="62"/>
  <c r="F32" i="62"/>
  <c r="E32" i="62"/>
  <c r="B32" i="62"/>
  <c r="P31" i="62"/>
  <c r="F31" i="62"/>
  <c r="E31" i="62"/>
  <c r="B31" i="62"/>
  <c r="P30" i="62"/>
  <c r="F30" i="62"/>
  <c r="E30" i="62"/>
  <c r="B30" i="62"/>
  <c r="P29" i="62"/>
  <c r="F29" i="62"/>
  <c r="E29" i="62"/>
  <c r="B29" i="62"/>
  <c r="P28" i="62"/>
  <c r="F28" i="62"/>
  <c r="E28" i="62"/>
  <c r="B28" i="62"/>
  <c r="P27" i="62"/>
  <c r="F27" i="62"/>
  <c r="E27" i="62"/>
  <c r="B27" i="62"/>
  <c r="P26" i="62"/>
  <c r="F26" i="62"/>
  <c r="E26" i="62"/>
  <c r="B26" i="62"/>
  <c r="P25" i="62"/>
  <c r="F25" i="62"/>
  <c r="E25" i="62"/>
  <c r="B25" i="62"/>
  <c r="P24" i="62"/>
  <c r="F24" i="62"/>
  <c r="E24" i="62"/>
  <c r="B24" i="62"/>
  <c r="P23" i="62"/>
  <c r="F23" i="62"/>
  <c r="E23" i="62"/>
  <c r="B23" i="62"/>
  <c r="P22" i="62"/>
  <c r="F22" i="62"/>
  <c r="E22" i="62"/>
  <c r="B22" i="62"/>
  <c r="P21" i="62"/>
  <c r="F21" i="62"/>
  <c r="E21" i="62"/>
  <c r="B21" i="62"/>
  <c r="P20" i="62"/>
  <c r="F20" i="62"/>
  <c r="E20" i="62"/>
  <c r="B20" i="62"/>
  <c r="P19" i="62"/>
  <c r="F19" i="62"/>
  <c r="E19" i="62"/>
  <c r="B19" i="62"/>
  <c r="P18" i="62"/>
  <c r="F18" i="62"/>
  <c r="E18" i="62"/>
  <c r="B18" i="62"/>
  <c r="P17" i="62"/>
  <c r="F17" i="62"/>
  <c r="E17" i="62"/>
  <c r="B17" i="62"/>
  <c r="P16" i="62"/>
  <c r="F16" i="62"/>
  <c r="E16" i="62"/>
  <c r="B16" i="62"/>
  <c r="P15" i="62"/>
  <c r="F15" i="62"/>
  <c r="E15" i="62"/>
  <c r="B15" i="62"/>
  <c r="P14" i="62"/>
  <c r="F14" i="62"/>
  <c r="E14" i="62"/>
  <c r="B14" i="62"/>
  <c r="P13" i="62"/>
  <c r="F13" i="62"/>
  <c r="E13" i="62"/>
  <c r="B13" i="62"/>
  <c r="P12" i="62"/>
  <c r="F12" i="62"/>
  <c r="E12" i="62"/>
  <c r="B12" i="62"/>
  <c r="P11" i="62"/>
  <c r="F11" i="62"/>
  <c r="E11" i="62"/>
  <c r="B11" i="62"/>
  <c r="P10" i="62"/>
  <c r="F10" i="62"/>
  <c r="E10" i="62"/>
  <c r="B10" i="62"/>
  <c r="B5" i="62"/>
  <c r="B4" i="62"/>
  <c r="E3" i="62"/>
  <c r="B3" i="62"/>
  <c r="A1" i="62"/>
  <c r="C3" i="61"/>
  <c r="C4" i="61"/>
  <c r="C5" i="61"/>
  <c r="C6" i="61"/>
  <c r="C7" i="61"/>
  <c r="C8" i="61"/>
  <c r="C9" i="61"/>
  <c r="C10" i="61"/>
  <c r="C11" i="61"/>
  <c r="C1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2" i="61"/>
  <c r="C1" i="61"/>
  <c r="B31" i="2" l="1"/>
  <c r="B39" i="2"/>
  <c r="B47" i="2"/>
  <c r="B16" i="2"/>
  <c r="B24" i="2"/>
  <c r="E31" i="2"/>
  <c r="E39" i="2"/>
  <c r="E47" i="2"/>
  <c r="E16" i="2"/>
  <c r="E24" i="2"/>
  <c r="B14" i="2"/>
  <c r="E11" i="2"/>
  <c r="B32" i="2"/>
  <c r="B40" i="2"/>
  <c r="B48" i="2"/>
  <c r="B17" i="2"/>
  <c r="B25" i="2"/>
  <c r="E32" i="2"/>
  <c r="E40" i="2"/>
  <c r="E48" i="2"/>
  <c r="E17" i="2"/>
  <c r="E25" i="2"/>
  <c r="B22" i="2"/>
  <c r="B33" i="2"/>
  <c r="B41" i="2"/>
  <c r="B49" i="2"/>
  <c r="B18" i="2"/>
  <c r="B26" i="2"/>
  <c r="E33" i="2"/>
  <c r="E41" i="2"/>
  <c r="E49" i="2"/>
  <c r="E18" i="2"/>
  <c r="E26" i="2"/>
  <c r="E37" i="2"/>
  <c r="B34" i="2"/>
  <c r="B42" i="2"/>
  <c r="B30" i="2"/>
  <c r="B19" i="2"/>
  <c r="B27" i="2"/>
  <c r="E34" i="2"/>
  <c r="E42" i="2"/>
  <c r="E30" i="2"/>
  <c r="E19" i="2"/>
  <c r="E27" i="2"/>
  <c r="B37" i="2"/>
  <c r="E14" i="2"/>
  <c r="B35" i="2"/>
  <c r="B43" i="2"/>
  <c r="B12" i="2"/>
  <c r="B20" i="2"/>
  <c r="B28" i="2"/>
  <c r="E35" i="2"/>
  <c r="E43" i="2"/>
  <c r="E12" i="2"/>
  <c r="E20" i="2"/>
  <c r="E28" i="2"/>
  <c r="E45" i="2"/>
  <c r="B36" i="2"/>
  <c r="B44" i="2"/>
  <c r="B13" i="2"/>
  <c r="B21" i="2"/>
  <c r="B29" i="2"/>
  <c r="E36" i="2"/>
  <c r="E44" i="2"/>
  <c r="E13" i="2"/>
  <c r="E21" i="2"/>
  <c r="E29" i="2"/>
  <c r="B11" i="2"/>
  <c r="B38" i="2"/>
  <c r="B46" i="2"/>
  <c r="B15" i="2"/>
  <c r="B23" i="2"/>
  <c r="B10" i="2"/>
  <c r="E38" i="2"/>
  <c r="E46" i="2"/>
  <c r="E15" i="2"/>
  <c r="E23" i="2"/>
  <c r="E10" i="2"/>
  <c r="B45" i="2"/>
  <c r="E22" i="2"/>
  <c r="P20" i="65"/>
  <c r="P24" i="65"/>
  <c r="P28" i="65"/>
  <c r="P32" i="65"/>
  <c r="P36" i="65"/>
  <c r="P40" i="65"/>
  <c r="P44" i="65"/>
  <c r="P48" i="65"/>
  <c r="P12" i="65"/>
  <c r="P11" i="65"/>
  <c r="P15" i="65"/>
  <c r="P19" i="65"/>
  <c r="P23" i="65"/>
  <c r="P27" i="65"/>
  <c r="P31" i="65"/>
  <c r="P35" i="65"/>
  <c r="P39" i="65"/>
  <c r="P43" i="65"/>
  <c r="P47" i="65"/>
  <c r="P16" i="65"/>
  <c r="P10" i="65"/>
  <c r="P14" i="65"/>
  <c r="P18" i="65"/>
  <c r="P22" i="65"/>
  <c r="P26" i="65"/>
  <c r="P30" i="65"/>
  <c r="P34" i="65"/>
  <c r="P38" i="65"/>
  <c r="P42" i="65"/>
  <c r="P46" i="65"/>
  <c r="P13" i="65"/>
  <c r="P17" i="65"/>
  <c r="P21" i="65"/>
  <c r="P25" i="65"/>
  <c r="P29" i="65"/>
  <c r="P33" i="65"/>
  <c r="P37" i="65"/>
  <c r="P41" i="65"/>
  <c r="P45" i="65"/>
  <c r="P16" i="64"/>
  <c r="P24" i="64"/>
  <c r="P28" i="64"/>
  <c r="P32" i="64"/>
  <c r="P36" i="64"/>
  <c r="P40" i="64"/>
  <c r="P44" i="64"/>
  <c r="P48" i="64"/>
  <c r="P12" i="64"/>
  <c r="P20" i="64"/>
  <c r="P11" i="64"/>
  <c r="P15" i="64"/>
  <c r="P19" i="64"/>
  <c r="P23" i="64"/>
  <c r="P27" i="64"/>
  <c r="P31" i="64"/>
  <c r="P35" i="64"/>
  <c r="P39" i="64"/>
  <c r="P43" i="64"/>
  <c r="P47" i="64"/>
  <c r="P14" i="64"/>
  <c r="P18" i="64"/>
  <c r="P22" i="64"/>
  <c r="P26" i="64"/>
  <c r="P30" i="64"/>
  <c r="P34" i="64"/>
  <c r="P38" i="64"/>
  <c r="P42" i="64"/>
  <c r="P46" i="64"/>
  <c r="P10" i="64"/>
  <c r="P13" i="64"/>
  <c r="P17" i="64"/>
  <c r="P21" i="64"/>
  <c r="P25" i="64"/>
  <c r="P29" i="64"/>
  <c r="P33" i="64"/>
  <c r="P37" i="64"/>
  <c r="P41" i="64"/>
  <c r="P45" i="64"/>
  <c r="P32" i="63"/>
  <c r="P36" i="63"/>
  <c r="P40" i="63"/>
  <c r="P44" i="63"/>
  <c r="P48" i="63"/>
  <c r="P12" i="63"/>
  <c r="P20" i="63"/>
  <c r="P28" i="63"/>
  <c r="P11" i="63"/>
  <c r="P15" i="63"/>
  <c r="P19" i="63"/>
  <c r="P23" i="63"/>
  <c r="P27" i="63"/>
  <c r="P31" i="63"/>
  <c r="P35" i="63"/>
  <c r="P39" i="63"/>
  <c r="P43" i="63"/>
  <c r="P47" i="63"/>
  <c r="P24" i="63"/>
  <c r="P10" i="63"/>
  <c r="P14" i="63"/>
  <c r="P18" i="63"/>
  <c r="P22" i="63"/>
  <c r="P26" i="63"/>
  <c r="P30" i="63"/>
  <c r="P34" i="63"/>
  <c r="P38" i="63"/>
  <c r="P42" i="63"/>
  <c r="P46" i="63"/>
  <c r="P16" i="63"/>
  <c r="P13" i="63"/>
  <c r="P17" i="63"/>
  <c r="P21" i="63"/>
  <c r="P25" i="63"/>
  <c r="P29" i="63"/>
  <c r="P33" i="63"/>
  <c r="P37" i="63"/>
  <c r="P41" i="63"/>
  <c r="P45" i="63"/>
  <c r="P49" i="60"/>
  <c r="F49" i="60"/>
  <c r="E49" i="60"/>
  <c r="B49" i="60"/>
  <c r="P48" i="60"/>
  <c r="F48" i="60"/>
  <c r="E48" i="60"/>
  <c r="B48" i="60"/>
  <c r="P47" i="60"/>
  <c r="F47" i="60"/>
  <c r="E47" i="60"/>
  <c r="B47" i="60"/>
  <c r="P46" i="60"/>
  <c r="F46" i="60"/>
  <c r="E46" i="60"/>
  <c r="B46" i="60"/>
  <c r="P45" i="60"/>
  <c r="F45" i="60"/>
  <c r="E45" i="60"/>
  <c r="B45" i="60"/>
  <c r="P44" i="60"/>
  <c r="F44" i="60"/>
  <c r="E44" i="60"/>
  <c r="B44" i="60"/>
  <c r="P43" i="60"/>
  <c r="F43" i="60"/>
  <c r="E43" i="60"/>
  <c r="B43" i="60"/>
  <c r="P42" i="60"/>
  <c r="F42" i="60"/>
  <c r="E42" i="60"/>
  <c r="B42" i="60"/>
  <c r="P41" i="60"/>
  <c r="F41" i="60"/>
  <c r="E41" i="60"/>
  <c r="B41" i="60"/>
  <c r="P40" i="60"/>
  <c r="F40" i="60"/>
  <c r="E40" i="60"/>
  <c r="B40" i="60"/>
  <c r="P39" i="60"/>
  <c r="F39" i="60"/>
  <c r="E39" i="60"/>
  <c r="B39" i="60"/>
  <c r="P38" i="60"/>
  <c r="F38" i="60"/>
  <c r="E38" i="60"/>
  <c r="B38" i="60"/>
  <c r="P37" i="60"/>
  <c r="F37" i="60"/>
  <c r="E37" i="60"/>
  <c r="B37" i="60"/>
  <c r="P36" i="60"/>
  <c r="F36" i="60"/>
  <c r="E36" i="60"/>
  <c r="B36" i="60"/>
  <c r="P35" i="60"/>
  <c r="F35" i="60"/>
  <c r="E35" i="60"/>
  <c r="B35" i="60"/>
  <c r="P34" i="60"/>
  <c r="F34" i="60"/>
  <c r="E34" i="60"/>
  <c r="B34" i="60"/>
  <c r="P33" i="60"/>
  <c r="F33" i="60"/>
  <c r="E33" i="60"/>
  <c r="B33" i="60"/>
  <c r="P32" i="60"/>
  <c r="F32" i="60"/>
  <c r="E32" i="60"/>
  <c r="B32" i="60"/>
  <c r="P31" i="60"/>
  <c r="F31" i="60"/>
  <c r="E31" i="60"/>
  <c r="B31" i="60"/>
  <c r="P30" i="60"/>
  <c r="F30" i="60"/>
  <c r="E30" i="60"/>
  <c r="B30" i="60"/>
  <c r="P29" i="60"/>
  <c r="F29" i="60"/>
  <c r="E29" i="60"/>
  <c r="B29" i="60"/>
  <c r="P28" i="60"/>
  <c r="F28" i="60"/>
  <c r="E28" i="60"/>
  <c r="B28" i="60"/>
  <c r="P27" i="60"/>
  <c r="F27" i="60"/>
  <c r="E27" i="60"/>
  <c r="B27" i="60"/>
  <c r="P26" i="60"/>
  <c r="F26" i="60"/>
  <c r="E26" i="60"/>
  <c r="B26" i="60"/>
  <c r="P25" i="60"/>
  <c r="F25" i="60"/>
  <c r="E25" i="60"/>
  <c r="B25" i="60"/>
  <c r="P24" i="60"/>
  <c r="F24" i="60"/>
  <c r="E24" i="60"/>
  <c r="B24" i="60"/>
  <c r="P23" i="60"/>
  <c r="F23" i="60"/>
  <c r="E23" i="60"/>
  <c r="B23" i="60"/>
  <c r="P22" i="60"/>
  <c r="F22" i="60"/>
  <c r="E22" i="60"/>
  <c r="B22" i="60"/>
  <c r="P21" i="60"/>
  <c r="F21" i="60"/>
  <c r="E21" i="60"/>
  <c r="B21" i="60"/>
  <c r="P20" i="60"/>
  <c r="F20" i="60"/>
  <c r="E20" i="60"/>
  <c r="B20" i="60"/>
  <c r="P19" i="60"/>
  <c r="F19" i="60"/>
  <c r="E19" i="60"/>
  <c r="B19" i="60"/>
  <c r="P18" i="60"/>
  <c r="F18" i="60"/>
  <c r="E18" i="60"/>
  <c r="B18" i="60"/>
  <c r="P17" i="60"/>
  <c r="F17" i="60"/>
  <c r="E17" i="60"/>
  <c r="B17" i="60"/>
  <c r="P16" i="60"/>
  <c r="F16" i="60"/>
  <c r="E16" i="60"/>
  <c r="B16" i="60"/>
  <c r="P15" i="60"/>
  <c r="F15" i="60"/>
  <c r="E15" i="60"/>
  <c r="B15" i="60"/>
  <c r="P14" i="60"/>
  <c r="F14" i="60"/>
  <c r="E14" i="60"/>
  <c r="B14" i="60"/>
  <c r="P13" i="60"/>
  <c r="F13" i="60"/>
  <c r="E13" i="60"/>
  <c r="B13" i="60"/>
  <c r="P12" i="60"/>
  <c r="F12" i="60"/>
  <c r="E12" i="60"/>
  <c r="B12" i="60"/>
  <c r="P11" i="60"/>
  <c r="F11" i="60"/>
  <c r="E11" i="60"/>
  <c r="B11" i="60"/>
  <c r="P10" i="60"/>
  <c r="F10" i="60"/>
  <c r="E10" i="60"/>
  <c r="B10" i="60"/>
  <c r="B5" i="60"/>
  <c r="B4" i="60"/>
  <c r="E3" i="60"/>
  <c r="B3" i="60"/>
  <c r="A1" i="60"/>
  <c r="E3" i="2" l="1"/>
  <c r="O49" i="2" l="1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0" i="2"/>
  <c r="L21" i="2"/>
  <c r="L22" i="2"/>
  <c r="L23" i="2"/>
  <c r="L24" i="2"/>
  <c r="L25" i="2"/>
  <c r="L26" i="2"/>
  <c r="L27" i="2"/>
  <c r="L28" i="2"/>
  <c r="L29" i="2"/>
  <c r="L12" i="2"/>
  <c r="L13" i="2"/>
  <c r="L14" i="2"/>
  <c r="L15" i="2"/>
  <c r="L16" i="2"/>
  <c r="L17" i="2"/>
  <c r="L18" i="2"/>
  <c r="L19" i="2"/>
  <c r="L11" i="2"/>
  <c r="L10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30" i="2"/>
  <c r="B5" i="2" l="1"/>
  <c r="B4" i="2"/>
  <c r="B3" i="2"/>
  <c r="A1" i="2"/>
  <c r="P13" i="2" l="1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11" i="2"/>
  <c r="P12" i="2"/>
  <c r="P10" i="2"/>
</calcChain>
</file>

<file path=xl/sharedStrings.xml><?xml version="1.0" encoding="utf-8"?>
<sst xmlns="http://schemas.openxmlformats.org/spreadsheetml/2006/main" count="12921" uniqueCount="3562">
  <si>
    <t>N°</t>
  </si>
  <si>
    <t>Cognome</t>
  </si>
  <si>
    <t>Nome</t>
  </si>
  <si>
    <t>Data nascita</t>
  </si>
  <si>
    <t>SCHEDA ISCRIZIONE</t>
  </si>
  <si>
    <t>Tessera FIBa</t>
  </si>
  <si>
    <t>E MAIL:</t>
  </si>
  <si>
    <t>TELEFONO:</t>
  </si>
  <si>
    <t>M/F</t>
  </si>
  <si>
    <t>SINGOLARE</t>
  </si>
  <si>
    <t>SENIOR</t>
  </si>
  <si>
    <t>MILAZZO BAD</t>
  </si>
  <si>
    <t>24</t>
  </si>
  <si>
    <t>23</t>
  </si>
  <si>
    <t>MESSINA BAD</t>
  </si>
  <si>
    <t>22</t>
  </si>
  <si>
    <t>21</t>
  </si>
  <si>
    <t>20</t>
  </si>
  <si>
    <t>19</t>
  </si>
  <si>
    <t>LA SCINTILLA</t>
  </si>
  <si>
    <t>18</t>
  </si>
  <si>
    <t>17</t>
  </si>
  <si>
    <t>16</t>
  </si>
  <si>
    <t>15</t>
  </si>
  <si>
    <t>14</t>
  </si>
  <si>
    <t>ASD 095</t>
  </si>
  <si>
    <t>13</t>
  </si>
  <si>
    <t>12</t>
  </si>
  <si>
    <t>11</t>
  </si>
  <si>
    <t>10</t>
  </si>
  <si>
    <t>LE RACCHETTE</t>
  </si>
  <si>
    <t>9</t>
  </si>
  <si>
    <t>LE SAETTE</t>
  </si>
  <si>
    <t>8</t>
  </si>
  <si>
    <t>7</t>
  </si>
  <si>
    <t>6</t>
  </si>
  <si>
    <t>5</t>
  </si>
  <si>
    <t>4</t>
  </si>
  <si>
    <t>3</t>
  </si>
  <si>
    <t>2</t>
  </si>
  <si>
    <t>1</t>
  </si>
  <si>
    <t>POL CORASSORI</t>
  </si>
  <si>
    <t>GSA CHIARI</t>
  </si>
  <si>
    <t>BC MILANO</t>
  </si>
  <si>
    <t>GANDHI</t>
  </si>
  <si>
    <t>ALBA SHUTTLE</t>
  </si>
  <si>
    <t>BOCCARDO NOVI</t>
  </si>
  <si>
    <t>SPACE BAD</t>
  </si>
  <si>
    <t>BADMINTON PAOLA</t>
  </si>
  <si>
    <t>BC FILIPPELLI</t>
  </si>
  <si>
    <t>ENERGICA</t>
  </si>
  <si>
    <t>ASAM</t>
  </si>
  <si>
    <t>ASCA</t>
  </si>
  <si>
    <t>MILLENNIO</t>
  </si>
  <si>
    <t>ORAZZO SIMONE</t>
  </si>
  <si>
    <t>BC ANGELO ROTH</t>
  </si>
  <si>
    <t>CALVI BAD</t>
  </si>
  <si>
    <t>POL CASELLE</t>
  </si>
  <si>
    <t>SC PRIMAVERA</t>
  </si>
  <si>
    <t>PACCHIN RICCARDO</t>
  </si>
  <si>
    <t>JUNIOR MILANO</t>
  </si>
  <si>
    <t>LARIO BC</t>
  </si>
  <si>
    <t>GENOVA BC</t>
  </si>
  <si>
    <t>BIANCHI FEDERICO</t>
  </si>
  <si>
    <t>TIGULLIO BC</t>
  </si>
  <si>
    <t>POL SANTERAMO</t>
  </si>
  <si>
    <t>2 MARI BC</t>
  </si>
  <si>
    <t>FLEGREA BAD</t>
  </si>
  <si>
    <t>ROMA 12</t>
  </si>
  <si>
    <t>VIGNANELLO BC</t>
  </si>
  <si>
    <t>SS LAZIO</t>
  </si>
  <si>
    <t>SOTGIU MARCO</t>
  </si>
  <si>
    <t>SENIGALLIA</t>
  </si>
  <si>
    <t>SAORIN ANDREA</t>
  </si>
  <si>
    <t>BENEDETTI JACOPO</t>
  </si>
  <si>
    <t>SV KALTERN</t>
  </si>
  <si>
    <t>ASV MALLES</t>
  </si>
  <si>
    <t>SC MERAN</t>
  </si>
  <si>
    <t>NEW SPORT</t>
  </si>
  <si>
    <t>POL 2B</t>
  </si>
  <si>
    <t>ANGELI STEFANO</t>
  </si>
  <si>
    <t>MURIALDO MARCO</t>
  </si>
  <si>
    <t>BORDINI CHRISTIAN</t>
  </si>
  <si>
    <t>BOTTINO ALBERTO</t>
  </si>
  <si>
    <t>SPEEDY &amp; BAD</t>
  </si>
  <si>
    <t>ASC BERG</t>
  </si>
  <si>
    <t>PELLEGRINI MICHELE</t>
  </si>
  <si>
    <t>NOGGLER MICHAEL</t>
  </si>
  <si>
    <t>Senior</t>
  </si>
  <si>
    <t>PUNTI</t>
  </si>
  <si>
    <t>ASA</t>
  </si>
  <si>
    <t>DATA</t>
  </si>
  <si>
    <t>ATLETA</t>
  </si>
  <si>
    <t>POS</t>
  </si>
  <si>
    <t>SINGOLARE MASCHILE</t>
  </si>
  <si>
    <t>SINGOLARE FEMMINILE</t>
  </si>
  <si>
    <t>NOME</t>
  </si>
  <si>
    <t>ETNA BAD</t>
  </si>
  <si>
    <t>RONCAGLIOLO CAMILLA</t>
  </si>
  <si>
    <t>PAGANINI NICOLETTA</t>
  </si>
  <si>
    <t>MOSSINO MONICA</t>
  </si>
  <si>
    <t>PICCHI ALESSANDRA</t>
  </si>
  <si>
    <t>SZCZEPANSKI EMMA</t>
  </si>
  <si>
    <t>ATLETI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</si>
  <si>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</si>
  <si>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</si>
  <si>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</si>
  <si>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</si>
  <si>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</si>
  <si>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</si>
  <si>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</si>
  <si>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</si>
  <si>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</si>
  <si>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</si>
  <si>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</si>
  <si>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</si>
  <si>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</si>
  <si>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</si>
  <si>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</si>
  <si>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</si>
  <si>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</si>
  <si>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</si>
  <si>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</si>
  <si>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</si>
  <si>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</si>
  <si>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</si>
  <si>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</si>
  <si>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</si>
  <si>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</si>
  <si>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</si>
  <si>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</si>
  <si>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</si>
  <si>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</si>
  <si>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</si>
  <si>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</si>
  <si>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</si>
  <si>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</si>
  <si>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</si>
  <si>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</si>
  <si>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</si>
  <si>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</si>
  <si>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</si>
  <si>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</si>
  <si>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</si>
  <si>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</si>
  <si>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</si>
  <si>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</si>
  <si>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</si>
  <si>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</si>
  <si>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</si>
  <si>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</si>
  <si>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</si>
  <si>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</si>
  <si>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</si>
  <si>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</si>
  <si>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</si>
  <si>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</si>
  <si>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</si>
  <si>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</si>
  <si>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</si>
  <si>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</si>
  <si>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</si>
  <si>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SANTANGELO SALVATORE</t>
  </si>
  <si>
    <t>MASSETTI MATTEO</t>
  </si>
  <si>
    <t>BARONI MARCO</t>
  </si>
  <si>
    <t>NEBULONI SAMUELE</t>
  </si>
  <si>
    <t>SPORNBERGER DAVID</t>
  </si>
  <si>
    <t>PIEMONTE FRANCESCO CARMELO</t>
  </si>
  <si>
    <t>GOZZINI ALESSANDRO</t>
  </si>
  <si>
    <t>DEMICHELI FEDERICO</t>
  </si>
  <si>
    <t>HOFER MATHIAS</t>
  </si>
  <si>
    <t>LEONE DAVID</t>
  </si>
  <si>
    <t>PUTORTI' DAVIDE</t>
  </si>
  <si>
    <t>CAPONIO ALESSANDRO</t>
  </si>
  <si>
    <t>MARTINI GIUSEPPE</t>
  </si>
  <si>
    <t>FIORITO MARCANTONIO</t>
  </si>
  <si>
    <t>CHIZZALI MARTIN</t>
  </si>
  <si>
    <t>LUTHER SAMUEL</t>
  </si>
  <si>
    <t>CARERA MATTIA</t>
  </si>
  <si>
    <t>SCANFERLA MANUEL</t>
  </si>
  <si>
    <t>SSV BRIXEN</t>
  </si>
  <si>
    <t>BAILETTI MARCO</t>
  </si>
  <si>
    <t>VERTUA ALESSANDRO</t>
  </si>
  <si>
    <t>FOCO GIUSEPPE</t>
  </si>
  <si>
    <t>ALBERTINI MATTIA</t>
  </si>
  <si>
    <t>BRUZZONE ALESSANDRO</t>
  </si>
  <si>
    <t>SPORNBERGER JAKOB</t>
  </si>
  <si>
    <t>PIRCHER LUKAS</t>
  </si>
  <si>
    <t>PIEMONTE ETTORE ROSARIO</t>
  </si>
  <si>
    <t>CHINNICI ROSARIO</t>
  </si>
  <si>
    <t>SCELFO ROSARIO LORENZO</t>
  </si>
  <si>
    <t>TRAVAGLIANTE VINCENZO</t>
  </si>
  <si>
    <t>BONGERMINO COSIMO</t>
  </si>
  <si>
    <t>RUSSO DIEGO</t>
  </si>
  <si>
    <t>LABRUZZO GIOVANNI</t>
  </si>
  <si>
    <t>FUSTO DARIO</t>
  </si>
  <si>
    <t>CASTELLANA GIOACCHINO</t>
  </si>
  <si>
    <t>MANFRINETTI MARCO</t>
  </si>
  <si>
    <t>PORTA PAOLO</t>
  </si>
  <si>
    <t>MOTTA FRANCESCO</t>
  </si>
  <si>
    <t>BIANCHI THOMAS</t>
  </si>
  <si>
    <t>BOTTINO SIMONE</t>
  </si>
  <si>
    <t>STAN ALESSANDRO</t>
  </si>
  <si>
    <t>MONCHIERO GIUSEPPE</t>
  </si>
  <si>
    <t>GUZZAGO ALBERTO</t>
  </si>
  <si>
    <t>TOMASELLO FRANCESCO</t>
  </si>
  <si>
    <t>BOSIO RICCARDO</t>
  </si>
  <si>
    <t>PORRO JACOPO</t>
  </si>
  <si>
    <t>AIRAGHI TOMMASO</t>
  </si>
  <si>
    <t>BARONI STEFANO</t>
  </si>
  <si>
    <t>KLAMMSTEINER IVAN</t>
  </si>
  <si>
    <t>BURATTI FELIX</t>
  </si>
  <si>
    <t>MAYR DOMINIK</t>
  </si>
  <si>
    <t>RICCARDI SIMON</t>
  </si>
  <si>
    <t>FLORIAN THOMAS</t>
  </si>
  <si>
    <t>VIDAL NICANOR</t>
  </si>
  <si>
    <t>SCHWEITZER DANIEL</t>
  </si>
  <si>
    <t>PUNTER SIMON</t>
  </si>
  <si>
    <t>PIFFRADER RENE</t>
  </si>
  <si>
    <t>PRUGGER SIMON</t>
  </si>
  <si>
    <t>LUTHER MORITZ</t>
  </si>
  <si>
    <t>GOZZI HANNES</t>
  </si>
  <si>
    <t>AMBROSI MATTEO</t>
  </si>
  <si>
    <t>GUARISE FRANCESCO</t>
  </si>
  <si>
    <t>MONTI CRISTIANO</t>
  </si>
  <si>
    <t>MURINEDDU DAVIDE</t>
  </si>
  <si>
    <t>MURINEDDU GIANLUCA</t>
  </si>
  <si>
    <t>GRATTAROLA VALERIO</t>
  </si>
  <si>
    <t>PUGLIESI MARCO</t>
  </si>
  <si>
    <t>MICCI FRANCESCO</t>
  </si>
  <si>
    <t>SANNA LUDOVICO</t>
  </si>
  <si>
    <t>OSBAT MARCO</t>
  </si>
  <si>
    <t>LEO ANDREA</t>
  </si>
  <si>
    <t>INGARGIOLA SALVATORE LORENZO</t>
  </si>
  <si>
    <t>BONGERMINO GIUSEPPE</t>
  </si>
  <si>
    <t>CALDERARO VINCENZO</t>
  </si>
  <si>
    <t>ZIMBARO FRANCESCO</t>
  </si>
  <si>
    <t>CALI' EMANUELE</t>
  </si>
  <si>
    <t>FOLLARI FRANCESCO</t>
  </si>
  <si>
    <t>PARRINELLO SALVATORE</t>
  </si>
  <si>
    <t>MONDO GIANMARCO</t>
  </si>
  <si>
    <t>TREZZA MATTIA</t>
  </si>
  <si>
    <t>SQUERI LORENZO</t>
  </si>
  <si>
    <t>SACCO RICCARDO</t>
  </si>
  <si>
    <t>LIBERTINI TOMMASO</t>
  </si>
  <si>
    <t>BERARDI DANIELE</t>
  </si>
  <si>
    <t>FORESTI DARIO</t>
  </si>
  <si>
    <t>DE STEFANI MATHIAS</t>
  </si>
  <si>
    <t>DRESCHER YANNIC</t>
  </si>
  <si>
    <t>STUFLESSER FLORIN</t>
  </si>
  <si>
    <t>CAVINATO SIMONE</t>
  </si>
  <si>
    <t>GARAU ALESSANDRO</t>
  </si>
  <si>
    <t>NOVIELLO MICHELE</t>
  </si>
  <si>
    <t>BASUINO SEBASTIAN</t>
  </si>
  <si>
    <t>SIGNORELLO GIUSEPPE</t>
  </si>
  <si>
    <t>LEANZA DAVIDE</t>
  </si>
  <si>
    <t>FORMICA DANIELE</t>
  </si>
  <si>
    <t>BISCONTI FRANCESCO</t>
  </si>
  <si>
    <t>FURNERI SAMUELE PIO</t>
  </si>
  <si>
    <t>LEANZA DAMIANO</t>
  </si>
  <si>
    <t>FIORE GABRIELE</t>
  </si>
  <si>
    <t>AMIGONI MARCO</t>
  </si>
  <si>
    <t>MAZZONI MATTIA</t>
  </si>
  <si>
    <t>MININNO LUIGI</t>
  </si>
  <si>
    <t>BARTHELEMY MARCO</t>
  </si>
  <si>
    <t>PARASILITI LUCA</t>
  </si>
  <si>
    <t>SAMBATARO SALVATORE</t>
  </si>
  <si>
    <t>VELARDO MAURO</t>
  </si>
  <si>
    <t>PALACINO TOMMASO</t>
  </si>
  <si>
    <t>MAIMONE ROBERTO</t>
  </si>
  <si>
    <t>PASSERI CHIARA</t>
  </si>
  <si>
    <t>INNERHOFER HANNA</t>
  </si>
  <si>
    <t>MAIR JUDITH</t>
  </si>
  <si>
    <t>MAIR HANNAH</t>
  </si>
  <si>
    <t>DELUEG MARTINA</t>
  </si>
  <si>
    <t>HAMZA YASMINE</t>
  </si>
  <si>
    <t>FALLAHA MAJA</t>
  </si>
  <si>
    <t>TOGNETTI REBECCA</t>
  </si>
  <si>
    <t>CHIURLIA GIULIA</t>
  </si>
  <si>
    <t>PICCININ EMMA</t>
  </si>
  <si>
    <t>DE MARCH ANNA SOFIE</t>
  </si>
  <si>
    <t>FESTA FRANCESCA</t>
  </si>
  <si>
    <t>DOSEL GRETA</t>
  </si>
  <si>
    <t>CASTELLANA ANDREA</t>
  </si>
  <si>
    <t>THURNER CARMEN</t>
  </si>
  <si>
    <t>PEDALINO BARBARA</t>
  </si>
  <si>
    <t>CARELLA VERONICA</t>
  </si>
  <si>
    <t>BIFFI ILARIA</t>
  </si>
  <si>
    <t>CAPUZZI ALICE</t>
  </si>
  <si>
    <t>REINER NORA</t>
  </si>
  <si>
    <t>TROEGER MILENA</t>
  </si>
  <si>
    <t>LONGHITANO CLAUDIA</t>
  </si>
  <si>
    <t>FACCHETTI LINDA</t>
  </si>
  <si>
    <t>BOBBIO IRENE</t>
  </si>
  <si>
    <t>BARBONI LETIZIA</t>
  </si>
  <si>
    <t>THURNER MARIA</t>
  </si>
  <si>
    <t>DELFITTO ALESSIA</t>
  </si>
  <si>
    <t>TSCHIGG CAROLIN</t>
  </si>
  <si>
    <t>GIACOMANTONIO MARTINA</t>
  </si>
  <si>
    <t>DI SALVO ELOISE</t>
  </si>
  <si>
    <t>SANTANGELO SILVIA</t>
  </si>
  <si>
    <t>SCELFO SABRINA</t>
  </si>
  <si>
    <t>PERNA MANILA</t>
  </si>
  <si>
    <t>BOZZA GIOVANNA</t>
  </si>
  <si>
    <t>PALUMBO FRANCESCA</t>
  </si>
  <si>
    <t>FAVA CARLOTTA</t>
  </si>
  <si>
    <t>PERINI GIADA</t>
  </si>
  <si>
    <t>BONINO CLARA</t>
  </si>
  <si>
    <t>BOBBIO ADELE</t>
  </si>
  <si>
    <t>ROSSO GRETA</t>
  </si>
  <si>
    <t>COSTIUC DIANA</t>
  </si>
  <si>
    <t>ZANATTA GIULIA</t>
  </si>
  <si>
    <t>TOTI VALERIA</t>
  </si>
  <si>
    <t>BRAMBILLA CARLOTTA</t>
  </si>
  <si>
    <t>BERNASCONI LINDA</t>
  </si>
  <si>
    <t>CAMEROTA SOFIA</t>
  </si>
  <si>
    <t>CAPUZZI GIADA</t>
  </si>
  <si>
    <t>TARLETTI CLARISSA</t>
  </si>
  <si>
    <t>ABRAMI ELEONORA</t>
  </si>
  <si>
    <t>HABICHER JULA</t>
  </si>
  <si>
    <t>GUNSCH ALEXANDRA</t>
  </si>
  <si>
    <t>STECHER THERESA</t>
  </si>
  <si>
    <t>GANDER LENA</t>
  </si>
  <si>
    <t>MALOJER ANJA</t>
  </si>
  <si>
    <t>STAMPFER VERA</t>
  </si>
  <si>
    <t>ZOMER NADIA</t>
  </si>
  <si>
    <t>GRUBER ALINA</t>
  </si>
  <si>
    <t>THURNER SELINA</t>
  </si>
  <si>
    <t>DE RIVA MATILDA</t>
  </si>
  <si>
    <t>ZOIA AURORA</t>
  </si>
  <si>
    <t>PASSERINI JENNY</t>
  </si>
  <si>
    <t>SOTGIU CHIARA</t>
  </si>
  <si>
    <t>MELONI LIVIA</t>
  </si>
  <si>
    <t>SERRA ROBERTA</t>
  </si>
  <si>
    <t>RUGGERI LUDOVICA</t>
  </si>
  <si>
    <t>ACAMPORA MARTINA ANTONIA</t>
  </si>
  <si>
    <t>IMPARATO EMANUELA</t>
  </si>
  <si>
    <t>TURITTO CLAUDIA</t>
  </si>
  <si>
    <t>DE MITRI SARA</t>
  </si>
  <si>
    <t>MINNITI LUISA MARIA</t>
  </si>
  <si>
    <t>CHINNICI GRAZIA</t>
  </si>
  <si>
    <t>SANTANGELO SOFIA</t>
  </si>
  <si>
    <t>CARIA GIADA</t>
  </si>
  <si>
    <t>SICCARDI GLORIA</t>
  </si>
  <si>
    <t>FOTI ADELE</t>
  </si>
  <si>
    <t>ROSSI ALICE</t>
  </si>
  <si>
    <t>SALVITTI LIDIA</t>
  </si>
  <si>
    <t>ROSSI SARA</t>
  </si>
  <si>
    <t>NOLLI SILVIA</t>
  </si>
  <si>
    <t>DISSERTORI KARIN</t>
  </si>
  <si>
    <t>ZOEGGELER KATHARINA</t>
  </si>
  <si>
    <t>KLAMMSTEINER WANDA</t>
  </si>
  <si>
    <t>GIACOMANTONIO VALENTINA</t>
  </si>
  <si>
    <t>GIARDINARO MARIA</t>
  </si>
  <si>
    <t>ROOHULAMIN SORAYA</t>
  </si>
  <si>
    <t>BC PATERNO'</t>
  </si>
  <si>
    <t>FLERES STEFANIA</t>
  </si>
  <si>
    <t>BENIGNO CLAUDIA</t>
  </si>
  <si>
    <t>BRUNETTA AGNESE</t>
  </si>
  <si>
    <t>BONANNO GIADA</t>
  </si>
  <si>
    <t>PARISSE GIULIA</t>
  </si>
  <si>
    <t>PANEBIANCO FEDERICA</t>
  </si>
  <si>
    <t>PANEBIANCO YLENIA</t>
  </si>
  <si>
    <t>CATEGORIA SENIOR</t>
  </si>
  <si>
    <t>Nazionalità</t>
  </si>
  <si>
    <t>Club</t>
  </si>
  <si>
    <t>Member ID</t>
  </si>
  <si>
    <t>Name</t>
  </si>
  <si>
    <t>Firstname</t>
  </si>
  <si>
    <t>Country</t>
  </si>
  <si>
    <t>Gender</t>
  </si>
  <si>
    <t>DOB</t>
  </si>
  <si>
    <t>Rating1</t>
  </si>
  <si>
    <t>Rating2</t>
  </si>
  <si>
    <t>Rating3</t>
  </si>
  <si>
    <t>UNDER 13</t>
  </si>
  <si>
    <t>Iscrizione al singolare</t>
  </si>
  <si>
    <t>DOPPIO CON</t>
  </si>
  <si>
    <t>DOPPIO MISTO CON</t>
  </si>
  <si>
    <t>Cognome2</t>
  </si>
  <si>
    <t>Nome2</t>
  </si>
  <si>
    <t>Cognome3</t>
  </si>
  <si>
    <t>Nome3</t>
  </si>
  <si>
    <t>UNDER 15</t>
  </si>
  <si>
    <t>UNDER 17</t>
  </si>
  <si>
    <t>Punteggio Misto</t>
  </si>
  <si>
    <t>Come compilare i moduli:</t>
  </si>
  <si>
    <t>Punteggio Singolare</t>
  </si>
  <si>
    <t>Punteggio Doppio</t>
  </si>
  <si>
    <t>COCCOLI SARA</t>
  </si>
  <si>
    <t/>
  </si>
  <si>
    <t>42613</t>
  </si>
  <si>
    <t>24673</t>
  </si>
  <si>
    <t>10062</t>
  </si>
  <si>
    <t>23399</t>
  </si>
  <si>
    <t>10069</t>
  </si>
  <si>
    <t>10076</t>
  </si>
  <si>
    <t>24177</t>
  </si>
  <si>
    <t>10063</t>
  </si>
  <si>
    <t>39744</t>
  </si>
  <si>
    <t>44811</t>
  </si>
  <si>
    <t>44926</t>
  </si>
  <si>
    <t>45150</t>
  </si>
  <si>
    <t>MASTER 17</t>
  </si>
  <si>
    <t>(blank)</t>
  </si>
  <si>
    <t>(vuoto)</t>
  </si>
  <si>
    <t>ANNAPOLI</t>
  </si>
  <si>
    <t>CR SPORTLAB</t>
  </si>
  <si>
    <t>BC CELESTE</t>
  </si>
  <si>
    <t>TEMPORINI ALESSANDRO</t>
  </si>
  <si>
    <t>ALTO SASSO</t>
  </si>
  <si>
    <t>ROMANO HILDE</t>
  </si>
  <si>
    <t>LUDENS</t>
  </si>
  <si>
    <t>PGS TAMA</t>
  </si>
  <si>
    <t>VANELLI SARA</t>
  </si>
  <si>
    <t>CAVALERI JESSICA</t>
  </si>
  <si>
    <t>ZHOU LUCA</t>
  </si>
  <si>
    <t>PICCININ SIMONE</t>
  </si>
  <si>
    <t>SICA ALESSANDRO</t>
  </si>
  <si>
    <t>PERNA EMMANUEL</t>
  </si>
  <si>
    <t>PIOVANI ALEX</t>
  </si>
  <si>
    <t>GARBARINO LORENZO</t>
  </si>
  <si>
    <t>RAVELLI RICCARDO SAVERIO</t>
  </si>
  <si>
    <t>MAPELLI ANDREA</t>
  </si>
  <si>
    <t>RIZZINI GABRIELE</t>
  </si>
  <si>
    <t>SALVINI MATTEO</t>
  </si>
  <si>
    <t>FRANK MATTHIAS</t>
  </si>
  <si>
    <t>MESSNER DAVID</t>
  </si>
  <si>
    <t>GURSCHLER JAN</t>
  </si>
  <si>
    <t>DANTI MARCO</t>
  </si>
  <si>
    <t>GUSELLA MATTEO</t>
  </si>
  <si>
    <t>OLIVAN ALBERTO</t>
  </si>
  <si>
    <t>SEGATO MICHELE</t>
  </si>
  <si>
    <t>FERRARI FILIPPO</t>
  </si>
  <si>
    <t>PRAVATO MICHELE</t>
  </si>
  <si>
    <t>VITALBA MATTIA</t>
  </si>
  <si>
    <t>BIAGIOLI RICCARDO</t>
  </si>
  <si>
    <t>ARTIOLI RICCARDO</t>
  </si>
  <si>
    <t>GOBBI MATTIA</t>
  </si>
  <si>
    <t>ROMA ANTONIO</t>
  </si>
  <si>
    <t>MANUNTA CARLO FRANCESCO</t>
  </si>
  <si>
    <t>IATRINO FRANCESCO MARIA</t>
  </si>
  <si>
    <t>REMEDIANI EDOARDO</t>
  </si>
  <si>
    <t>SACS</t>
  </si>
  <si>
    <t>FREZZA FILIPPO</t>
  </si>
  <si>
    <t>TALARICO GAUTIER</t>
  </si>
  <si>
    <t>SCHIAVONE LEONARDO</t>
  </si>
  <si>
    <t>CARENZA UMBERTO</t>
  </si>
  <si>
    <t>CARENZA RAFFAELE</t>
  </si>
  <si>
    <t>MONTEFUSCO DANIELE</t>
  </si>
  <si>
    <t>MASTROGIACOMO GABRIELE</t>
  </si>
  <si>
    <t>BAO LORENZO</t>
  </si>
  <si>
    <t>WENG FRANCESCO</t>
  </si>
  <si>
    <t>GAO ALESSIO</t>
  </si>
  <si>
    <t>ONORATO CLAUDIO</t>
  </si>
  <si>
    <t>IARRERA MARCO</t>
  </si>
  <si>
    <t>ROSSI MATTEO</t>
  </si>
  <si>
    <t>BACHARI RIAD</t>
  </si>
  <si>
    <t>OTTAVIANO DANIELE</t>
  </si>
  <si>
    <t>FRANZANTE MATTEO</t>
  </si>
  <si>
    <t>OLIVIERI SIMONE</t>
  </si>
  <si>
    <t>PIZZORNI MICHELE</t>
  </si>
  <si>
    <t>BELLOTTO FEDERICO</t>
  </si>
  <si>
    <t>NASIR ALI HUSSAIN</t>
  </si>
  <si>
    <t>TEMPORINI MATTIA</t>
  </si>
  <si>
    <t>SALVINI ANDREA</t>
  </si>
  <si>
    <t>SINGH GIORGIO</t>
  </si>
  <si>
    <t>MONTECAMOZZO PIETRO</t>
  </si>
  <si>
    <t>ASD PROMOTION</t>
  </si>
  <si>
    <t>MERENDINO JONAS</t>
  </si>
  <si>
    <t>SPITALER DAVID</t>
  </si>
  <si>
    <t>KUSSTATSCHER LARS</t>
  </si>
  <si>
    <t>MARCHIORO GIANLUCA</t>
  </si>
  <si>
    <t>ZOROASTER RICCARDO</t>
  </si>
  <si>
    <t>BERNARDI JACOPO</t>
  </si>
  <si>
    <t>GALLO ENRICO</t>
  </si>
  <si>
    <t>MARCHIORO MICHELE</t>
  </si>
  <si>
    <t>SCARPARO TOMMASO</t>
  </si>
  <si>
    <t>LEMBO FRANCESCO</t>
  </si>
  <si>
    <t>INTONTI ROBERTO</t>
  </si>
  <si>
    <t>GALATI MATTEO</t>
  </si>
  <si>
    <t>SALADINO GIULIO</t>
  </si>
  <si>
    <t>SAMPERI SALVO</t>
  </si>
  <si>
    <t>COSTA CRISTIANO</t>
  </si>
  <si>
    <t>BC MILAZZO</t>
  </si>
  <si>
    <t>MIRAGLIA PAOLO</t>
  </si>
  <si>
    <t>SANTAMARIA GIUSEPPE PIO MARIA</t>
  </si>
  <si>
    <t>FAVA LEONARDO</t>
  </si>
  <si>
    <t>PARUSSO EDOARDO</t>
  </si>
  <si>
    <t>ROBECCHI VITTORIO</t>
  </si>
  <si>
    <t>DESCRIVO GIUSEPPE</t>
  </si>
  <si>
    <t>NAPOLI LUCA PIO</t>
  </si>
  <si>
    <t>SEMINARA DANILO</t>
  </si>
  <si>
    <t>COMIS FRANCESCO</t>
  </si>
  <si>
    <t>BERTE' FRANCESCO</t>
  </si>
  <si>
    <t>LIBRIZZI DARIO</t>
  </si>
  <si>
    <t>MACALUSO EMANUEL</t>
  </si>
  <si>
    <t>CANNONE MATTEO</t>
  </si>
  <si>
    <t>CROSS ROADS</t>
  </si>
  <si>
    <t>MONFORTE GIUSEPPE</t>
  </si>
  <si>
    <t>PENNISI SIMONE</t>
  </si>
  <si>
    <t>SAMBATARO ALESSIO</t>
  </si>
  <si>
    <t>MAIOCCHI MASAL LEA</t>
  </si>
  <si>
    <t>GAO GIULIA</t>
  </si>
  <si>
    <t>DINCA ALEXANDRA LUANA FRANCISCA</t>
  </si>
  <si>
    <t>BOSCO LUNA CELESTE</t>
  </si>
  <si>
    <t>PONZANO SARA</t>
  </si>
  <si>
    <t>SANTI SILVIA</t>
  </si>
  <si>
    <t>LA FRANCESCA IRENE</t>
  </si>
  <si>
    <t>ZAMBETTI FRANCESCA</t>
  </si>
  <si>
    <t>GUARNERI IRENE</t>
  </si>
  <si>
    <t>SIMONCELLI CHIARA</t>
  </si>
  <si>
    <t>SPORNBERGER ALEXA</t>
  </si>
  <si>
    <t>BLAAS TERESA</t>
  </si>
  <si>
    <t>RAUNER CAROLIN</t>
  </si>
  <si>
    <t>SPORNBERGER LISA</t>
  </si>
  <si>
    <t>HOHENEGGER ANNA</t>
  </si>
  <si>
    <t>ARTUSO LUANA</t>
  </si>
  <si>
    <t>CORADAZZI GIULIA</t>
  </si>
  <si>
    <t>SPIAZZI MARTA</t>
  </si>
  <si>
    <t>MICHIELLI ELENA</t>
  </si>
  <si>
    <t>BARBAGLIA CECILIA</t>
  </si>
  <si>
    <t>PODDA ELENA</t>
  </si>
  <si>
    <t>ZANAICA GIULIA</t>
  </si>
  <si>
    <t>VITADELLO LAURA</t>
  </si>
  <si>
    <t>GROTTI ELISA</t>
  </si>
  <si>
    <t>CAU MARTA</t>
  </si>
  <si>
    <t>MALTANA DALILA</t>
  </si>
  <si>
    <t>IATRINO GIULIA</t>
  </si>
  <si>
    <t>FIORAVANTI FABIANA</t>
  </si>
  <si>
    <t>DEL MONTE AGNESE</t>
  </si>
  <si>
    <t>CHIORAZZO ANTONELLA</t>
  </si>
  <si>
    <t>CIARDI ALESSIA</t>
  </si>
  <si>
    <t>MONTALTO VANESSA</t>
  </si>
  <si>
    <t>RUSSO FEDERICA</t>
  </si>
  <si>
    <t>CALABRESE ILARIA</t>
  </si>
  <si>
    <t>DE CUNZO CHIARA</t>
  </si>
  <si>
    <t>COZZOLINO IDA</t>
  </si>
  <si>
    <t>IANDOLI GINA</t>
  </si>
  <si>
    <t>MORANTE FEDERICA</t>
  </si>
  <si>
    <t>CHILOIRO GIULIA</t>
  </si>
  <si>
    <t>RUSSO SHARON</t>
  </si>
  <si>
    <t>PRIMICERIO GIULIA</t>
  </si>
  <si>
    <t>PAPPALARDO GIULIA ROSA</t>
  </si>
  <si>
    <t>FARANDA FATIMA</t>
  </si>
  <si>
    <t>SCIBILIA ELISA</t>
  </si>
  <si>
    <t>PARLAPIANO SIMONA</t>
  </si>
  <si>
    <t>STAMPA MARIA GRAZIA</t>
  </si>
  <si>
    <t>MANGANI GIULIA FEDERICA</t>
  </si>
  <si>
    <t>NAPOLI SIMONA</t>
  </si>
  <si>
    <t>RUSSO SARA</t>
  </si>
  <si>
    <t>CASCARDO CLARISSA</t>
  </si>
  <si>
    <t>BARONI SABRINA</t>
  </si>
  <si>
    <t>BARB CRISTINA ALESSIA</t>
  </si>
  <si>
    <t>THUILLIER EMMA</t>
  </si>
  <si>
    <t>RAMERA ALICE</t>
  </si>
  <si>
    <t>RAJINDER PRIYANKA</t>
  </si>
  <si>
    <t>BRUGGER MAGDALENA</t>
  </si>
  <si>
    <t>KLEINRUBATSCHER LISA</t>
  </si>
  <si>
    <t>SAGMEISTER EVA</t>
  </si>
  <si>
    <t>IMMOBILE FRANCESCA</t>
  </si>
  <si>
    <t>SEMINARA FEDERICA</t>
  </si>
  <si>
    <t>MICARI SIMONA</t>
  </si>
  <si>
    <t>SANFILIPPO ELISA</t>
  </si>
  <si>
    <t>CONIGLIARO GIULIA</t>
  </si>
  <si>
    <t>LA MELA CLAUDIA</t>
  </si>
  <si>
    <t>LIBRIZZI BIANCA</t>
  </si>
  <si>
    <t>SCIACCA ARIANNA</t>
  </si>
  <si>
    <t>LANGES SARAH</t>
  </si>
  <si>
    <t>AVELLINO LIVIA</t>
  </si>
  <si>
    <t>TASSONE ALESSANDRA</t>
  </si>
  <si>
    <t>LIBRIZZI ROSALIA</t>
  </si>
  <si>
    <t>GUGLIELMINO ANNA AGATA</t>
  </si>
  <si>
    <t>BIANCHI ALEX</t>
  </si>
  <si>
    <t>ROUQUETTE VALENTIN</t>
  </si>
  <si>
    <t>SQUERI LUIGI</t>
  </si>
  <si>
    <t>GRAFFIGNA DAVIDE</t>
  </si>
  <si>
    <t>INZERILLO THOMAS</t>
  </si>
  <si>
    <t>SADDEMI MARCELLO</t>
  </si>
  <si>
    <t>MESCHI EMMA</t>
  </si>
  <si>
    <t>Nome Torneo</t>
  </si>
  <si>
    <t>Nome ASA:</t>
  </si>
  <si>
    <t>Email ASA:</t>
  </si>
  <si>
    <t>Telefono ASA:</t>
  </si>
  <si>
    <t>ASA:</t>
  </si>
  <si>
    <t>09/06/1963</t>
  </si>
  <si>
    <t>07/12/1969</t>
  </si>
  <si>
    <t>07/06/1969</t>
  </si>
  <si>
    <t>11/11/1972</t>
  </si>
  <si>
    <t>WEEK 17</t>
  </si>
  <si>
    <t>WEEK 19</t>
  </si>
  <si>
    <t>WEEK 20</t>
  </si>
  <si>
    <t>WEEK 21</t>
  </si>
  <si>
    <t>WEEK 23</t>
  </si>
  <si>
    <t>WEEK 25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</si>
  <si>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</si>
  <si>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</si>
  <si>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</si>
  <si>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</si>
  <si>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</si>
  <si>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</si>
  <si>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</si>
  <si>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</si>
  <si>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</si>
  <si>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</si>
  <si>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</si>
  <si>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WEEK 4</t>
  </si>
  <si>
    <t>WEEK 7</t>
  </si>
  <si>
    <t>WEEK 8</t>
  </si>
  <si>
    <t>WEEK 10</t>
  </si>
  <si>
    <t>WEEK 12</t>
  </si>
  <si>
    <t>N. TESSERA</t>
  </si>
  <si>
    <t>INT</t>
  </si>
  <si>
    <t>CHA</t>
  </si>
  <si>
    <t>REGIONALI</t>
  </si>
  <si>
    <t>GP</t>
  </si>
  <si>
    <t>PROVINCIALI</t>
  </si>
  <si>
    <t>CIRCUITI</t>
  </si>
  <si>
    <t>SS</t>
  </si>
  <si>
    <t>Croazia</t>
  </si>
  <si>
    <t>Bracciano</t>
  </si>
  <si>
    <t>Besana</t>
  </si>
  <si>
    <t>Assoluto</t>
  </si>
  <si>
    <t>Modena</t>
  </si>
  <si>
    <t>Quartesolo</t>
  </si>
  <si>
    <t>Quartu</t>
  </si>
  <si>
    <t>Acqui</t>
  </si>
  <si>
    <t>S. Angelo</t>
  </si>
  <si>
    <t>Paternò</t>
  </si>
  <si>
    <t>Svezia</t>
  </si>
  <si>
    <t>Borzonasca</t>
  </si>
  <si>
    <t>R. Ceca</t>
  </si>
  <si>
    <t>Milazzo</t>
  </si>
  <si>
    <t>Bolzano</t>
  </si>
  <si>
    <t>Bari</t>
  </si>
  <si>
    <t>S. Domingo</t>
  </si>
  <si>
    <t>Novi</t>
  </si>
  <si>
    <t>Slovenia</t>
  </si>
  <si>
    <t>Chiari</t>
  </si>
  <si>
    <t>Germania</t>
  </si>
  <si>
    <t>Messina</t>
  </si>
  <si>
    <t>Acqui Terme</t>
  </si>
  <si>
    <t>Crema</t>
  </si>
  <si>
    <t>Ariano Irpino</t>
  </si>
  <si>
    <t>Under</t>
  </si>
  <si>
    <t>Italia</t>
  </si>
  <si>
    <t>Alessandria</t>
  </si>
  <si>
    <t>Misterbianco</t>
  </si>
  <si>
    <t>Pontecagnano</t>
  </si>
  <si>
    <t>Palermo</t>
  </si>
  <si>
    <t>Islanda</t>
  </si>
  <si>
    <t>Rovolon</t>
  </si>
  <si>
    <t>Ginosa</t>
  </si>
  <si>
    <t>Malles</t>
  </si>
  <si>
    <t>Russia</t>
  </si>
  <si>
    <t>Spagna</t>
  </si>
  <si>
    <t>Brescia</t>
  </si>
  <si>
    <t>Poggio M.</t>
  </si>
  <si>
    <t>Verona</t>
  </si>
  <si>
    <t>Giamaica</t>
  </si>
  <si>
    <t>CAPONIO FABIO</t>
  </si>
  <si>
    <t>CS AERONAUTICA</t>
  </si>
  <si>
    <t>OSELE LUKAS</t>
  </si>
  <si>
    <t>TOTI GIOVANNI</t>
  </si>
  <si>
    <t>MADDALONI ROSARIO</t>
  </si>
  <si>
    <t>FIAMME ORO</t>
  </si>
  <si>
    <t>MONDAVIO MARCO</t>
  </si>
  <si>
    <t>SSV BOZEN</t>
  </si>
  <si>
    <t>BARONI ENRICO</t>
  </si>
  <si>
    <t>SALUTT DAVID</t>
  </si>
  <si>
    <t>STROBL KEVIN</t>
  </si>
  <si>
    <t>KOLLEMANN SIMON</t>
  </si>
  <si>
    <t>SCALVINI DIEGO</t>
  </si>
  <si>
    <t>BEVILACQUA CRISTIANO</t>
  </si>
  <si>
    <t>SAGMEISTER RUDI</t>
  </si>
  <si>
    <t>VOLPI NICOLO'</t>
  </si>
  <si>
    <t>BRESCIA SPORT PIU'</t>
  </si>
  <si>
    <t>GOZZINI GIORGIO</t>
  </si>
  <si>
    <t>BAILETTI GIANMARCO</t>
  </si>
  <si>
    <t>FAIZAN ASLAM</t>
  </si>
  <si>
    <t>FRANCESCHINO ANDREA</t>
  </si>
  <si>
    <t>BELLUCCI MATTEO</t>
  </si>
  <si>
    <t>SOTGIU IVAN</t>
  </si>
  <si>
    <t>MITROTTA DAVIDE</t>
  </si>
  <si>
    <t>PADOVAN THOMAS</t>
  </si>
  <si>
    <t>GRECO GIOVANNI</t>
  </si>
  <si>
    <t>DI MARCO CARLO ALBERTO</t>
  </si>
  <si>
    <t>THE STARS BC</t>
  </si>
  <si>
    <t>SHAO LORENZO JIACHENG</t>
  </si>
  <si>
    <t>CARLONE DANIELE</t>
  </si>
  <si>
    <t>BRACCIANO BAD</t>
  </si>
  <si>
    <t>ZHOU TONNI</t>
  </si>
  <si>
    <t>LAUDANI ANTONIO</t>
  </si>
  <si>
    <t>SPORTINSIEME ROMA</t>
  </si>
  <si>
    <t>REGGIARDO LORENZO</t>
  </si>
  <si>
    <t>ACQUI BAD</t>
  </si>
  <si>
    <t>CAPATI GINO</t>
  </si>
  <si>
    <t>PIUME D'ARGENTO</t>
  </si>
  <si>
    <t>GAMPER JONAS</t>
  </si>
  <si>
    <t>YE FU</t>
  </si>
  <si>
    <t>LA ROCCA ANTONIO</t>
  </si>
  <si>
    <t>PICENTIA BC</t>
  </si>
  <si>
    <t>PELLIZZARI LIAM ALEX</t>
  </si>
  <si>
    <t>GIGLIOLI LUCA</t>
  </si>
  <si>
    <t>BELLAZZI LUCA TOBIAS</t>
  </si>
  <si>
    <t>CARACAUSI GIUSEPPE LUCA</t>
  </si>
  <si>
    <t>SUARDI MATTEO</t>
  </si>
  <si>
    <t>BC VOGHERA</t>
  </si>
  <si>
    <t>SCAFURI MANUEL</t>
  </si>
  <si>
    <t>SPORT ACADEMY</t>
  </si>
  <si>
    <t>DI LENARDO ALESSIO</t>
  </si>
  <si>
    <t>LA ROCCA ROBERTO</t>
  </si>
  <si>
    <t>DI GIOVANNI NICOLA</t>
  </si>
  <si>
    <t>BARONI CRISTIAN</t>
  </si>
  <si>
    <t>VERTUA NICOLA</t>
  </si>
  <si>
    <t>CASTEL DI JUDICA</t>
  </si>
  <si>
    <t>NOBILE GIUSEPPE</t>
  </si>
  <si>
    <t>83</t>
  </si>
  <si>
    <t>TERLIZZI GIANLUCA</t>
  </si>
  <si>
    <t>84</t>
  </si>
  <si>
    <t>85</t>
  </si>
  <si>
    <t>DEMICHELI ANDREA</t>
  </si>
  <si>
    <t>86</t>
  </si>
  <si>
    <t>87</t>
  </si>
  <si>
    <t>ISERNIA FERDINANDO</t>
  </si>
  <si>
    <t>88</t>
  </si>
  <si>
    <t>NAPOLITANO ENNIO GENNARO</t>
  </si>
  <si>
    <t>89</t>
  </si>
  <si>
    <t>90</t>
  </si>
  <si>
    <t>91</t>
  </si>
  <si>
    <t>92</t>
  </si>
  <si>
    <t>SILBERNAGL MATTHIAS</t>
  </si>
  <si>
    <t>93</t>
  </si>
  <si>
    <t>94</t>
  </si>
  <si>
    <t>95</t>
  </si>
  <si>
    <t>96</t>
  </si>
  <si>
    <t>97</t>
  </si>
  <si>
    <t>DELLA CANDELORA VINCENZO</t>
  </si>
  <si>
    <t>98</t>
  </si>
  <si>
    <t>99</t>
  </si>
  <si>
    <t>SUMANASURIYA KANKANI THANTIRI YEVAN MANATH</t>
  </si>
  <si>
    <t>100</t>
  </si>
  <si>
    <t>101</t>
  </si>
  <si>
    <t>D'AGOSTINO SALVATORE</t>
  </si>
  <si>
    <t>102</t>
  </si>
  <si>
    <t>DE LEON ZYVER JOHN</t>
  </si>
  <si>
    <t>103</t>
  </si>
  <si>
    <t>SPAGNUOLO NICOLA</t>
  </si>
  <si>
    <t>104</t>
  </si>
  <si>
    <t>STEGANI BRUNO</t>
  </si>
  <si>
    <t>15 ZERO</t>
  </si>
  <si>
    <t>105</t>
  </si>
  <si>
    <t>106</t>
  </si>
  <si>
    <t>WOJTOWICZ PIOTR DAWID</t>
  </si>
  <si>
    <t>107</t>
  </si>
  <si>
    <t>VALLONE FRANCESCO</t>
  </si>
  <si>
    <t>108</t>
  </si>
  <si>
    <t>109</t>
  </si>
  <si>
    <t>110</t>
  </si>
  <si>
    <t>SUMANASURIYA KANKANI THANTIRI SENULA RANMITH</t>
  </si>
  <si>
    <t>111</t>
  </si>
  <si>
    <t>112</t>
  </si>
  <si>
    <t>113</t>
  </si>
  <si>
    <t>114</t>
  </si>
  <si>
    <t>FERRARETTO RICCARDO</t>
  </si>
  <si>
    <t>115</t>
  </si>
  <si>
    <t>TOSI BRANDI GIAMMARCO</t>
  </si>
  <si>
    <t>116</t>
  </si>
  <si>
    <t>117</t>
  </si>
  <si>
    <t>118</t>
  </si>
  <si>
    <t>ZANDONÀ IVAN</t>
  </si>
  <si>
    <t>ASS MARCONI</t>
  </si>
  <si>
    <t>119</t>
  </si>
  <si>
    <t>RUVOLO SIMONE</t>
  </si>
  <si>
    <t>120</t>
  </si>
  <si>
    <t>SAGLIMBENE EMMANUELE</t>
  </si>
  <si>
    <t>121</t>
  </si>
  <si>
    <t>122</t>
  </si>
  <si>
    <t>123</t>
  </si>
  <si>
    <t>AVIDANO FILIPPO LIVIO</t>
  </si>
  <si>
    <t>124</t>
  </si>
  <si>
    <t>LICCIARDI MICHELE</t>
  </si>
  <si>
    <t>125</t>
  </si>
  <si>
    <t>ADIKARI MUDIYANSELAGE MALIK GUNARATNE</t>
  </si>
  <si>
    <t>126</t>
  </si>
  <si>
    <t>MARCHISIO MICHELE</t>
  </si>
  <si>
    <t>127</t>
  </si>
  <si>
    <t>SALUTT KURT</t>
  </si>
  <si>
    <t>128</t>
  </si>
  <si>
    <t>129</t>
  </si>
  <si>
    <t>130</t>
  </si>
  <si>
    <t>MILANI PAOLO</t>
  </si>
  <si>
    <t>131</t>
  </si>
  <si>
    <t>132</t>
  </si>
  <si>
    <t>133</t>
  </si>
  <si>
    <t>134</t>
  </si>
  <si>
    <t>VALENTINO MARCO</t>
  </si>
  <si>
    <t>135</t>
  </si>
  <si>
    <t>ITALIANO EDOARDO ANTONINO</t>
  </si>
  <si>
    <t>136</t>
  </si>
  <si>
    <t>CAVALLARO ALFIO CARMELO</t>
  </si>
  <si>
    <t>137</t>
  </si>
  <si>
    <t>NAPPI EMMANUEL</t>
  </si>
  <si>
    <t>138</t>
  </si>
  <si>
    <t>139</t>
  </si>
  <si>
    <t>140</t>
  </si>
  <si>
    <t>141</t>
  </si>
  <si>
    <t>142</t>
  </si>
  <si>
    <t>143</t>
  </si>
  <si>
    <t>144</t>
  </si>
  <si>
    <t>145</t>
  </si>
  <si>
    <t>CUTULI GIUSEPPE</t>
  </si>
  <si>
    <t>GYMNASE</t>
  </si>
  <si>
    <t>146</t>
  </si>
  <si>
    <t>GALVAGNO FRANCESCO</t>
  </si>
  <si>
    <t>147</t>
  </si>
  <si>
    <t>CALANNA NICOLÒ FABRIZIO</t>
  </si>
  <si>
    <t>148</t>
  </si>
  <si>
    <t>VIOLA PAOLO</t>
  </si>
  <si>
    <t>149</t>
  </si>
  <si>
    <t>150</t>
  </si>
  <si>
    <t>151</t>
  </si>
  <si>
    <t>LETO ROBERTO</t>
  </si>
  <si>
    <t>KALOS</t>
  </si>
  <si>
    <t>152</t>
  </si>
  <si>
    <t>FINALDI MICHELE</t>
  </si>
  <si>
    <t>153</t>
  </si>
  <si>
    <t>154</t>
  </si>
  <si>
    <t>REDAELLI ALESSANDRO</t>
  </si>
  <si>
    <t>BCC LECCO</t>
  </si>
  <si>
    <t>155</t>
  </si>
  <si>
    <t>SANNA GIORDANO</t>
  </si>
  <si>
    <t>157</t>
  </si>
  <si>
    <t>156</t>
  </si>
  <si>
    <t>VISILLI ORAZIO</t>
  </si>
  <si>
    <t>158</t>
  </si>
  <si>
    <t>159</t>
  </si>
  <si>
    <t>GALVAGNO PAOLO</t>
  </si>
  <si>
    <t>160</t>
  </si>
  <si>
    <t>WOJTOWICZ MARCIN KRZYSZTOF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</si>
  <si>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</si>
  <si>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</si>
  <si>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</si>
  <si>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</si>
  <si>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</si>
  <si>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</si>
  <si>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</si>
  <si>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</si>
  <si>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</si>
  <si>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</si>
  <si>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FACCHINO MATTEO</t>
  </si>
  <si>
    <t>171</t>
  </si>
  <si>
    <t>172</t>
  </si>
  <si>
    <t>173</t>
  </si>
  <si>
    <t>174</t>
  </si>
  <si>
    <t>D'ELIA STEFANO</t>
  </si>
  <si>
    <t>175</t>
  </si>
  <si>
    <t>PESCARMONA LUCA</t>
  </si>
  <si>
    <t>176</t>
  </si>
  <si>
    <t>FELLIN RUBEN</t>
  </si>
  <si>
    <t>SPORT PROMOTION</t>
  </si>
  <si>
    <t>177</t>
  </si>
  <si>
    <t>MEI FRANCESCO</t>
  </si>
  <si>
    <t>178</t>
  </si>
  <si>
    <t>LONGOMBARDO LEANDRO</t>
  </si>
  <si>
    <t>179</t>
  </si>
  <si>
    <t>CAMPUS FEDERICO</t>
  </si>
  <si>
    <t>180</t>
  </si>
  <si>
    <t>CASILLO FABIO</t>
  </si>
  <si>
    <t>181</t>
  </si>
  <si>
    <t>PIERNO BIAGIO</t>
  </si>
  <si>
    <t>182</t>
  </si>
  <si>
    <t>183</t>
  </si>
  <si>
    <t>184</t>
  </si>
  <si>
    <t>185</t>
  </si>
  <si>
    <t>USELLI AGOSTINO</t>
  </si>
  <si>
    <t>LE AQUILE</t>
  </si>
  <si>
    <t>186</t>
  </si>
  <si>
    <t>187</t>
  </si>
  <si>
    <t>188</t>
  </si>
  <si>
    <t>SCUTO DAVIDE UMBERTO</t>
  </si>
  <si>
    <t>189</t>
  </si>
  <si>
    <t>190</t>
  </si>
  <si>
    <t>191</t>
  </si>
  <si>
    <t>PERFETTO ANTIMO CLAUDIO</t>
  </si>
  <si>
    <t>192</t>
  </si>
  <si>
    <t>ETHULPITIYE MAHANAMA GAMAGE RAWINDU AWISSHKA</t>
  </si>
  <si>
    <t>193</t>
  </si>
  <si>
    <t>194</t>
  </si>
  <si>
    <t>DONG SHENG DA</t>
  </si>
  <si>
    <t>195</t>
  </si>
  <si>
    <t>196</t>
  </si>
  <si>
    <t>197</t>
  </si>
  <si>
    <t>NOVARA LUCA</t>
  </si>
  <si>
    <t>198</t>
  </si>
  <si>
    <t>199</t>
  </si>
  <si>
    <t>FUDA MAURIZIO</t>
  </si>
  <si>
    <t>ROMA BC</t>
  </si>
  <si>
    <t>200</t>
  </si>
  <si>
    <t>201</t>
  </si>
  <si>
    <t>TIBURZI ALESSIO</t>
  </si>
  <si>
    <t>202</t>
  </si>
  <si>
    <t>FARANDA SALVATORE MARIA</t>
  </si>
  <si>
    <t>203</t>
  </si>
  <si>
    <t>204</t>
  </si>
  <si>
    <t>205</t>
  </si>
  <si>
    <t>NOTARO LUCIANO</t>
  </si>
  <si>
    <t>206</t>
  </si>
  <si>
    <t>MUNASINGHE ARACHCHIGE HASHITHA MAHESH</t>
  </si>
  <si>
    <t>207</t>
  </si>
  <si>
    <t>FELIZIANI FRANCESCO</t>
  </si>
  <si>
    <t>208</t>
  </si>
  <si>
    <t>209</t>
  </si>
  <si>
    <t>210</t>
  </si>
  <si>
    <t>COCIMANO DOMENICO ORAZIO</t>
  </si>
  <si>
    <t>211</t>
  </si>
  <si>
    <t>MONACHELLA GIUSEPPE</t>
  </si>
  <si>
    <t>212</t>
  </si>
  <si>
    <t>213</t>
  </si>
  <si>
    <t>214</t>
  </si>
  <si>
    <t>ADIKARI MEDIYANSELAGE RUMESH GUNARATNE</t>
  </si>
  <si>
    <t>215</t>
  </si>
  <si>
    <t>IZZO LUIGI</t>
  </si>
  <si>
    <t>216</t>
  </si>
  <si>
    <t>ZANCHIN LUCA</t>
  </si>
  <si>
    <t>217</t>
  </si>
  <si>
    <t>ALDEGHERI ANDREA</t>
  </si>
  <si>
    <t>218</t>
  </si>
  <si>
    <t>219</t>
  </si>
  <si>
    <t>D'AMICO ELIAS</t>
  </si>
  <si>
    <t>220</t>
  </si>
  <si>
    <t>LOCATELLI ENRICO</t>
  </si>
  <si>
    <t>CREMA PACIOLI</t>
  </si>
  <si>
    <t>221</t>
  </si>
  <si>
    <t>PASSADOR DENIS</t>
  </si>
  <si>
    <t>222</t>
  </si>
  <si>
    <t>TARABUSI FILIPPO</t>
  </si>
  <si>
    <t>MODENA BC</t>
  </si>
  <si>
    <t>223</t>
  </si>
  <si>
    <t>TRAINA GIOVANNI</t>
  </si>
  <si>
    <t>224</t>
  </si>
  <si>
    <t>PIRCHER MANUEL</t>
  </si>
  <si>
    <t>225</t>
  </si>
  <si>
    <t>CATI MARIO</t>
  </si>
  <si>
    <t>226</t>
  </si>
  <si>
    <t>227</t>
  </si>
  <si>
    <t>GIANCIOTTA NICOLÒ PIO</t>
  </si>
  <si>
    <t>228</t>
  </si>
  <si>
    <t>229</t>
  </si>
  <si>
    <t>FERRARI FRANCESCO</t>
  </si>
  <si>
    <t>230</t>
  </si>
  <si>
    <t>231</t>
  </si>
  <si>
    <t>ROMANO DOMENICO</t>
  </si>
  <si>
    <t>232</t>
  </si>
  <si>
    <t>233</t>
  </si>
  <si>
    <t>234</t>
  </si>
  <si>
    <t>LANSAKARA DILAN</t>
  </si>
  <si>
    <t>235</t>
  </si>
  <si>
    <t>ROMEO MATTIA</t>
  </si>
  <si>
    <t>236</t>
  </si>
  <si>
    <t>DI PALMA ANDREA</t>
  </si>
  <si>
    <t>237</t>
  </si>
  <si>
    <t>DI LIBERTO ANDREA</t>
  </si>
  <si>
    <t>238</t>
  </si>
  <si>
    <t>ZEDDIES LEON PAULO</t>
  </si>
  <si>
    <t>239</t>
  </si>
  <si>
    <t>TASCONE GIORGIO</t>
  </si>
  <si>
    <t>240</t>
  </si>
  <si>
    <t>LUPI GIUSEPPINO</t>
  </si>
  <si>
    <t>241</t>
  </si>
  <si>
    <t>LE BAXIE</t>
  </si>
  <si>
    <t>242</t>
  </si>
  <si>
    <t>GENNARO ALFREDO</t>
  </si>
  <si>
    <t>243</t>
  </si>
  <si>
    <t>CIOBANU DANIEL</t>
  </si>
  <si>
    <t>244</t>
  </si>
  <si>
    <t>245</t>
  </si>
  <si>
    <t>TERME EUGANEE</t>
  </si>
  <si>
    <t>246</t>
  </si>
  <si>
    <t>ZANI MARCO</t>
  </si>
  <si>
    <t>247</t>
  </si>
  <si>
    <t>GENNARO ALESSIO</t>
  </si>
  <si>
    <t>248</t>
  </si>
  <si>
    <t>LUPI ALESSANDRO</t>
  </si>
  <si>
    <t>249</t>
  </si>
  <si>
    <t>GROTTI MASSIMO</t>
  </si>
  <si>
    <t>250</t>
  </si>
  <si>
    <t>251</t>
  </si>
  <si>
    <t>LANUZZA ANTONINO</t>
  </si>
  <si>
    <t>252</t>
  </si>
  <si>
    <t>FERNANDO WARNAKULASURIYA DILIP SAMPATH</t>
  </si>
  <si>
    <t>253</t>
  </si>
  <si>
    <t>254</t>
  </si>
  <si>
    <t>255</t>
  </si>
  <si>
    <t>BALDUZZO UMBERTO</t>
  </si>
  <si>
    <t>256</t>
  </si>
  <si>
    <t>ASERO GIANLUCA</t>
  </si>
  <si>
    <t>257</t>
  </si>
  <si>
    <t>LAINO MATTEO</t>
  </si>
  <si>
    <t>258</t>
  </si>
  <si>
    <t>259</t>
  </si>
  <si>
    <t>XU YUN JIN</t>
  </si>
  <si>
    <t>260</t>
  </si>
  <si>
    <t>MURRU SIMONE</t>
  </si>
  <si>
    <t>261</t>
  </si>
  <si>
    <t>262</t>
  </si>
  <si>
    <t>DI FORTI CHRISTIAN</t>
  </si>
  <si>
    <t>263</t>
  </si>
  <si>
    <t>CASALES EMANUELE</t>
  </si>
  <si>
    <t>264</t>
  </si>
  <si>
    <t>CHILLEMI GIORGIO</t>
  </si>
  <si>
    <t>265</t>
  </si>
  <si>
    <t>DE PASQUALE ANTONIO</t>
  </si>
  <si>
    <t>266</t>
  </si>
  <si>
    <t>267</t>
  </si>
  <si>
    <t>DI MASI EMANUELE</t>
  </si>
  <si>
    <t>268</t>
  </si>
  <si>
    <t>POSENATO DAVIDE</t>
  </si>
  <si>
    <t>269</t>
  </si>
  <si>
    <t>BONINO MARCO</t>
  </si>
  <si>
    <t>270</t>
  </si>
  <si>
    <t>ZIRILLI GIOVANNI FRANCESCO</t>
  </si>
  <si>
    <t>271</t>
  </si>
  <si>
    <t>NAPPI EMANUELE</t>
  </si>
  <si>
    <t>272</t>
  </si>
  <si>
    <t>273</t>
  </si>
  <si>
    <t>274</t>
  </si>
  <si>
    <t>PAPPALARDO VINCENZO</t>
  </si>
  <si>
    <t>275</t>
  </si>
  <si>
    <t>276</t>
  </si>
  <si>
    <t>DI MASI GIOVANNI</t>
  </si>
  <si>
    <t>277</t>
  </si>
  <si>
    <t>278</t>
  </si>
  <si>
    <t>CHINNICI DOMENICO</t>
  </si>
  <si>
    <t>279</t>
  </si>
  <si>
    <t>280</t>
  </si>
  <si>
    <t>SCHIRRU CARLO</t>
  </si>
  <si>
    <t>281</t>
  </si>
  <si>
    <t>282</t>
  </si>
  <si>
    <t>DE RUBEIS MARCO</t>
  </si>
  <si>
    <t>283</t>
  </si>
  <si>
    <t>284</t>
  </si>
  <si>
    <t>285</t>
  </si>
  <si>
    <t>MARAVENTANO CHRISTIAN</t>
  </si>
  <si>
    <t>286</t>
  </si>
  <si>
    <t>PONNAIYAHPULLE VASIKARAN</t>
  </si>
  <si>
    <t>287</t>
  </si>
  <si>
    <t>288</t>
  </si>
  <si>
    <t>PROTO SALVATORE ROSARIO PIO</t>
  </si>
  <si>
    <t>289</t>
  </si>
  <si>
    <t>290</t>
  </si>
  <si>
    <t>CALEGARI STEFANO</t>
  </si>
  <si>
    <t>291</t>
  </si>
  <si>
    <t>PAPASIDERO EMANUEL</t>
  </si>
  <si>
    <t>292</t>
  </si>
  <si>
    <t>PIGA STEFANO</t>
  </si>
  <si>
    <t>293</t>
  </si>
  <si>
    <t>SALMERI DAVIDE</t>
  </si>
  <si>
    <t>294</t>
  </si>
  <si>
    <t>295</t>
  </si>
  <si>
    <t>296</t>
  </si>
  <si>
    <t>297</t>
  </si>
  <si>
    <t>CONGIAS MATTEO EMILIANO</t>
  </si>
  <si>
    <t>298</t>
  </si>
  <si>
    <t>RUZZA MARCO</t>
  </si>
  <si>
    <t>299</t>
  </si>
  <si>
    <t>300</t>
  </si>
  <si>
    <t>301</t>
  </si>
  <si>
    <t>302</t>
  </si>
  <si>
    <t>VASUDEV SANCHIT</t>
  </si>
  <si>
    <t>PADOVA BAD</t>
  </si>
  <si>
    <t>303</t>
  </si>
  <si>
    <t>ROMEO SIMONE</t>
  </si>
  <si>
    <t>GYMANSE</t>
  </si>
  <si>
    <t>304</t>
  </si>
  <si>
    <t>305</t>
  </si>
  <si>
    <t>GUAN ANDY</t>
  </si>
  <si>
    <t>306</t>
  </si>
  <si>
    <t>DEMUNI THEJAN</t>
  </si>
  <si>
    <t>307</t>
  </si>
  <si>
    <t>VASQUEZ ERICK</t>
  </si>
  <si>
    <t>308</t>
  </si>
  <si>
    <t>309</t>
  </si>
  <si>
    <t>310</t>
  </si>
  <si>
    <t>311</t>
  </si>
  <si>
    <t>BITETTI ROCCANGELO</t>
  </si>
  <si>
    <t>312</t>
  </si>
  <si>
    <t>313</t>
  </si>
  <si>
    <t>DE VITO MICHELANGELO</t>
  </si>
  <si>
    <t>314</t>
  </si>
  <si>
    <t>315</t>
  </si>
  <si>
    <t>KOESSLER FELIX</t>
  </si>
  <si>
    <t>316</t>
  </si>
  <si>
    <t>DI GAETANO GIANNI</t>
  </si>
  <si>
    <t>317</t>
  </si>
  <si>
    <t>LI JIANBIN</t>
  </si>
  <si>
    <t>318</t>
  </si>
  <si>
    <t>319</t>
  </si>
  <si>
    <t>320</t>
  </si>
  <si>
    <t>YOUSAF MOHAMMAD</t>
  </si>
  <si>
    <t>321</t>
  </si>
  <si>
    <t>322</t>
  </si>
  <si>
    <t>PERRI DANILO</t>
  </si>
  <si>
    <t>323</t>
  </si>
  <si>
    <t>GALDERISI ALESSANDRO</t>
  </si>
  <si>
    <t>324</t>
  </si>
  <si>
    <t>VALENTINO GABRIELE</t>
  </si>
  <si>
    <t>325</t>
  </si>
  <si>
    <t>NAPOLI FRANK</t>
  </si>
  <si>
    <t>326</t>
  </si>
  <si>
    <t>FARINA ROSARIO GABRIELE</t>
  </si>
  <si>
    <t>327</t>
  </si>
  <si>
    <t>TEJADA KEVIN</t>
  </si>
  <si>
    <t>328</t>
  </si>
  <si>
    <t>329</t>
  </si>
  <si>
    <t>MAIORANA RICCARDO</t>
  </si>
  <si>
    <t>330</t>
  </si>
  <si>
    <t>FARCOMENI MATTEO</t>
  </si>
  <si>
    <t>331</t>
  </si>
  <si>
    <t>STOCKER ANDREAS</t>
  </si>
  <si>
    <t>332</t>
  </si>
  <si>
    <t>FADDA ALESSIO</t>
  </si>
  <si>
    <t>333</t>
  </si>
  <si>
    <t>334</t>
  </si>
  <si>
    <t>335</t>
  </si>
  <si>
    <t>336</t>
  </si>
  <si>
    <t>337</t>
  </si>
  <si>
    <t>LA ROCCA MATTEO</t>
  </si>
  <si>
    <t>338</t>
  </si>
  <si>
    <t>FIORITO GIANFRANCESCO</t>
  </si>
  <si>
    <t>339</t>
  </si>
  <si>
    <t>ZONATO PAOLO</t>
  </si>
  <si>
    <t>340</t>
  </si>
  <si>
    <t>ABIDI AMIN</t>
  </si>
  <si>
    <t>341</t>
  </si>
  <si>
    <t>CANU DANIEL</t>
  </si>
  <si>
    <t>342</t>
  </si>
  <si>
    <t>POLESE MARCO</t>
  </si>
  <si>
    <t>343</t>
  </si>
  <si>
    <t>VANINETTI CHRISTIAN</t>
  </si>
  <si>
    <t>344</t>
  </si>
  <si>
    <t>CASADEI LEONARDO</t>
  </si>
  <si>
    <t>345</t>
  </si>
  <si>
    <t>346</t>
  </si>
  <si>
    <t>347</t>
  </si>
  <si>
    <t>BEHAVAJ MIRSEN</t>
  </si>
  <si>
    <t>348</t>
  </si>
  <si>
    <t>GAVAZZENI ANDREA</t>
  </si>
  <si>
    <t>349</t>
  </si>
  <si>
    <t>350</t>
  </si>
  <si>
    <t>SANTORO VINCENZO</t>
  </si>
  <si>
    <t>351</t>
  </si>
  <si>
    <t>POLITO MARCO</t>
  </si>
  <si>
    <t>352</t>
  </si>
  <si>
    <t>GARBARINO VALTERO</t>
  </si>
  <si>
    <t>353</t>
  </si>
  <si>
    <t>354</t>
  </si>
  <si>
    <t>LEON CABRERA LEONARDO FRANCESCO</t>
  </si>
  <si>
    <t>355</t>
  </si>
  <si>
    <t>PSHENETSKYI ROSTYSLAV</t>
  </si>
  <si>
    <t>356</t>
  </si>
  <si>
    <t>DEMUNI RITHEEK</t>
  </si>
  <si>
    <t>357</t>
  </si>
  <si>
    <t>LUCCARELLI SAMUELE</t>
  </si>
  <si>
    <t>358</t>
  </si>
  <si>
    <t>359</t>
  </si>
  <si>
    <t>LASSANDRO GIUSEPPE</t>
  </si>
  <si>
    <t>360</t>
  </si>
  <si>
    <t>SANTELIA MAURO</t>
  </si>
  <si>
    <t>CAB MAIORI</t>
  </si>
  <si>
    <t>361</t>
  </si>
  <si>
    <t>IMPROTA GIOELE</t>
  </si>
  <si>
    <t>362</t>
  </si>
  <si>
    <t>VEZZONI FEDERICO</t>
  </si>
  <si>
    <t>363</t>
  </si>
  <si>
    <t>GARGALLO DI CASTEL LENTINI DIEGO</t>
  </si>
  <si>
    <t>364</t>
  </si>
  <si>
    <t>365</t>
  </si>
  <si>
    <t>BURATTI JONAS</t>
  </si>
  <si>
    <t>366</t>
  </si>
  <si>
    <t>367</t>
  </si>
  <si>
    <t>NOVIELLO ILIO MICHELE</t>
  </si>
  <si>
    <t>368</t>
  </si>
  <si>
    <t>369</t>
  </si>
  <si>
    <t>LECHTHALER SIMON</t>
  </si>
  <si>
    <t>370</t>
  </si>
  <si>
    <t>STRICKER SAMUEL</t>
  </si>
  <si>
    <t>371</t>
  </si>
  <si>
    <t>372</t>
  </si>
  <si>
    <t>LA FATA GIUSEPPE</t>
  </si>
  <si>
    <t>373</t>
  </si>
  <si>
    <t>BACCARIN ANDREA</t>
  </si>
  <si>
    <t>374</t>
  </si>
  <si>
    <t>PICCININ MARCO</t>
  </si>
  <si>
    <t>375</t>
  </si>
  <si>
    <t>376</t>
  </si>
  <si>
    <t>ALVERDI DANIEL</t>
  </si>
  <si>
    <t>377</t>
  </si>
  <si>
    <t>TRICAMO FRANCESCO</t>
  </si>
  <si>
    <t>378</t>
  </si>
  <si>
    <t>FERNANDO WARNAKULASURIYA PRASAD PRIYADARSHANA</t>
  </si>
  <si>
    <t>379</t>
  </si>
  <si>
    <t>380</t>
  </si>
  <si>
    <t>381</t>
  </si>
  <si>
    <t>LAZZARINI FEDERICO</t>
  </si>
  <si>
    <t>382</t>
  </si>
  <si>
    <t>383</t>
  </si>
  <si>
    <t>384</t>
  </si>
  <si>
    <t>DANIELE FRANCESCO</t>
  </si>
  <si>
    <t>385</t>
  </si>
  <si>
    <t>DI GAETANO RICCARDO</t>
  </si>
  <si>
    <t>386</t>
  </si>
  <si>
    <t>TIKO ANDRES</t>
  </si>
  <si>
    <t>387</t>
  </si>
  <si>
    <t>PROCACCINI MAURO</t>
  </si>
  <si>
    <t>18/05/1978</t>
  </si>
  <si>
    <t>MARCOLINIADI</t>
  </si>
  <si>
    <t>388</t>
  </si>
  <si>
    <t>MEHMOOD NASIR</t>
  </si>
  <si>
    <t>389</t>
  </si>
  <si>
    <t>RABBI HOSSAIN</t>
  </si>
  <si>
    <t>EASY PLAY</t>
  </si>
  <si>
    <t>390</t>
  </si>
  <si>
    <t>391</t>
  </si>
  <si>
    <t>392</t>
  </si>
  <si>
    <t>393</t>
  </si>
  <si>
    <t>DONFRANCESCO DAMIANO</t>
  </si>
  <si>
    <t>394</t>
  </si>
  <si>
    <t>FICACCI STEFANO</t>
  </si>
  <si>
    <t>395</t>
  </si>
  <si>
    <t>SOFFIETTI IVAN</t>
  </si>
  <si>
    <t>396</t>
  </si>
  <si>
    <t>BAROZZI ROBERTO</t>
  </si>
  <si>
    <t>397</t>
  </si>
  <si>
    <t>BALLABIO FABIO</t>
  </si>
  <si>
    <t>398</t>
  </si>
  <si>
    <t>399</t>
  </si>
  <si>
    <t>MAIETTA COSTANTINO</t>
  </si>
  <si>
    <t>400</t>
  </si>
  <si>
    <t>COLOMBO ELIA</t>
  </si>
  <si>
    <t>401</t>
  </si>
  <si>
    <t>402</t>
  </si>
  <si>
    <t>BATISTA MANUEL</t>
  </si>
  <si>
    <t>403</t>
  </si>
  <si>
    <t>MARANGONI RICCARDO</t>
  </si>
  <si>
    <t>404</t>
  </si>
  <si>
    <t>405</t>
  </si>
  <si>
    <t>DE ROMERI GIOVANNI MARINO</t>
  </si>
  <si>
    <t>406</t>
  </si>
  <si>
    <t>ROMANO CIRO</t>
  </si>
  <si>
    <t>407</t>
  </si>
  <si>
    <t>ZANON KRISS ANDREA</t>
  </si>
  <si>
    <t>408</t>
  </si>
  <si>
    <t>COLNAGO LEONARDO</t>
  </si>
  <si>
    <t>409</t>
  </si>
  <si>
    <t>ARTHANAYAKA MUDIYANSELAGE CHAMARA DANARANJAN ARTHANAYAKA</t>
  </si>
  <si>
    <t>410</t>
  </si>
  <si>
    <t>411</t>
  </si>
  <si>
    <t>VITALE GIUSEPPE ALI ANAS</t>
  </si>
  <si>
    <t>412</t>
  </si>
  <si>
    <t>413</t>
  </si>
  <si>
    <t>LOCATELLI MATTIA</t>
  </si>
  <si>
    <t>414</t>
  </si>
  <si>
    <t>FARCI RICCARDO</t>
  </si>
  <si>
    <t>415</t>
  </si>
  <si>
    <t>SANTANGELO AGATINO</t>
  </si>
  <si>
    <t>416</t>
  </si>
  <si>
    <t>TICCONI ALESSANDRO</t>
  </si>
  <si>
    <t>417</t>
  </si>
  <si>
    <t>418</t>
  </si>
  <si>
    <t>419</t>
  </si>
  <si>
    <t>BUSATO DIEGO</t>
  </si>
  <si>
    <t>420</t>
  </si>
  <si>
    <t>IMARHIAGBE COURAGE</t>
  </si>
  <si>
    <t>421</t>
  </si>
  <si>
    <t>SAITTA VINCENZO</t>
  </si>
  <si>
    <t>422</t>
  </si>
  <si>
    <t>DI GAETANO SALVATORE</t>
  </si>
  <si>
    <t>423</t>
  </si>
  <si>
    <t>424</t>
  </si>
  <si>
    <t>MIHINDUKULASURIYA SHEHAN CLAUDIO</t>
  </si>
  <si>
    <t>425</t>
  </si>
  <si>
    <t>PEDRON LUIGI</t>
  </si>
  <si>
    <t>426</t>
  </si>
  <si>
    <t>SCELFO MARIO</t>
  </si>
  <si>
    <t>427</t>
  </si>
  <si>
    <t>MARANGONI DANIEL</t>
  </si>
  <si>
    <t>428</t>
  </si>
  <si>
    <t>DE VETTORI HANH</t>
  </si>
  <si>
    <t>429</t>
  </si>
  <si>
    <t>VIOLATO LUCA</t>
  </si>
  <si>
    <t>430</t>
  </si>
  <si>
    <t>CACCIAGRANO FAUSTO</t>
  </si>
  <si>
    <t>431</t>
  </si>
  <si>
    <t>SCARABELLO ROBERTO</t>
  </si>
  <si>
    <t>432</t>
  </si>
  <si>
    <t>MAIMONE FRANCESCO</t>
  </si>
  <si>
    <t>433</t>
  </si>
  <si>
    <t>MURARO MATTEO</t>
  </si>
  <si>
    <t>434</t>
  </si>
  <si>
    <t>BENDA FILIPPO</t>
  </si>
  <si>
    <t>435</t>
  </si>
  <si>
    <t>ALI KAMRAN</t>
  </si>
  <si>
    <t>436</t>
  </si>
  <si>
    <t>ADORNETTO CARMELO</t>
  </si>
  <si>
    <t>437</t>
  </si>
  <si>
    <t>FEDERICO LUCIANO</t>
  </si>
  <si>
    <t>438</t>
  </si>
  <si>
    <t>GAMBARDELLA IVANO</t>
  </si>
  <si>
    <t>439</t>
  </si>
  <si>
    <t>TARTAGLINO PIETRO</t>
  </si>
  <si>
    <t>440</t>
  </si>
  <si>
    <t>PLAHOV ILIEV PLAMEN</t>
  </si>
  <si>
    <t>M BARI</t>
  </si>
  <si>
    <t>441</t>
  </si>
  <si>
    <t>BONERBA FRANCESCO</t>
  </si>
  <si>
    <t>442</t>
  </si>
  <si>
    <t>443</t>
  </si>
  <si>
    <t>444</t>
  </si>
  <si>
    <t>CECINI ANDREA</t>
  </si>
  <si>
    <t>445</t>
  </si>
  <si>
    <t>446</t>
  </si>
  <si>
    <t>MOLDES GARCIA BRUNO</t>
  </si>
  <si>
    <t>447</t>
  </si>
  <si>
    <t>CAPPELLA LUCA</t>
  </si>
  <si>
    <t>448</t>
  </si>
  <si>
    <t>LATTARULO ANTONIO</t>
  </si>
  <si>
    <t>LA FONTE</t>
  </si>
  <si>
    <t>449</t>
  </si>
  <si>
    <t>DI BARI DONATELLO</t>
  </si>
  <si>
    <t>450</t>
  </si>
  <si>
    <t>HANJARY NAVIESHKUMAR</t>
  </si>
  <si>
    <t>451</t>
  </si>
  <si>
    <t>INGENITO FABIO</t>
  </si>
  <si>
    <t>452</t>
  </si>
  <si>
    <t>APICELLA MARIO</t>
  </si>
  <si>
    <t>453</t>
  </si>
  <si>
    <t>DRAGO GIACOMO</t>
  </si>
  <si>
    <t>454</t>
  </si>
  <si>
    <t>455</t>
  </si>
  <si>
    <t>456</t>
  </si>
  <si>
    <t>FILIPPELLI MAURO</t>
  </si>
  <si>
    <t>457</t>
  </si>
  <si>
    <t>REALE FABIO</t>
  </si>
  <si>
    <t>DINAMIK</t>
  </si>
  <si>
    <t>458</t>
  </si>
  <si>
    <t>VALVO SEBASTIANO</t>
  </si>
  <si>
    <t>459</t>
  </si>
  <si>
    <t>460</t>
  </si>
  <si>
    <t>MONTUORO ANDREA</t>
  </si>
  <si>
    <t>461</t>
  </si>
  <si>
    <t>462</t>
  </si>
  <si>
    <t>463</t>
  </si>
  <si>
    <t>464</t>
  </si>
  <si>
    <t>465</t>
  </si>
  <si>
    <t>CONTI PAOLO</t>
  </si>
  <si>
    <t>466</t>
  </si>
  <si>
    <t>PEDALINO VINCENZO</t>
  </si>
  <si>
    <t>467</t>
  </si>
  <si>
    <t>LAUDADIO MATTIA LIVIO</t>
  </si>
  <si>
    <t>468</t>
  </si>
  <si>
    <t>BOSCOLO NALE MAURO</t>
  </si>
  <si>
    <t>469</t>
  </si>
  <si>
    <t>470</t>
  </si>
  <si>
    <t>471</t>
  </si>
  <si>
    <t>D'AVINO RAFFAELE</t>
  </si>
  <si>
    <t>472</t>
  </si>
  <si>
    <t>473</t>
  </si>
  <si>
    <t>474</t>
  </si>
  <si>
    <t>475</t>
  </si>
  <si>
    <t>TUCCI TOMMASO MARIA</t>
  </si>
  <si>
    <t>476</t>
  </si>
  <si>
    <t>SCOLARI NICOLAS</t>
  </si>
  <si>
    <t>477</t>
  </si>
  <si>
    <t>ORFANO ENRICO MARIA</t>
  </si>
  <si>
    <t>478</t>
  </si>
  <si>
    <t>479</t>
  </si>
  <si>
    <t>480</t>
  </si>
  <si>
    <t>PAPAVERO MARCO</t>
  </si>
  <si>
    <t>481</t>
  </si>
  <si>
    <t>482</t>
  </si>
  <si>
    <t>STOTO MANUEL</t>
  </si>
  <si>
    <t>483</t>
  </si>
  <si>
    <t>FARCI ROBERTO</t>
  </si>
  <si>
    <t>484</t>
  </si>
  <si>
    <t>BIANCHI FILIPPO</t>
  </si>
  <si>
    <t>485</t>
  </si>
  <si>
    <t>HASSAN-UL AFAQ</t>
  </si>
  <si>
    <t>486</t>
  </si>
  <si>
    <t>LOMBARDI AGOSTINO</t>
  </si>
  <si>
    <t>487</t>
  </si>
  <si>
    <t>IACONA ANTONIO MARIA PIO</t>
  </si>
  <si>
    <t>488</t>
  </si>
  <si>
    <t>489</t>
  </si>
  <si>
    <t>CANTA ANTONIO</t>
  </si>
  <si>
    <t>490</t>
  </si>
  <si>
    <t>SEGATO DANIELE</t>
  </si>
  <si>
    <t>491</t>
  </si>
  <si>
    <t>TUSCANO FEDERICO</t>
  </si>
  <si>
    <t>492</t>
  </si>
  <si>
    <t>493</t>
  </si>
  <si>
    <t>494</t>
  </si>
  <si>
    <t>CHESSA CLAUDIO</t>
  </si>
  <si>
    <t>495</t>
  </si>
  <si>
    <t>PALADINO FRANCESCO</t>
  </si>
  <si>
    <t>496</t>
  </si>
  <si>
    <t>TERRANERA STEFANO</t>
  </si>
  <si>
    <t>497</t>
  </si>
  <si>
    <t>ROTTA NICOLA</t>
  </si>
  <si>
    <t>498</t>
  </si>
  <si>
    <t>BORSA CRISTIANO</t>
  </si>
  <si>
    <t>499</t>
  </si>
  <si>
    <t>ZAPPELLA FILIPPO</t>
  </si>
  <si>
    <t>500</t>
  </si>
  <si>
    <t>501</t>
  </si>
  <si>
    <t>502</t>
  </si>
  <si>
    <t>BRUSEGHINI FRANCESCO</t>
  </si>
  <si>
    <t>503</t>
  </si>
  <si>
    <t>CARRANO VITTORIO</t>
  </si>
  <si>
    <t>504</t>
  </si>
  <si>
    <t>VANINETTI ALEX</t>
  </si>
  <si>
    <t>505</t>
  </si>
  <si>
    <t>MUHAMMAD WAQAS NADEEM</t>
  </si>
  <si>
    <t>506</t>
  </si>
  <si>
    <t>KACHCHAKADUGE KUMARA RUMESH PERERA</t>
  </si>
  <si>
    <t>507</t>
  </si>
  <si>
    <t>TRESA FEDERICO</t>
  </si>
  <si>
    <t>508</t>
  </si>
  <si>
    <t>509</t>
  </si>
  <si>
    <t>510</t>
  </si>
  <si>
    <t>511</t>
  </si>
  <si>
    <t>512</t>
  </si>
  <si>
    <t>SAPORITA FILIPPO</t>
  </si>
  <si>
    <t>513</t>
  </si>
  <si>
    <t>514</t>
  </si>
  <si>
    <t>CORDEDDU DAVIDE SALVATORE</t>
  </si>
  <si>
    <t>515</t>
  </si>
  <si>
    <t>RAHMAN SANUAR</t>
  </si>
  <si>
    <t>516</t>
  </si>
  <si>
    <t>IPPOLITO MICHELE</t>
  </si>
  <si>
    <t>517</t>
  </si>
  <si>
    <t>FRANCHINO COSTANZO</t>
  </si>
  <si>
    <t>518</t>
  </si>
  <si>
    <t>DI LAURO ANGELO</t>
  </si>
  <si>
    <t>519</t>
  </si>
  <si>
    <t>RINALDO MAURIZIO</t>
  </si>
  <si>
    <t>520</t>
  </si>
  <si>
    <t>MERIGO MASSIMO</t>
  </si>
  <si>
    <t>521</t>
  </si>
  <si>
    <t>522</t>
  </si>
  <si>
    <t>DANG TRUNG HIEU</t>
  </si>
  <si>
    <t>523</t>
  </si>
  <si>
    <t>RANKUNNUMMAL PUTHIYAPURAYIL NAJAF</t>
  </si>
  <si>
    <t>524</t>
  </si>
  <si>
    <t>PIGOZZO MARCO</t>
  </si>
  <si>
    <t>525</t>
  </si>
  <si>
    <t>MONDAINI NICOLA</t>
  </si>
  <si>
    <t>STORMY WEATHER</t>
  </si>
  <si>
    <t>526</t>
  </si>
  <si>
    <t>GIORGELE DARIO</t>
  </si>
  <si>
    <t>527</t>
  </si>
  <si>
    <t>BALLABENI LUCA</t>
  </si>
  <si>
    <t>GOLDONI CARPI</t>
  </si>
  <si>
    <t>528</t>
  </si>
  <si>
    <t>MELLUCCIO MARCO</t>
  </si>
  <si>
    <t>529</t>
  </si>
  <si>
    <t>CRISTOFANON MARCO</t>
  </si>
  <si>
    <t>530</t>
  </si>
  <si>
    <t>531</t>
  </si>
  <si>
    <t>532</t>
  </si>
  <si>
    <t>DROGATZ PIETRO NOEL</t>
  </si>
  <si>
    <t>533</t>
  </si>
  <si>
    <t>534</t>
  </si>
  <si>
    <t>ERRIADE ANAS</t>
  </si>
  <si>
    <t>535</t>
  </si>
  <si>
    <t>536</t>
  </si>
  <si>
    <t>537</t>
  </si>
  <si>
    <t>538</t>
  </si>
  <si>
    <t>TAGLIAVINI RICCARDO</t>
  </si>
  <si>
    <t>539</t>
  </si>
  <si>
    <t>FERRETTI FRANCESCO</t>
  </si>
  <si>
    <t>540</t>
  </si>
  <si>
    <t>BOSSATI EZIO</t>
  </si>
  <si>
    <t>541</t>
  </si>
  <si>
    <t>BELVEDERE MATTEO</t>
  </si>
  <si>
    <t>542</t>
  </si>
  <si>
    <t>STEFANELLI REMO</t>
  </si>
  <si>
    <t>CUS MOLISE</t>
  </si>
  <si>
    <t>543</t>
  </si>
  <si>
    <t>SCHIAVINATO ALVISE</t>
  </si>
  <si>
    <t>544</t>
  </si>
  <si>
    <t>GALASSO FRANCESCO</t>
  </si>
  <si>
    <t>545</t>
  </si>
  <si>
    <t>546</t>
  </si>
  <si>
    <t>547</t>
  </si>
  <si>
    <t>548</t>
  </si>
  <si>
    <t>GIOKO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</si>
  <si>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</si>
  <si>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</si>
  <si>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</si>
  <si>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</si>
  <si>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</si>
  <si>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</si>
  <si>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</si>
  <si>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</si>
  <si>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</si>
  <si>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CINCOTTA DIEGO BARTOLO</t>
  </si>
  <si>
    <t>558</t>
  </si>
  <si>
    <t>BUCCAFUSCA MAURO</t>
  </si>
  <si>
    <t>559</t>
  </si>
  <si>
    <t>MINNITI SERGIO</t>
  </si>
  <si>
    <t>560</t>
  </si>
  <si>
    <t>BONELLI DARIO</t>
  </si>
  <si>
    <t>561</t>
  </si>
  <si>
    <t>CARDINALE CESARE</t>
  </si>
  <si>
    <t>562</t>
  </si>
  <si>
    <t>ZANINI LORENZO</t>
  </si>
  <si>
    <t>563</t>
  </si>
  <si>
    <t>REGA ALESSANDRO</t>
  </si>
  <si>
    <t>564</t>
  </si>
  <si>
    <t>ALOISIO ANDREA</t>
  </si>
  <si>
    <t>565</t>
  </si>
  <si>
    <t>GOTELLI RICCARDO</t>
  </si>
  <si>
    <t>566</t>
  </si>
  <si>
    <t>567</t>
  </si>
  <si>
    <t>CANTA ALESSANDRO</t>
  </si>
  <si>
    <t>568</t>
  </si>
  <si>
    <t>569</t>
  </si>
  <si>
    <t>VERONESE DAVIDE</t>
  </si>
  <si>
    <t>570</t>
  </si>
  <si>
    <t>MIOTTO MATTIA</t>
  </si>
  <si>
    <t>571</t>
  </si>
  <si>
    <t>572</t>
  </si>
  <si>
    <t>ZOEGGELER JONAS</t>
  </si>
  <si>
    <t>573</t>
  </si>
  <si>
    <t>COBAHMATENCO NICOLAE</t>
  </si>
  <si>
    <t>574</t>
  </si>
  <si>
    <t>BARRALE GIOVANNI</t>
  </si>
  <si>
    <t>575</t>
  </si>
  <si>
    <t>LANSAKARA VIHAGO ALESSANDRO</t>
  </si>
  <si>
    <t>576</t>
  </si>
  <si>
    <t>MELLA GIORDANO</t>
  </si>
  <si>
    <t>577</t>
  </si>
  <si>
    <t>GIACOMELLO MATTEO</t>
  </si>
  <si>
    <t>578</t>
  </si>
  <si>
    <t>TECCHIATO DANIELE</t>
  </si>
  <si>
    <t>579</t>
  </si>
  <si>
    <t>580</t>
  </si>
  <si>
    <t>TEJADA KELBY</t>
  </si>
  <si>
    <t>581</t>
  </si>
  <si>
    <t>PASSERI GIORGIO</t>
  </si>
  <si>
    <t>582</t>
  </si>
  <si>
    <t>BETTONI FLAVIO</t>
  </si>
  <si>
    <t>CUS BERGAMO</t>
  </si>
  <si>
    <t>583</t>
  </si>
  <si>
    <t>584</t>
  </si>
  <si>
    <t>ZAVAGNIN NICOLO'</t>
  </si>
  <si>
    <t>585</t>
  </si>
  <si>
    <t>PUTATURO VINCENZO</t>
  </si>
  <si>
    <t>586</t>
  </si>
  <si>
    <t>MAYR LEOPOLD</t>
  </si>
  <si>
    <t>587</t>
  </si>
  <si>
    <t>ARSHED HUSNAIN</t>
  </si>
  <si>
    <t>588</t>
  </si>
  <si>
    <t>MENABUE MARCO</t>
  </si>
  <si>
    <t>589</t>
  </si>
  <si>
    <t>BISIOLI DARIO</t>
  </si>
  <si>
    <t>590</t>
  </si>
  <si>
    <t>591</t>
  </si>
  <si>
    <t>592</t>
  </si>
  <si>
    <t>FRUCI MATTEO</t>
  </si>
  <si>
    <t>593</t>
  </si>
  <si>
    <t>FERNANDO TUSHAN DANANJA CHAKRAWARTHIGE</t>
  </si>
  <si>
    <t>594</t>
  </si>
  <si>
    <t>PATHTHINIGE FERNANDO ROSHAN</t>
  </si>
  <si>
    <t>595</t>
  </si>
  <si>
    <t>CALZÀ FEDERICO</t>
  </si>
  <si>
    <t>596</t>
  </si>
  <si>
    <t>IBBA ANTONIO</t>
  </si>
  <si>
    <t>597</t>
  </si>
  <si>
    <t>TRIFILETTI GIOVANNI</t>
  </si>
  <si>
    <t>598</t>
  </si>
  <si>
    <t>599</t>
  </si>
  <si>
    <t>MURGIA MARINO ANTONIO</t>
  </si>
  <si>
    <t>600</t>
  </si>
  <si>
    <t>CANAVERO LORENZO</t>
  </si>
  <si>
    <t>601</t>
  </si>
  <si>
    <t>TARABUSI MARCO</t>
  </si>
  <si>
    <t>602</t>
  </si>
  <si>
    <t>FASANOTTO PIERO</t>
  </si>
  <si>
    <t>603</t>
  </si>
  <si>
    <t>VOLPI FERDINANDO</t>
  </si>
  <si>
    <t>604</t>
  </si>
  <si>
    <t>GALLI FEDERICO</t>
  </si>
  <si>
    <t>605</t>
  </si>
  <si>
    <t>PICHLER JOHANNES</t>
  </si>
  <si>
    <t>606</t>
  </si>
  <si>
    <t>BINETTI ANTONIO</t>
  </si>
  <si>
    <t>607</t>
  </si>
  <si>
    <t>WALDNER LEONHARD</t>
  </si>
  <si>
    <t>608</t>
  </si>
  <si>
    <t>MENZEL PAUL</t>
  </si>
  <si>
    <t>609</t>
  </si>
  <si>
    <t>610</t>
  </si>
  <si>
    <t>TRUCCO FRANCESCO</t>
  </si>
  <si>
    <t>611</t>
  </si>
  <si>
    <t>SCHIEBEL NICOLAS</t>
  </si>
  <si>
    <t>612</t>
  </si>
  <si>
    <t>HABICHER LUKAS</t>
  </si>
  <si>
    <t>613</t>
  </si>
  <si>
    <t>614</t>
  </si>
  <si>
    <t>615</t>
  </si>
  <si>
    <t>616</t>
  </si>
  <si>
    <t>MANTA-ROSIE DAVID ANDREI</t>
  </si>
  <si>
    <t>617</t>
  </si>
  <si>
    <t>618</t>
  </si>
  <si>
    <t>619</t>
  </si>
  <si>
    <t>620</t>
  </si>
  <si>
    <t>621</t>
  </si>
  <si>
    <t>GITTO FRANCESCO</t>
  </si>
  <si>
    <t>622</t>
  </si>
  <si>
    <t>623</t>
  </si>
  <si>
    <t>624</t>
  </si>
  <si>
    <t>625</t>
  </si>
  <si>
    <t>GARONZI DIEGO</t>
  </si>
  <si>
    <t>626</t>
  </si>
  <si>
    <t>627</t>
  </si>
  <si>
    <t>MALAVOLTA LORENZO</t>
  </si>
  <si>
    <t>628</t>
  </si>
  <si>
    <t>629</t>
  </si>
  <si>
    <t>630</t>
  </si>
  <si>
    <t>PASQUERO LEONARDO</t>
  </si>
  <si>
    <t>631</t>
  </si>
  <si>
    <t>MERRINA FABIO</t>
  </si>
  <si>
    <t>632</t>
  </si>
  <si>
    <t>TUTONE MARCO</t>
  </si>
  <si>
    <t>633</t>
  </si>
  <si>
    <t>TAGLIAFERRI PAOLO</t>
  </si>
  <si>
    <t>634</t>
  </si>
  <si>
    <t>635</t>
  </si>
  <si>
    <t>IRVIA DONATO</t>
  </si>
  <si>
    <t>636</t>
  </si>
  <si>
    <t>GEMELLI NICOLÀS JAIME</t>
  </si>
  <si>
    <t>637</t>
  </si>
  <si>
    <t>MD SHAH ALAM</t>
  </si>
  <si>
    <t>FRECCE AZZURRE</t>
  </si>
  <si>
    <t>638</t>
  </si>
  <si>
    <t>RICHIUSA CALOGERO</t>
  </si>
  <si>
    <t>639</t>
  </si>
  <si>
    <t>RIZZA IVAN</t>
  </si>
  <si>
    <t>640</t>
  </si>
  <si>
    <t>TOUSEEF MUHAMMED</t>
  </si>
  <si>
    <t>641</t>
  </si>
  <si>
    <t>TUDISCO ANDREA</t>
  </si>
  <si>
    <t>642</t>
  </si>
  <si>
    <t>DE NARDIS ADRIANO</t>
  </si>
  <si>
    <t>643</t>
  </si>
  <si>
    <t>644</t>
  </si>
  <si>
    <t>645</t>
  </si>
  <si>
    <t>AHMED RAZA ALI</t>
  </si>
  <si>
    <t>646</t>
  </si>
  <si>
    <t>ZHAN ZHIXUANG</t>
  </si>
  <si>
    <t>647</t>
  </si>
  <si>
    <t>648</t>
  </si>
  <si>
    <t>AMBROSI TOMMASO</t>
  </si>
  <si>
    <t>649</t>
  </si>
  <si>
    <t>MILIO DANIELE</t>
  </si>
  <si>
    <t>650</t>
  </si>
  <si>
    <t>UDDIN MISBAH</t>
  </si>
  <si>
    <t>651</t>
  </si>
  <si>
    <t>MOHAMMAD RIFAT</t>
  </si>
  <si>
    <t>652</t>
  </si>
  <si>
    <t>MACCARINI DENNIS</t>
  </si>
  <si>
    <t>653</t>
  </si>
  <si>
    <t>BORGOGNO NICOLÒ</t>
  </si>
  <si>
    <t>654</t>
  </si>
  <si>
    <t>CURCI ANTONIO</t>
  </si>
  <si>
    <t>POL MASI</t>
  </si>
  <si>
    <t>655</t>
  </si>
  <si>
    <t>CRISOSTOMO JOSEPH ANDREW</t>
  </si>
  <si>
    <t>656</t>
  </si>
  <si>
    <t>BIRRO NICOLA</t>
  </si>
  <si>
    <t>657</t>
  </si>
  <si>
    <t>MACCARINI MICHAEL</t>
  </si>
  <si>
    <t>658</t>
  </si>
  <si>
    <t>MARANGONI ENRICO</t>
  </si>
  <si>
    <t>659</t>
  </si>
  <si>
    <t>660</t>
  </si>
  <si>
    <t>LANCIA ANTONIO</t>
  </si>
  <si>
    <t>661</t>
  </si>
  <si>
    <t>LUCCHI MARCO</t>
  </si>
  <si>
    <t>662</t>
  </si>
  <si>
    <t>DI LORENZO ANTONIO</t>
  </si>
  <si>
    <t>663</t>
  </si>
  <si>
    <t>BERTOLOTTI PIETRO</t>
  </si>
  <si>
    <t>664</t>
  </si>
  <si>
    <t>TORRIELLI STEFANO</t>
  </si>
  <si>
    <t>665</t>
  </si>
  <si>
    <t>DE BERNARDI EMANUELE</t>
  </si>
  <si>
    <t>666</t>
  </si>
  <si>
    <t>IATOSTI ENRICO</t>
  </si>
  <si>
    <t>667</t>
  </si>
  <si>
    <t>668</t>
  </si>
  <si>
    <t>669</t>
  </si>
  <si>
    <t>670</t>
  </si>
  <si>
    <t>671</t>
  </si>
  <si>
    <t>ZATTARIN MATTIA</t>
  </si>
  <si>
    <t>672</t>
  </si>
  <si>
    <t>BETTANI RICCARDO</t>
  </si>
  <si>
    <t>673</t>
  </si>
  <si>
    <t>SAMBATARO EMANUELE</t>
  </si>
  <si>
    <t>674</t>
  </si>
  <si>
    <t>ZINGALE LORENZO</t>
  </si>
  <si>
    <t>675</t>
  </si>
  <si>
    <t>LO CACCIATO NOAH</t>
  </si>
  <si>
    <t>676</t>
  </si>
  <si>
    <t>RIPA MICHELE</t>
  </si>
  <si>
    <t>677</t>
  </si>
  <si>
    <t>SIDENCO MATTIA</t>
  </si>
  <si>
    <t>678</t>
  </si>
  <si>
    <t>679</t>
  </si>
  <si>
    <t>DAL BELLO PAOLO</t>
  </si>
  <si>
    <t>680</t>
  </si>
  <si>
    <t>QUATTROCCHI RICCARDO</t>
  </si>
  <si>
    <t>681</t>
  </si>
  <si>
    <t>682</t>
  </si>
  <si>
    <t>683</t>
  </si>
  <si>
    <t>684</t>
  </si>
  <si>
    <t>PADOVAN MATTIA</t>
  </si>
  <si>
    <t>685</t>
  </si>
  <si>
    <t>POZZA GIANMARCO</t>
  </si>
  <si>
    <t>686</t>
  </si>
  <si>
    <t>687</t>
  </si>
  <si>
    <t>GOLLA VEERA VENKATA</t>
  </si>
  <si>
    <t>688</t>
  </si>
  <si>
    <t>689</t>
  </si>
  <si>
    <t>690</t>
  </si>
  <si>
    <t>691</t>
  </si>
  <si>
    <t>692</t>
  </si>
  <si>
    <t>693</t>
  </si>
  <si>
    <t>SCIACCA SIMONE</t>
  </si>
  <si>
    <t>694</t>
  </si>
  <si>
    <t>CROSSROAD</t>
  </si>
  <si>
    <t>695</t>
  </si>
  <si>
    <t>SEGATO ALESSANDRO</t>
  </si>
  <si>
    <t>696</t>
  </si>
  <si>
    <t>MENEGOTTO FILIPPO</t>
  </si>
  <si>
    <t>697</t>
  </si>
  <si>
    <t>DI VENUTA GIUSEPPE CROCE</t>
  </si>
  <si>
    <t>US SOPRANESE</t>
  </si>
  <si>
    <t>698</t>
  </si>
  <si>
    <t>DIMAURO ANDREA</t>
  </si>
  <si>
    <t>699</t>
  </si>
  <si>
    <t>VERGARA GIOVANNI</t>
  </si>
  <si>
    <t>700</t>
  </si>
  <si>
    <t>MARZANO VITTORIO</t>
  </si>
  <si>
    <t>701</t>
  </si>
  <si>
    <t>ROIATTI MARIO</t>
  </si>
  <si>
    <t>702</t>
  </si>
  <si>
    <t>CATALFAMO DIEGO</t>
  </si>
  <si>
    <t>703</t>
  </si>
  <si>
    <t>MAUGERI NICOLAS</t>
  </si>
  <si>
    <t>704</t>
  </si>
  <si>
    <t>ZUNINO MATTIA</t>
  </si>
  <si>
    <t>705</t>
  </si>
  <si>
    <t>TUDORAME CRISTIANO</t>
  </si>
  <si>
    <t>706</t>
  </si>
  <si>
    <t>707</t>
  </si>
  <si>
    <t>Svizzera</t>
  </si>
  <si>
    <t>PIRVANESCU RAMONA GLORIA</t>
  </si>
  <si>
    <t>FINK KATHARINA</t>
  </si>
  <si>
    <t>TARAMELLI CAMILLA</t>
  </si>
  <si>
    <t>SAGMEISTER LISA</t>
  </si>
  <si>
    <t>GARINO SILVIA</t>
  </si>
  <si>
    <t>RAINERO LIDIA</t>
  </si>
  <si>
    <t>CORSINI MARTINA</t>
  </si>
  <si>
    <t>FIORITO GIULIA</t>
  </si>
  <si>
    <t>DOESEL LARA</t>
  </si>
  <si>
    <t>MEMOLI MONICA</t>
  </si>
  <si>
    <t>IVERSEN LISA SCHACK</t>
  </si>
  <si>
    <t>SERVETTI MARTINA</t>
  </si>
  <si>
    <t>MORETTI MARTINA</t>
  </si>
  <si>
    <t>ACETI LUCIA</t>
  </si>
  <si>
    <t>CIMINI GIULIA</t>
  </si>
  <si>
    <t>PROVVEDI CHIARA</t>
  </si>
  <si>
    <t>TONELLI VANDA CHIARA LUCIANA</t>
  </si>
  <si>
    <t>AVIDANO ELENA MARIA</t>
  </si>
  <si>
    <t>STELLING XANDRA</t>
  </si>
  <si>
    <t>PASCUCCI ARIANNA</t>
  </si>
  <si>
    <t>PELLIZZARI ALICE KERRY</t>
  </si>
  <si>
    <t>BOCCASILE LUCREZIA</t>
  </si>
  <si>
    <t>CULICCHIA LUANA</t>
  </si>
  <si>
    <t>NGUYEN MAI THANH THUY</t>
  </si>
  <si>
    <t>STICH ERIKA HENRIETE</t>
  </si>
  <si>
    <t>STECHER MARIA</t>
  </si>
  <si>
    <t>MODENA BAD</t>
  </si>
  <si>
    <t>MINNITI ALICE</t>
  </si>
  <si>
    <t>PETKOVA VANINA</t>
  </si>
  <si>
    <t>SARAÒ ISABELLA</t>
  </si>
  <si>
    <t>ALBERTINI MARTINA</t>
  </si>
  <si>
    <t>GRUBER CLAUDIA</t>
  </si>
  <si>
    <t>FLAMET NATHALIE</t>
  </si>
  <si>
    <t>VIOLA MARIANNA</t>
  </si>
  <si>
    <t>ROSSI ALESSANDRA</t>
  </si>
  <si>
    <t>ZECCHINI LINDA</t>
  </si>
  <si>
    <t>KOESSLER KATHARINA</t>
  </si>
  <si>
    <t>PRIMO AMALIA</t>
  </si>
  <si>
    <t>095 BC</t>
  </si>
  <si>
    <t>BANDIOLA AMANDA FAYE</t>
  </si>
  <si>
    <t>VERONESE IRENE</t>
  </si>
  <si>
    <t>TRAVAGLIANTE ANTONELLA FRANCESCA</t>
  </si>
  <si>
    <t>DACQUINO ALESSIA</t>
  </si>
  <si>
    <t>ZILIO ROSANNA</t>
  </si>
  <si>
    <t>BOZZONI ERICA</t>
  </si>
  <si>
    <t>PARILLO FILOMENA</t>
  </si>
  <si>
    <t>BOLFO LUCREZIA</t>
  </si>
  <si>
    <t>SANTAMARIA GIADA</t>
  </si>
  <si>
    <t>CABILES ANIZETTE HARINA</t>
  </si>
  <si>
    <t>FERRARO LILAC</t>
  </si>
  <si>
    <t>BARIANI DAIANA</t>
  </si>
  <si>
    <t>DE LISE DORIANA</t>
  </si>
  <si>
    <t>ORTNER LISA</t>
  </si>
  <si>
    <t>OLIVAN ELSA</t>
  </si>
  <si>
    <t>MASSETTI PAOLA</t>
  </si>
  <si>
    <t>MODESTINI ALESSANDRA</t>
  </si>
  <si>
    <t>DE SIMONE CONSIGLIA</t>
  </si>
  <si>
    <t>MINNITI CHIARA</t>
  </si>
  <si>
    <t>BARB MANUELA ELENA</t>
  </si>
  <si>
    <t>THURNER NADINE</t>
  </si>
  <si>
    <t>LUTHER SOPHIE</t>
  </si>
  <si>
    <t>BORRELLI ANNA</t>
  </si>
  <si>
    <t>BOVERI ANNA</t>
  </si>
  <si>
    <t>MARCHETTI EVA</t>
  </si>
  <si>
    <t>SCALIA ELEONORA</t>
  </si>
  <si>
    <t>MORRONE MONICA</t>
  </si>
  <si>
    <t>FALLAHA DALIA</t>
  </si>
  <si>
    <t>NICEFORO ROSINA</t>
  </si>
  <si>
    <t>FOCHETTI ALESSANDRA</t>
  </si>
  <si>
    <t>FORTUNATO ANTONIA</t>
  </si>
  <si>
    <t>BUDRONI VALENTINA</t>
  </si>
  <si>
    <t>SABATINO ETTY</t>
  </si>
  <si>
    <t>SCALISI SIMONA</t>
  </si>
  <si>
    <t>BISACCIA MARTINA DOMENICA</t>
  </si>
  <si>
    <t>VERONESE LINDA</t>
  </si>
  <si>
    <t>CALANNA CLAUDIA</t>
  </si>
  <si>
    <t>FALLICA CHIARA</t>
  </si>
  <si>
    <t>CRAVERO MARIA CHIARA</t>
  </si>
  <si>
    <t>FAGGIN ERIKA</t>
  </si>
  <si>
    <t>BOZZA ANGELA</t>
  </si>
  <si>
    <t>GALIMBERTI SOFIA</t>
  </si>
  <si>
    <t>RUTA ANGELA MATTIA</t>
  </si>
  <si>
    <t>MARIANO FRANCESCA</t>
  </si>
  <si>
    <t>MANTOVAN RACHELE</t>
  </si>
  <si>
    <t>MILITELLO MIRELLA</t>
  </si>
  <si>
    <t>CELIA STEFANIA</t>
  </si>
  <si>
    <t>ROMEO MARTINA</t>
  </si>
  <si>
    <t>GUGLIOTTA MARIA FRANCESCA</t>
  </si>
  <si>
    <t>DE PASQUALE VITTORIA</t>
  </si>
  <si>
    <t>ESPOSITO RITA</t>
  </si>
  <si>
    <t>CHITTO' LUCREZIA</t>
  </si>
  <si>
    <t>NICETTO GAIA</t>
  </si>
  <si>
    <t>GIUFFRIDA GIULIA</t>
  </si>
  <si>
    <t>LEO SAMIRA</t>
  </si>
  <si>
    <t>PALER ELENA</t>
  </si>
  <si>
    <t>CONSONNI FRANCESCA</t>
  </si>
  <si>
    <t>GRASSO MICHELA</t>
  </si>
  <si>
    <t>RUSSO FORTUNATA</t>
  </si>
  <si>
    <t>PFEIFER ANTONIA</t>
  </si>
  <si>
    <t>FALLICA GIORGIA</t>
  </si>
  <si>
    <t>SCHENK LENA</t>
  </si>
  <si>
    <t>LA CORTE MELANIE</t>
  </si>
  <si>
    <t>MARCHEGGER LEA</t>
  </si>
  <si>
    <t>STOCKER MAGDALENA</t>
  </si>
  <si>
    <t>CERQUA MARTINA</t>
  </si>
  <si>
    <t>NOCCO TIZIANA</t>
  </si>
  <si>
    <t>WEIHENA LIYANAGE CHAMARA NIMALIKA</t>
  </si>
  <si>
    <t>INSAM SANDRA</t>
  </si>
  <si>
    <t>VIANELLI SARA</t>
  </si>
  <si>
    <t>GIACHINO MARIA</t>
  </si>
  <si>
    <t>MAGNANI LAURA</t>
  </si>
  <si>
    <t>PIAZZA CHIARA</t>
  </si>
  <si>
    <t>TORSI MARIA CRISTINA</t>
  </si>
  <si>
    <t>TESTA AURORA</t>
  </si>
  <si>
    <t>CARUSO ANGELA</t>
  </si>
  <si>
    <t>MANFRINI ELENA</t>
  </si>
  <si>
    <t>GIUPPONI ALICE</t>
  </si>
  <si>
    <t>SANNINO ASIA ANNA</t>
  </si>
  <si>
    <t>COMANDULI MARIANNA</t>
  </si>
  <si>
    <t>VENTO ROSALBA</t>
  </si>
  <si>
    <t>VEITH LAURA</t>
  </si>
  <si>
    <t>BRANCA MARIA</t>
  </si>
  <si>
    <t>CIANCI CATERINA</t>
  </si>
  <si>
    <t>ZANOTTO MARIA FEDERICA</t>
  </si>
  <si>
    <t>BOERO EWA</t>
  </si>
  <si>
    <t>TRIVELLIN ANNALISA</t>
  </si>
  <si>
    <t>ZAMPIERI VERONICA</t>
  </si>
  <si>
    <t>BOTTIERO BEATRICE</t>
  </si>
  <si>
    <t>BECCARI MARTINA</t>
  </si>
  <si>
    <t>D'AMICO FLORA</t>
  </si>
  <si>
    <t>PINO MARIA SOFIA</t>
  </si>
  <si>
    <t>SORO ALESSANDRA</t>
  </si>
  <si>
    <t>ARENA MARIANNA JASMINE</t>
  </si>
  <si>
    <t>TRIVELLIN ROBERTA</t>
  </si>
  <si>
    <t>TIBURZI ALESSANDRA</t>
  </si>
  <si>
    <t>REINALTER JULIA</t>
  </si>
  <si>
    <t>DE MARCH MARIA LARA</t>
  </si>
  <si>
    <t>GIACOMANTONIO MIRIAM</t>
  </si>
  <si>
    <t>ARIETE DESIREE</t>
  </si>
  <si>
    <t>TRITTO MARTINA</t>
  </si>
  <si>
    <t>CATI MELANIA</t>
  </si>
  <si>
    <t>SANGIORGIO TERESA</t>
  </si>
  <si>
    <t>MORETTI CARMELA</t>
  </si>
  <si>
    <t>PELLITTERI SABRINA</t>
  </si>
  <si>
    <t>SAGGIORATO DIANA</t>
  </si>
  <si>
    <t>PETTENUZZO MARTA</t>
  </si>
  <si>
    <t>BARANI EMMA</t>
  </si>
  <si>
    <t>CANEPA ALICE</t>
  </si>
  <si>
    <t>DE MARCO ROSA EFOMO</t>
  </si>
  <si>
    <t>SCELFO FLAVIA</t>
  </si>
  <si>
    <t>SANCHEZ PRESTEL MARIA</t>
  </si>
  <si>
    <t>ZANOLLI SILVIA</t>
  </si>
  <si>
    <t>MASANO BENEDETTA MARIA</t>
  </si>
  <si>
    <t>AMBROSI AURORA</t>
  </si>
  <si>
    <t>DE GIORGI MAITE</t>
  </si>
  <si>
    <t>VANILLA</t>
  </si>
  <si>
    <t>PALMA MIRTA</t>
  </si>
  <si>
    <t>SERPICO SARA</t>
  </si>
  <si>
    <t>GRAVINA CHIARA</t>
  </si>
  <si>
    <t>MARTARELLO ERIKA</t>
  </si>
  <si>
    <t>GUERRERO CADENA STEFANY VERUSKA</t>
  </si>
  <si>
    <t>SABRI MERIEM</t>
  </si>
  <si>
    <t>ZAMPIERI ALESSANDRA</t>
  </si>
  <si>
    <t>PRANDO ALESSIA</t>
  </si>
  <si>
    <t>DI GIOVANNI GIADA MARIA</t>
  </si>
  <si>
    <t>FERRARA ILARIA</t>
  </si>
  <si>
    <t>WOJTOWICZ MONIKA ELZBIETA</t>
  </si>
  <si>
    <t>PESCE MONICA</t>
  </si>
  <si>
    <t>TOMASI ALICE</t>
  </si>
  <si>
    <t>TORBOLI NATHALIE</t>
  </si>
  <si>
    <t>MESSINA FEDERICA</t>
  </si>
  <si>
    <t>BARRALE MATILDE</t>
  </si>
  <si>
    <t>CALZA MADDALENA</t>
  </si>
  <si>
    <t>BARRALE GRAZIA</t>
  </si>
  <si>
    <t>CARUSO ANNA MARIA</t>
  </si>
  <si>
    <t>DAMASCO GIULIA</t>
  </si>
  <si>
    <t>MARCHESINI SARA</t>
  </si>
  <si>
    <t>TOTTI DESIRE'</t>
  </si>
  <si>
    <t>THUILLE LENA</t>
  </si>
  <si>
    <t>ALBER MARA MARIA</t>
  </si>
  <si>
    <t>COSENTINO ALENA</t>
  </si>
  <si>
    <t>BERARDI GILDA</t>
  </si>
  <si>
    <t>ONGARO AURORA</t>
  </si>
  <si>
    <t>NATALI SOFIA</t>
  </si>
  <si>
    <t>IWATA KEIKO</t>
  </si>
  <si>
    <t>LAKATOS KATALIN</t>
  </si>
  <si>
    <t>GARGANO SANDRA</t>
  </si>
  <si>
    <t>MERANER LEONIE</t>
  </si>
  <si>
    <t>SASSOLI VIOLA</t>
  </si>
  <si>
    <t>CARBOGNIN ALESSANDRA</t>
  </si>
  <si>
    <t>SCARSELLA FEDERICA</t>
  </si>
  <si>
    <t>MOELG KATHERINE</t>
  </si>
  <si>
    <t>VECCHIONE FEDERICA</t>
  </si>
  <si>
    <t>BATTISTA BENEDETTA</t>
  </si>
  <si>
    <t>ARGENZIANO ILARIA</t>
  </si>
  <si>
    <t>BENEVENTO LORENZA</t>
  </si>
  <si>
    <t>MY CLARA</t>
  </si>
  <si>
    <t>ROTONDO MARIA STELLA</t>
  </si>
  <si>
    <t>DE FRANCO MARTINA</t>
  </si>
  <si>
    <t>CASSANO SABRINA</t>
  </si>
  <si>
    <t>VERONESE GIULIA</t>
  </si>
  <si>
    <t>SCARPATO CHIARA</t>
  </si>
  <si>
    <t>COCISIU ELIZA MARIA</t>
  </si>
  <si>
    <t>PUTATURO FRANCESCA</t>
  </si>
  <si>
    <t>PLATANIA COSTANZA</t>
  </si>
  <si>
    <t>RUSSO IVANA</t>
  </si>
  <si>
    <t>FALCONE BADMINTON</t>
  </si>
  <si>
    <t>SASSARA FEDERICA</t>
  </si>
  <si>
    <t>ROMEO LAURA</t>
  </si>
  <si>
    <t>CASSARO BENEDETTA</t>
  </si>
  <si>
    <t>MUSTAFA GIORGIA</t>
  </si>
  <si>
    <t>GOBBATO JESSICA</t>
  </si>
  <si>
    <t>RAJINDER PRIYANJALI</t>
  </si>
  <si>
    <t>LECHTHALER AALYAH</t>
  </si>
  <si>
    <t>PICCAPIETRA EMMA</t>
  </si>
  <si>
    <t>MAIOCCHI ADA YAEL</t>
  </si>
  <si>
    <t>SORATROI AILEEN</t>
  </si>
  <si>
    <t>GRUBER JULIA</t>
  </si>
  <si>
    <t>TANZER MARA</t>
  </si>
  <si>
    <t>CAPRIOLO SUSANNA</t>
  </si>
  <si>
    <t>STETCU RAMONA PETRONELA</t>
  </si>
  <si>
    <t>DIPASQUALE GIADA</t>
  </si>
  <si>
    <t>D'AMICO FRANCESCA</t>
  </si>
  <si>
    <t>CHEW LEUNG COURTNEY</t>
  </si>
  <si>
    <t>SOKOLOVA DARIIA</t>
  </si>
  <si>
    <t>FOTI FEDERICA</t>
  </si>
  <si>
    <t>NEGRI CAMILLA</t>
  </si>
  <si>
    <t>RECAGNO SILVIA</t>
  </si>
  <si>
    <t>ZHAN GUIHE</t>
  </si>
  <si>
    <t>MAIMONE MARIA GRAZIA</t>
  </si>
  <si>
    <t>FOSCHETTI DALILA</t>
  </si>
  <si>
    <t>RODELLA ELISA</t>
  </si>
  <si>
    <t>CARELLA YASMIN</t>
  </si>
  <si>
    <t>OLIVI CHIARA</t>
  </si>
  <si>
    <t>MAINOLFI CATERINA</t>
  </si>
  <si>
    <t>LAZZARO SOFIA</t>
  </si>
  <si>
    <t>ESPOSITO ALESSANDRA</t>
  </si>
  <si>
    <t>WEEK 48</t>
  </si>
  <si>
    <t>DATA NASCITA</t>
  </si>
  <si>
    <t>DM</t>
  </si>
  <si>
    <t>Pontecagano</t>
  </si>
  <si>
    <t>BATTAGLINO GIACOMO</t>
  </si>
  <si>
    <t>THE STARS</t>
  </si>
  <si>
    <t>HOFER MARKUS</t>
  </si>
  <si>
    <t>MATTEI PATRICK</t>
  </si>
  <si>
    <t>CERADINI ALESSIO</t>
  </si>
  <si>
    <t>VERVOORT JOHAN HENRI</t>
  </si>
  <si>
    <t>POL/ PARRINO</t>
  </si>
  <si>
    <t>KALUAPPU KANKANAMALAGE PRIMAL KARUNARATNE</t>
  </si>
  <si>
    <t>KURERA WARNA KULASURIYA JAAN VIMARSHANE</t>
  </si>
  <si>
    <t>LINDERS GUIDO MARVEL</t>
  </si>
  <si>
    <t>SPITALER MANFRED</t>
  </si>
  <si>
    <t>ARIYAPALA DALUWATHUMULLA GAMAGE KANISHKA</t>
  </si>
  <si>
    <t>POLETTI PAOLO</t>
  </si>
  <si>
    <t>SUMANASOORIYA SANJAYA</t>
  </si>
  <si>
    <t>STAN TEODOR</t>
  </si>
  <si>
    <t>WARNAKULASURIYA MAHALE KAMGE FERNANDO SAHAN PRIYA PURNA</t>
  </si>
  <si>
    <t>MALLAWA ARACHCHIGE RANGA NIMESH</t>
  </si>
  <si>
    <t>DE LEON MICHAEL JOHN</t>
  </si>
  <si>
    <t>CANONICI ALBERTO</t>
  </si>
  <si>
    <t>MILANI EDVIDIO</t>
  </si>
  <si>
    <t>LOU YANG</t>
  </si>
  <si>
    <t>SANTERMARCO</t>
  </si>
  <si>
    <t>VEDAGIRI JAYAKUMAR</t>
  </si>
  <si>
    <t>DONOVAN JOHN</t>
  </si>
  <si>
    <t>SARNO ALFONSO</t>
  </si>
  <si>
    <t>DE ANGELI DAVIDE</t>
  </si>
  <si>
    <t>SERINA SERGIO RENZO</t>
  </si>
  <si>
    <t>VENTURELLI TOMMASO</t>
  </si>
  <si>
    <t>PAOLILLO FRANCESCO</t>
  </si>
  <si>
    <t>ALBARELLI FABRIZIO</t>
  </si>
  <si>
    <t>AGAZZI ROBERTO</t>
  </si>
  <si>
    <t>CAVALLARI ALDO</t>
  </si>
  <si>
    <t>SCORZA COSENZA</t>
  </si>
  <si>
    <t>STUMPO MARCO</t>
  </si>
  <si>
    <t>PIAZZA DAVIDE</t>
  </si>
  <si>
    <t>SHIBATA KEITARO</t>
  </si>
  <si>
    <t>CHAKRABORTY JOY</t>
  </si>
  <si>
    <t>MAURO MARIO</t>
  </si>
  <si>
    <t>IACOVELLA CARMINE</t>
  </si>
  <si>
    <t>DI DOMENICO GIUSEPPE</t>
  </si>
  <si>
    <t>MARLETTA PIETRO</t>
  </si>
  <si>
    <t>BC RAGUSA</t>
  </si>
  <si>
    <t>CARCIOTTO SERGIO</t>
  </si>
  <si>
    <t>PERRI GIUSEPPE NELLO</t>
  </si>
  <si>
    <t>THALER JONAS</t>
  </si>
  <si>
    <t>SEBASTIANELLI GENNARO</t>
  </si>
  <si>
    <t>LA MONTAGNA SIMONE</t>
  </si>
  <si>
    <t>ROMANO MARCO</t>
  </si>
  <si>
    <t>DE STEFANO ANGELO</t>
  </si>
  <si>
    <t>CARCIOTTO ALESSANDRO</t>
  </si>
  <si>
    <t>PAPA PEDRO</t>
  </si>
  <si>
    <t>DODARO ALBERTO</t>
  </si>
  <si>
    <t>PERFETTI ANDREA</t>
  </si>
  <si>
    <t>PAPA CARMINE</t>
  </si>
  <si>
    <t>LA PIANA GIUSEPPE</t>
  </si>
  <si>
    <t>KHALIQUE ABDUL</t>
  </si>
  <si>
    <t>SAMUELE FRANCESCO</t>
  </si>
  <si>
    <t>MASSACCESI LUCIANO</t>
  </si>
  <si>
    <t>UDDIN JAMAL</t>
  </si>
  <si>
    <t>VERTUA DOMENICO</t>
  </si>
  <si>
    <t>VERTUA GIOVANNI</t>
  </si>
  <si>
    <t>PIAZZA LUCA</t>
  </si>
  <si>
    <t>SIRI CLAUDIO</t>
  </si>
  <si>
    <t>SERRAZANETTI ALESSANDRO</t>
  </si>
  <si>
    <t>BHANGU PAVITTAR</t>
  </si>
  <si>
    <t>MONACO HENRY</t>
  </si>
  <si>
    <t>DOMANICO PASQUALE</t>
  </si>
  <si>
    <t>06/0/2005</t>
  </si>
  <si>
    <t>CONVERTINI PAOLO</t>
  </si>
  <si>
    <t>MONACO PIERO</t>
  </si>
  <si>
    <t>BUFFONE MATTIA</t>
  </si>
  <si>
    <t>CAFARELLI DAVIDE</t>
  </si>
  <si>
    <t>SCIORTINO ADRIANO</t>
  </si>
  <si>
    <t>RUSCONI DARIO</t>
  </si>
  <si>
    <t>SAMA' VINCENZO</t>
  </si>
  <si>
    <t>CEKAJ LULZIME</t>
  </si>
  <si>
    <t>SACCO SERGIO</t>
  </si>
  <si>
    <t>THOMPSON MARK</t>
  </si>
  <si>
    <t>VLEUGELS HENDRICUS MARIA CATHARINA</t>
  </si>
  <si>
    <t>ORSINI ALESSANDRO</t>
  </si>
  <si>
    <t>YANG DAVIDE</t>
  </si>
  <si>
    <t>VINET JONATHAN</t>
  </si>
  <si>
    <t>MENABUE MAURO</t>
  </si>
  <si>
    <t>DF</t>
  </si>
  <si>
    <t>SV BRIXEN</t>
  </si>
  <si>
    <t>WORAVIJITCHAIKUL LADAWAN</t>
  </si>
  <si>
    <t>MANFRINETTI MARGHERITA</t>
  </si>
  <si>
    <t>RAVIZZA ELENA</t>
  </si>
  <si>
    <t xml:space="preserve">CR SPORTLAB </t>
  </si>
  <si>
    <t>ENERGICAMENTE</t>
  </si>
  <si>
    <t>PUNTER MARAH</t>
  </si>
  <si>
    <t>MUR MARIA LUISA</t>
  </si>
  <si>
    <t>LONGO MINNOLO ALESSANDRA</t>
  </si>
  <si>
    <t>CLAUSEN SUSAN</t>
  </si>
  <si>
    <t>ETNA BADMINTON</t>
  </si>
  <si>
    <t>ZACCO SOFIA</t>
  </si>
  <si>
    <t>SAPIA SONIA</t>
  </si>
  <si>
    <t>BRENZONE MARIA ROBERTA</t>
  </si>
  <si>
    <t>ABATE ADRIANA</t>
  </si>
  <si>
    <t>MIGLIORE FEDERICA</t>
  </si>
  <si>
    <t>OLIMPIA</t>
  </si>
  <si>
    <t>DI VENUTA LUDOVICA</t>
  </si>
  <si>
    <t>GAVAZZI FEDERICA</t>
  </si>
  <si>
    <t>PIACENTINI FRANCA PATRIZIA</t>
  </si>
  <si>
    <t>MARANGONI MARTINA</t>
  </si>
  <si>
    <t>TAGARIELLO DOMENICA</t>
  </si>
  <si>
    <t>MUSTAFINA YANINA</t>
  </si>
  <si>
    <t>LAZZARINI SANDRA</t>
  </si>
  <si>
    <t>MERCI SILVIA</t>
  </si>
  <si>
    <t>SCHMAAL OLWEN</t>
  </si>
  <si>
    <t>CHAMPALBERT ISABELLE</t>
  </si>
  <si>
    <t>FIORENTINO CHIARA</t>
  </si>
  <si>
    <t>ARMENTANO CHIARA</t>
  </si>
  <si>
    <t>ARMENTANO MARIA</t>
  </si>
  <si>
    <t>AIELLO MARIA VITTORIA</t>
  </si>
  <si>
    <t>ARMINI GIULIA</t>
  </si>
  <si>
    <t>FUOCO ZAIRA</t>
  </si>
  <si>
    <t>FUOCO VERONICA</t>
  </si>
  <si>
    <t>ANSELMINI CLAUDIA</t>
  </si>
  <si>
    <t>MOCCHI FRANCESCA</t>
  </si>
  <si>
    <t>CUGLIARI MARIA ANTONIETTA</t>
  </si>
  <si>
    <t>DENTI NICOLETTA</t>
  </si>
  <si>
    <t>CUPELLI GIUSEPPINA</t>
  </si>
  <si>
    <t>DX</t>
  </si>
  <si>
    <t>BC LARIO</t>
  </si>
  <si>
    <t>CS ETNA</t>
  </si>
  <si>
    <t>SONODA MEGUMI</t>
  </si>
  <si>
    <t>AGRUSA FEDERICA</t>
  </si>
  <si>
    <t>ITIS MARCONI</t>
  </si>
  <si>
    <t>MAURO LOREDANA</t>
  </si>
  <si>
    <t xml:space="preserve"> CR SPORTLAB</t>
  </si>
  <si>
    <t>PIANO ALESSANDRA</t>
  </si>
  <si>
    <t>MAIORE FRANCESCA</t>
  </si>
  <si>
    <t>FRAGNER U ROSWITHA</t>
  </si>
  <si>
    <t>DI BERARDO GABRIELLA</t>
  </si>
  <si>
    <t>ROMANO JOLE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</si>
  <si>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</si>
  <si>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</si>
  <si>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</si>
  <si>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</si>
  <si>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</si>
  <si>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</si>
  <si>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</si>
  <si>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</si>
  <si>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</si>
  <si>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</si>
  <si>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</si>
  <si>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BETTANI ALBERTO</t>
  </si>
  <si>
    <t>719</t>
  </si>
  <si>
    <t>720</t>
  </si>
  <si>
    <t>721</t>
  </si>
  <si>
    <t>722</t>
  </si>
  <si>
    <t>723</t>
  </si>
  <si>
    <t>LENGUA MARIELLA</t>
  </si>
  <si>
    <t>724</t>
  </si>
  <si>
    <t>BOTTIGLIERI ALESSIA</t>
  </si>
  <si>
    <t>725</t>
  </si>
  <si>
    <t>726</t>
  </si>
  <si>
    <t>727</t>
  </si>
  <si>
    <t>728</t>
  </si>
  <si>
    <t>729</t>
  </si>
  <si>
    <t>730</t>
  </si>
  <si>
    <t>731</t>
  </si>
  <si>
    <t>732</t>
  </si>
  <si>
    <t>13/12/2007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</si>
  <si>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</si>
  <si>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</si>
  <si>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</si>
  <si>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</si>
  <si>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</si>
  <si>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</si>
  <si>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</si>
  <si>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</si>
  <si>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</si>
  <si>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</si>
  <si>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</si>
  <si>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</si>
  <si>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TAMBURRO BARBARA</t>
  </si>
  <si>
    <t>745</t>
  </si>
  <si>
    <t>746</t>
  </si>
  <si>
    <t>747</t>
  </si>
  <si>
    <t>BERNINI SILVIA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</si>
  <si>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</si>
  <si>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</si>
  <si>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</si>
  <si>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</si>
  <si>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</si>
  <si>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</si>
  <si>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</si>
  <si>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</si>
  <si>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</si>
  <si>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</si>
  <si>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</si>
  <si>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</si>
  <si>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</si>
  <si>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</si>
  <si>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</si>
  <si>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DE PALMA ELENA</t>
  </si>
  <si>
    <t>NISTOLI ARMANDO FLAVIO</t>
  </si>
  <si>
    <t>CLASSIFICA NAZIONALE MASTER MARZO 2018</t>
  </si>
  <si>
    <t>GINOSA</t>
  </si>
  <si>
    <t>NOVI</t>
  </si>
  <si>
    <t>BRESCIA</t>
  </si>
  <si>
    <t>VERONA</t>
  </si>
  <si>
    <t>18.02.18</t>
  </si>
  <si>
    <t>25.02.18</t>
  </si>
  <si>
    <t>11.03.18</t>
  </si>
  <si>
    <t>27/08/1981</t>
  </si>
  <si>
    <t>11037</t>
  </si>
  <si>
    <t>BRESCIA SPORT</t>
  </si>
  <si>
    <t>15/03/1979</t>
  </si>
  <si>
    <t>16194</t>
  </si>
  <si>
    <t>23/07/1962</t>
  </si>
  <si>
    <t>8987</t>
  </si>
  <si>
    <t>GHANDI</t>
  </si>
  <si>
    <t>07/04/1979</t>
  </si>
  <si>
    <t>141748</t>
  </si>
  <si>
    <t>26/09/1968</t>
  </si>
  <si>
    <t>66496</t>
  </si>
  <si>
    <t>27/06/1957</t>
  </si>
  <si>
    <t>9002</t>
  </si>
  <si>
    <t>27/09/1960</t>
  </si>
  <si>
    <t>10854</t>
  </si>
  <si>
    <t>25/07/1969</t>
  </si>
  <si>
    <t>8994</t>
  </si>
  <si>
    <t>03/06/1960</t>
  </si>
  <si>
    <t>22312</t>
  </si>
  <si>
    <t>FREI JOACHIM</t>
  </si>
  <si>
    <t>01/05/1971</t>
  </si>
  <si>
    <t>30728</t>
  </si>
  <si>
    <t>HOFER KONRAD</t>
  </si>
  <si>
    <t>12/03/1966</t>
  </si>
  <si>
    <t>41945</t>
  </si>
  <si>
    <t>FAVA ROBERTO</t>
  </si>
  <si>
    <t>30/04/1952</t>
  </si>
  <si>
    <t>13892</t>
  </si>
  <si>
    <t>09/10/1961</t>
  </si>
  <si>
    <t>11078</t>
  </si>
  <si>
    <t>15/10/1960</t>
  </si>
  <si>
    <t>66476</t>
  </si>
  <si>
    <t>04/07/1960</t>
  </si>
  <si>
    <t>38572</t>
  </si>
  <si>
    <t>22/02/1968</t>
  </si>
  <si>
    <t>20121</t>
  </si>
  <si>
    <t>16/03/1963</t>
  </si>
  <si>
    <t>11041</t>
  </si>
  <si>
    <t>PIZZULLI ANTONIO</t>
  </si>
  <si>
    <t>24/10/1960</t>
  </si>
  <si>
    <t>143696</t>
  </si>
  <si>
    <t>CITTA' 2 MARI</t>
  </si>
  <si>
    <t>25/09/1963</t>
  </si>
  <si>
    <t>38568</t>
  </si>
  <si>
    <t>19/05/1977</t>
  </si>
  <si>
    <t>66503</t>
  </si>
  <si>
    <t>ZOMER GIOVANNI</t>
  </si>
  <si>
    <t>10/02/1967</t>
  </si>
  <si>
    <t>66322</t>
  </si>
  <si>
    <t>04/02/1956</t>
  </si>
  <si>
    <t>44524</t>
  </si>
  <si>
    <t>BIZZOTTO ALESSANDRO</t>
  </si>
  <si>
    <t>26/05/1965</t>
  </si>
  <si>
    <t>40248</t>
  </si>
  <si>
    <t>RECCHIA ALESSANDRO</t>
  </si>
  <si>
    <t>12/09/1975</t>
  </si>
  <si>
    <t>102592</t>
  </si>
  <si>
    <t>02/11/1967</t>
  </si>
  <si>
    <t>22158</t>
  </si>
  <si>
    <t>BALISTRERI ARNALDO</t>
  </si>
  <si>
    <t>03/10/1966</t>
  </si>
  <si>
    <t>26426</t>
  </si>
  <si>
    <t>28/02/1964</t>
  </si>
  <si>
    <t>52573</t>
  </si>
  <si>
    <t>CELESTE WALTER</t>
  </si>
  <si>
    <t>15/06/1958</t>
  </si>
  <si>
    <t>73811</t>
  </si>
  <si>
    <t>PATRONE GIOVANNI</t>
  </si>
  <si>
    <t>27/07/1964</t>
  </si>
  <si>
    <t>43258</t>
  </si>
  <si>
    <t>LEARDI RICCARDO</t>
  </si>
  <si>
    <t>17/10/1959</t>
  </si>
  <si>
    <t>9001</t>
  </si>
  <si>
    <t>ZAMBONI DARIO</t>
  </si>
  <si>
    <t>18/03/1979</t>
  </si>
  <si>
    <t>16/08/1973</t>
  </si>
  <si>
    <t>67790</t>
  </si>
  <si>
    <t>25/09/1969</t>
  </si>
  <si>
    <t>43379</t>
  </si>
  <si>
    <t>LIBERTINI MARCO</t>
  </si>
  <si>
    <t>WOHLGEMUTH THOMAS</t>
  </si>
  <si>
    <t>09/02/1969</t>
  </si>
  <si>
    <t>11327</t>
  </si>
  <si>
    <t>ANDERGASSEN GUENTHER</t>
  </si>
  <si>
    <t>09/10/1967</t>
  </si>
  <si>
    <t>43363</t>
  </si>
  <si>
    <t>SBS SUEDTIROL</t>
  </si>
  <si>
    <t>KISS ATTILA</t>
  </si>
  <si>
    <t>13/02/1967</t>
  </si>
  <si>
    <t>14099</t>
  </si>
  <si>
    <t>DANTI ALDO</t>
  </si>
  <si>
    <t>08/05/1963</t>
  </si>
  <si>
    <t>13968</t>
  </si>
  <si>
    <t>BRUMANA PIERO</t>
  </si>
  <si>
    <t>28/01/1958</t>
  </si>
  <si>
    <t>24621</t>
  </si>
  <si>
    <t>SPEEDY BAD</t>
  </si>
  <si>
    <t>06/10/1956</t>
  </si>
  <si>
    <t>9786</t>
  </si>
  <si>
    <t>14/09/1962</t>
  </si>
  <si>
    <t>50835</t>
  </si>
  <si>
    <t>06/08/1960</t>
  </si>
  <si>
    <t>43385</t>
  </si>
  <si>
    <t>ANDERGASSEN ALBERT</t>
  </si>
  <si>
    <t>09/1071967</t>
  </si>
  <si>
    <t>16759</t>
  </si>
  <si>
    <t>14/05/1965</t>
  </si>
  <si>
    <t>101758</t>
  </si>
  <si>
    <t>IANESELLI SONIA</t>
  </si>
  <si>
    <t>25/07/1974</t>
  </si>
  <si>
    <t>13969</t>
  </si>
  <si>
    <t>30/01/1971</t>
  </si>
  <si>
    <t>35781</t>
  </si>
  <si>
    <t>24/02/1977</t>
  </si>
  <si>
    <t>66459</t>
  </si>
  <si>
    <t>02/05/1976</t>
  </si>
  <si>
    <t>95390</t>
  </si>
  <si>
    <t>28/04/1961</t>
  </si>
  <si>
    <t>38567</t>
  </si>
  <si>
    <t>19/01/1964</t>
  </si>
  <si>
    <t>22051</t>
  </si>
  <si>
    <t>CHAMARA NIMALIKA OPATHA KANKANAMGE</t>
  </si>
  <si>
    <t>19/12/1962</t>
  </si>
  <si>
    <t>143759</t>
  </si>
  <si>
    <t>VERDORFER KATHRIN</t>
  </si>
  <si>
    <t>14/07/1978</t>
  </si>
  <si>
    <t>95370</t>
  </si>
  <si>
    <t>TORO VERONICA NOEMI</t>
  </si>
  <si>
    <t>27/07/1982</t>
  </si>
  <si>
    <t>16/11/1977</t>
  </si>
  <si>
    <t>142083</t>
  </si>
  <si>
    <t>27/12/1972</t>
  </si>
  <si>
    <t>12496</t>
  </si>
  <si>
    <t>SKRIVACKOVA BARBARA</t>
  </si>
  <si>
    <t>15/12/1970</t>
  </si>
  <si>
    <t>16758</t>
  </si>
  <si>
    <t>PLUNGER JOLANDA</t>
  </si>
  <si>
    <t>04/06/1951</t>
  </si>
  <si>
    <t>10815</t>
  </si>
  <si>
    <t>ASSV BRIXEN</t>
  </si>
  <si>
    <t>CLASSIFICA SINGOLARE MASCHILE MAGGIO 2018</t>
  </si>
  <si>
    <t>ASSOLUTI</t>
  </si>
  <si>
    <t>Milano</t>
  </si>
  <si>
    <t>Scalea</t>
  </si>
  <si>
    <t>DE FEO SIMONE</t>
  </si>
  <si>
    <t>GUTMORGETH LUKAS</t>
  </si>
  <si>
    <t>VARATHARAJAN ANANTARAM</t>
  </si>
  <si>
    <t>IL PUNTO TORINO</t>
  </si>
  <si>
    <t>PAOLA BAD</t>
  </si>
  <si>
    <t>CIAPETTI ALESSIO</t>
  </si>
  <si>
    <t>ALIOTO ANDREA MARIA</t>
  </si>
  <si>
    <t>GALDERISI MARCO</t>
  </si>
  <si>
    <t>GSS SCORZA</t>
  </si>
  <si>
    <t>COZZA SIMONE FRANCESCO</t>
  </si>
  <si>
    <t>BENINCASA MARIO</t>
  </si>
  <si>
    <t>NISTICO' ANDREA</t>
  </si>
  <si>
    <t>FILICE ANTONELLO</t>
  </si>
  <si>
    <t>PAVESE JACOPO</t>
  </si>
  <si>
    <t>NANIA GIUSEPPE</t>
  </si>
  <si>
    <t>CICCIA CRISTIAN</t>
  </si>
  <si>
    <t>FILIPPONE MATTIA</t>
  </si>
  <si>
    <t>MOSCATI RENATO</t>
  </si>
  <si>
    <t>DOSSI LUCA</t>
  </si>
  <si>
    <t>NOVIELLO CHRISTIAN</t>
  </si>
  <si>
    <t>COZZUTO THOMAS</t>
  </si>
  <si>
    <t>ARMENTANO GIUSEPPE</t>
  </si>
  <si>
    <t>RANDISI MATTIA</t>
  </si>
  <si>
    <t>YE RUI</t>
  </si>
  <si>
    <t>PERONI ALESSANDRO</t>
  </si>
  <si>
    <t>ROCCELLA ANTONIO</t>
  </si>
  <si>
    <t>FERLITO MATTIA</t>
  </si>
  <si>
    <t>TUMELLO SALVATORE</t>
  </si>
  <si>
    <t>RAGO EMILIO</t>
  </si>
  <si>
    <t>MUTO FEDERICO</t>
  </si>
  <si>
    <t>PORCEDDU MATTEO</t>
  </si>
  <si>
    <t>SANTAMARIA GIUSEPPE</t>
  </si>
  <si>
    <t>BERGANTON FILIPPO</t>
  </si>
  <si>
    <t>CLASSIFICA SINGOLARE FEMMINILE MAGGIO 2018</t>
  </si>
  <si>
    <t>BRUNELLO ALESSIA</t>
  </si>
  <si>
    <t>GIORDANO IRENE</t>
  </si>
  <si>
    <t>KALO'S</t>
  </si>
  <si>
    <t>TRECARICCHI MARTINA</t>
  </si>
  <si>
    <t>PARISI SOFIA</t>
  </si>
  <si>
    <t>FOSCHETTI LAURA</t>
  </si>
  <si>
    <t>CLASSIFICA DOPPIO MASCHILE MAGGIO 2018</t>
  </si>
  <si>
    <t>MIHIDUKULASURIY FERNANDO DILSHAN CHANAKA</t>
  </si>
  <si>
    <t>GOLOGAN ALIN ALEXANDRU</t>
  </si>
  <si>
    <t>SCARATO ALESSANDRO</t>
  </si>
  <si>
    <t>FERRARI ELIA</t>
  </si>
  <si>
    <t>CLASSIFICA DOPPIO FEMMINILE MAGGIO 2018</t>
  </si>
  <si>
    <t>POL. CORASSORI</t>
  </si>
  <si>
    <t>FERRERO PIERANGELA</t>
  </si>
  <si>
    <t>CLASSIFICA DOPPIO MISTO MAGGIO 2018</t>
  </si>
  <si>
    <t>CICOGNINI JEANNINE</t>
  </si>
  <si>
    <t>THOMMADURA SADUNI ANUTTHARA DE SOYSA</t>
  </si>
  <si>
    <t>TONIN GAJA</t>
  </si>
  <si>
    <t>INVIARE ISCRIZIONE A: genovabc@badmintonitalia.net entro le 24.00 di Domenica 3 Maggio</t>
  </si>
  <si>
    <t>141955</t>
  </si>
  <si>
    <t>103827</t>
  </si>
  <si>
    <t>33283</t>
  </si>
  <si>
    <t>10290</t>
  </si>
  <si>
    <t>11644</t>
  </si>
  <si>
    <t>33147</t>
  </si>
  <si>
    <t>33282</t>
  </si>
  <si>
    <t>12668</t>
  </si>
  <si>
    <t>97740</t>
  </si>
  <si>
    <t>20132</t>
  </si>
  <si>
    <t>10130</t>
  </si>
  <si>
    <t>11698</t>
  </si>
  <si>
    <t>13917</t>
  </si>
  <si>
    <t>68004</t>
  </si>
  <si>
    <t>14745</t>
  </si>
  <si>
    <t>15168</t>
  </si>
  <si>
    <t>16427</t>
  </si>
  <si>
    <t>14427</t>
  </si>
  <si>
    <t>11654</t>
  </si>
  <si>
    <t>33148</t>
  </si>
  <si>
    <t>33416</t>
  </si>
  <si>
    <t>38570</t>
  </si>
  <si>
    <t>16457</t>
  </si>
  <si>
    <t>26424</t>
  </si>
  <si>
    <t>10462</t>
  </si>
  <si>
    <t>66283</t>
  </si>
  <si>
    <t>64815</t>
  </si>
  <si>
    <t>24603</t>
  </si>
  <si>
    <t>26023</t>
  </si>
  <si>
    <t>26090</t>
  </si>
  <si>
    <t>31263</t>
  </si>
  <si>
    <t>43275</t>
  </si>
  <si>
    <t>13444</t>
  </si>
  <si>
    <t>10090</t>
  </si>
  <si>
    <t>12636</t>
  </si>
  <si>
    <t>21753</t>
  </si>
  <si>
    <t>34274</t>
  </si>
  <si>
    <t>26535</t>
  </si>
  <si>
    <t>10197</t>
  </si>
  <si>
    <t>10673</t>
  </si>
  <si>
    <t>20572</t>
  </si>
  <si>
    <t>20258</t>
  </si>
  <si>
    <t>11352</t>
  </si>
  <si>
    <t>22173</t>
  </si>
  <si>
    <t>51221</t>
  </si>
  <si>
    <t>33183</t>
  </si>
  <si>
    <t>14421</t>
  </si>
  <si>
    <t>22278</t>
  </si>
  <si>
    <t>16964</t>
  </si>
  <si>
    <t>12508</t>
  </si>
  <si>
    <t>11535</t>
  </si>
  <si>
    <t>10289</t>
  </si>
  <si>
    <t>9023</t>
  </si>
  <si>
    <t>12641</t>
  </si>
  <si>
    <t>10131</t>
  </si>
  <si>
    <t>66773</t>
  </si>
  <si>
    <t>22519</t>
  </si>
  <si>
    <t>65877</t>
  </si>
  <si>
    <t>22224</t>
  </si>
  <si>
    <t>16186</t>
  </si>
  <si>
    <t>66657</t>
  </si>
  <si>
    <t>26089</t>
  </si>
  <si>
    <t>11891</t>
  </si>
  <si>
    <t>20337</t>
  </si>
  <si>
    <t>36980</t>
  </si>
  <si>
    <t>12548</t>
  </si>
  <si>
    <t>23984</t>
  </si>
  <si>
    <t>10915</t>
  </si>
  <si>
    <t>13162</t>
  </si>
  <si>
    <t>22351</t>
  </si>
  <si>
    <t>66787</t>
  </si>
  <si>
    <t>23321</t>
  </si>
  <si>
    <t>66782</t>
  </si>
  <si>
    <t>16137</t>
  </si>
  <si>
    <t>20576</t>
  </si>
  <si>
    <t>95383</t>
  </si>
  <si>
    <t>34590</t>
  </si>
  <si>
    <t>23580</t>
  </si>
  <si>
    <t>22186</t>
  </si>
  <si>
    <t>66504</t>
  </si>
  <si>
    <t>51920</t>
  </si>
  <si>
    <t>66499</t>
  </si>
  <si>
    <t>14435</t>
  </si>
  <si>
    <t>13321</t>
  </si>
  <si>
    <t>88867</t>
  </si>
  <si>
    <t>13273</t>
  </si>
  <si>
    <t>31985</t>
  </si>
  <si>
    <t>22593</t>
  </si>
  <si>
    <t>14041</t>
  </si>
  <si>
    <t>33184</t>
  </si>
  <si>
    <t>102270</t>
  </si>
  <si>
    <t>66786</t>
  </si>
  <si>
    <t>43395</t>
  </si>
  <si>
    <t>14006</t>
  </si>
  <si>
    <t>50257</t>
  </si>
  <si>
    <t>24604</t>
  </si>
  <si>
    <t>30178</t>
  </si>
  <si>
    <t>21974</t>
  </si>
  <si>
    <t>16544</t>
  </si>
  <si>
    <t>23598</t>
  </si>
  <si>
    <t>33123</t>
  </si>
  <si>
    <t>12284</t>
  </si>
  <si>
    <t>65561</t>
  </si>
  <si>
    <t>22377</t>
  </si>
  <si>
    <t>9969</t>
  </si>
  <si>
    <t>21847</t>
  </si>
  <si>
    <t>97656</t>
  </si>
  <si>
    <t>16225</t>
  </si>
  <si>
    <t>26618</t>
  </si>
  <si>
    <t>15972</t>
  </si>
  <si>
    <t>42836</t>
  </si>
  <si>
    <t>31509</t>
  </si>
  <si>
    <t>113500</t>
  </si>
  <si>
    <t>65880</t>
  </si>
  <si>
    <t>43273</t>
  </si>
  <si>
    <t>65879</t>
  </si>
  <si>
    <t>66325</t>
  </si>
  <si>
    <t>15047</t>
  </si>
  <si>
    <t>22718</t>
  </si>
  <si>
    <t>50258</t>
  </si>
  <si>
    <t>12400</t>
  </si>
  <si>
    <t>103882</t>
  </si>
  <si>
    <t>8924</t>
  </si>
  <si>
    <t>42689</t>
  </si>
  <si>
    <t>81175</t>
  </si>
  <si>
    <t>28902</t>
  </si>
  <si>
    <t>15044</t>
  </si>
  <si>
    <t>26621</t>
  </si>
  <si>
    <t>34592</t>
  </si>
  <si>
    <t>48465</t>
  </si>
  <si>
    <t>65324</t>
  </si>
  <si>
    <t>44667</t>
  </si>
  <si>
    <t>89150</t>
  </si>
  <si>
    <t>66403</t>
  </si>
  <si>
    <t>11087</t>
  </si>
  <si>
    <t>14684</t>
  </si>
  <si>
    <t>66324</t>
  </si>
  <si>
    <t>26881</t>
  </si>
  <si>
    <t>20571</t>
  </si>
  <si>
    <t>24601</t>
  </si>
  <si>
    <t>11089</t>
  </si>
  <si>
    <t>142212</t>
  </si>
  <si>
    <t>43814</t>
  </si>
  <si>
    <t>33403</t>
  </si>
  <si>
    <t>66386</t>
  </si>
  <si>
    <t>39259</t>
  </si>
  <si>
    <t>53612</t>
  </si>
  <si>
    <t>37607</t>
  </si>
  <si>
    <t>12283</t>
  </si>
  <si>
    <t>22086</t>
  </si>
  <si>
    <t>66493</t>
  </si>
  <si>
    <t>21805</t>
  </si>
  <si>
    <t>8996</t>
  </si>
  <si>
    <t>65562</t>
  </si>
  <si>
    <t>89152</t>
  </si>
  <si>
    <t>49830</t>
  </si>
  <si>
    <t>43820</t>
  </si>
  <si>
    <t>31997</t>
  </si>
  <si>
    <t>49146</t>
  </si>
  <si>
    <t>11520</t>
  </si>
  <si>
    <t>16583</t>
  </si>
  <si>
    <t>42835</t>
  </si>
  <si>
    <t>141445</t>
  </si>
  <si>
    <t>124666</t>
  </si>
  <si>
    <t>42847</t>
  </si>
  <si>
    <t>23753</t>
  </si>
  <si>
    <t>51551</t>
  </si>
  <si>
    <t>9734</t>
  </si>
  <si>
    <t>20569</t>
  </si>
  <si>
    <t>17250</t>
  </si>
  <si>
    <t>44076</t>
  </si>
  <si>
    <t>15939</t>
  </si>
  <si>
    <t>24179</t>
  </si>
  <si>
    <t>42677</t>
  </si>
  <si>
    <t>10132</t>
  </si>
  <si>
    <t>22338</t>
  </si>
  <si>
    <t>66767</t>
  </si>
  <si>
    <t>43817</t>
  </si>
  <si>
    <t>72149</t>
  </si>
  <si>
    <t>141956</t>
  </si>
  <si>
    <t>41946</t>
  </si>
  <si>
    <t>16587</t>
  </si>
  <si>
    <t>26280</t>
  </si>
  <si>
    <t>38542</t>
  </si>
  <si>
    <t>14264</t>
  </si>
  <si>
    <t>15094</t>
  </si>
  <si>
    <t>66456</t>
  </si>
  <si>
    <t>20570</t>
  </si>
  <si>
    <t>12293</t>
  </si>
  <si>
    <t>105261</t>
  </si>
  <si>
    <t>89151</t>
  </si>
  <si>
    <t>11534</t>
  </si>
  <si>
    <t>39775</t>
  </si>
  <si>
    <t>43396</t>
  </si>
  <si>
    <t>30721</t>
  </si>
  <si>
    <t>113501</t>
  </si>
  <si>
    <t>73804</t>
  </si>
  <si>
    <t>23565</t>
  </si>
  <si>
    <t>36554</t>
  </si>
  <si>
    <t>66765</t>
  </si>
  <si>
    <t>72046</t>
  </si>
  <si>
    <t>33402</t>
  </si>
  <si>
    <t>105260</t>
  </si>
  <si>
    <t>141978</t>
  </si>
  <si>
    <t>48063</t>
  </si>
  <si>
    <t>26265</t>
  </si>
  <si>
    <t>53605</t>
  </si>
  <si>
    <t>23266</t>
  </si>
  <si>
    <t>101721</t>
  </si>
  <si>
    <t>33437</t>
  </si>
  <si>
    <t>26392</t>
  </si>
  <si>
    <t>39180</t>
  </si>
  <si>
    <t>52572</t>
  </si>
  <si>
    <t>40366</t>
  </si>
  <si>
    <t>24059</t>
  </si>
  <si>
    <t>49425</t>
  </si>
  <si>
    <t>76610</t>
  </si>
  <si>
    <t>9044</t>
  </si>
  <si>
    <t>39161</t>
  </si>
  <si>
    <t>36521</t>
  </si>
  <si>
    <t>35777</t>
  </si>
  <si>
    <t>43519</t>
  </si>
  <si>
    <t>26351</t>
  </si>
  <si>
    <t>26388</t>
  </si>
  <si>
    <t>15733</t>
  </si>
  <si>
    <t>41704</t>
  </si>
  <si>
    <t>141458</t>
  </si>
  <si>
    <t>67782</t>
  </si>
  <si>
    <t>40390</t>
  </si>
  <si>
    <t>13317</t>
  </si>
  <si>
    <t>43381</t>
  </si>
  <si>
    <t>38543</t>
  </si>
  <si>
    <t>27701</t>
  </si>
  <si>
    <t>124346</t>
  </si>
  <si>
    <t>10518</t>
  </si>
  <si>
    <t>22121</t>
  </si>
  <si>
    <t>24093</t>
  </si>
  <si>
    <t>13795</t>
  </si>
  <si>
    <t>104824</t>
  </si>
  <si>
    <t>26845</t>
  </si>
  <si>
    <t>141999</t>
  </si>
  <si>
    <t>141389</t>
  </si>
  <si>
    <t>141435</t>
  </si>
  <si>
    <t>27140</t>
  </si>
  <si>
    <t>104609</t>
  </si>
  <si>
    <t>50918</t>
  </si>
  <si>
    <t>141973</t>
  </si>
  <si>
    <t>61612</t>
  </si>
  <si>
    <t>52994</t>
  </si>
  <si>
    <t>142123</t>
  </si>
  <si>
    <t>103673</t>
  </si>
  <si>
    <t>49478</t>
  </si>
  <si>
    <t>24677</t>
  </si>
  <si>
    <t>50076</t>
  </si>
  <si>
    <t>42606</t>
  </si>
  <si>
    <t>66505</t>
  </si>
  <si>
    <t>24567</t>
  </si>
  <si>
    <t>10461</t>
  </si>
  <si>
    <t>50590</t>
  </si>
  <si>
    <t>26278</t>
  </si>
  <si>
    <t>113559</t>
  </si>
  <si>
    <t>105265</t>
  </si>
  <si>
    <t>103737</t>
  </si>
  <si>
    <t>128789</t>
  </si>
  <si>
    <t>63348</t>
  </si>
  <si>
    <t>61611</t>
  </si>
  <si>
    <t>141961</t>
  </si>
  <si>
    <t>8896</t>
  </si>
  <si>
    <t>11066</t>
  </si>
  <si>
    <t>103738</t>
  </si>
  <si>
    <t>33299</t>
  </si>
  <si>
    <t>26095</t>
  </si>
  <si>
    <t>51981</t>
  </si>
  <si>
    <t>26410</t>
  </si>
  <si>
    <t>12282</t>
  </si>
  <si>
    <t>74939</t>
  </si>
  <si>
    <t>40389</t>
  </si>
  <si>
    <t>10361</t>
  </si>
  <si>
    <t>66656</t>
  </si>
  <si>
    <t>24575</t>
  </si>
  <si>
    <t>12299</t>
  </si>
  <si>
    <t>26085</t>
  </si>
  <si>
    <t>33257</t>
  </si>
  <si>
    <t>120590</t>
  </si>
  <si>
    <t>141979</t>
  </si>
  <si>
    <t>10950</t>
  </si>
  <si>
    <t>87541</t>
  </si>
  <si>
    <t>30770</t>
  </si>
  <si>
    <t>14839</t>
  </si>
  <si>
    <t>45635</t>
  </si>
  <si>
    <t>24644</t>
  </si>
  <si>
    <t>40391</t>
  </si>
  <si>
    <t>88869</t>
  </si>
  <si>
    <t>66507</t>
  </si>
  <si>
    <t>43525</t>
  </si>
  <si>
    <t>31062</t>
  </si>
  <si>
    <t>37192</t>
  </si>
  <si>
    <t>141989</t>
  </si>
  <si>
    <t>142120</t>
  </si>
  <si>
    <t>103212</t>
  </si>
  <si>
    <t>26439</t>
  </si>
  <si>
    <t>37191</t>
  </si>
  <si>
    <t>13967</t>
  </si>
  <si>
    <t>11349</t>
  </si>
  <si>
    <t>32986</t>
  </si>
  <si>
    <t>141986</t>
  </si>
  <si>
    <t>40137</t>
  </si>
  <si>
    <t>105255</t>
  </si>
  <si>
    <t>141451</t>
  </si>
  <si>
    <t>11638</t>
  </si>
  <si>
    <t>26396</t>
  </si>
  <si>
    <t>11760</t>
  </si>
  <si>
    <t>39774</t>
  </si>
  <si>
    <t>141976</t>
  </si>
  <si>
    <t>43423</t>
  </si>
  <si>
    <t>24061</t>
  </si>
  <si>
    <t>12468</t>
  </si>
  <si>
    <t>43421</t>
  </si>
  <si>
    <t>141975</t>
  </si>
  <si>
    <t>40383</t>
  </si>
  <si>
    <t>35168</t>
  </si>
  <si>
    <t>10776</t>
  </si>
  <si>
    <t>117090</t>
  </si>
  <si>
    <t>91802</t>
  </si>
  <si>
    <t>104895</t>
  </si>
  <si>
    <t>31669</t>
  </si>
  <si>
    <t>142028</t>
  </si>
  <si>
    <t>141980</t>
  </si>
  <si>
    <t>142237</t>
  </si>
  <si>
    <t>44669</t>
  </si>
  <si>
    <t>13956</t>
  </si>
  <si>
    <t>92270</t>
  </si>
  <si>
    <t>66769</t>
  </si>
  <si>
    <t>50092</t>
  </si>
  <si>
    <t>21742</t>
  </si>
  <si>
    <t>10281</t>
  </si>
  <si>
    <t>11394</t>
  </si>
  <si>
    <t>143776</t>
  </si>
  <si>
    <t>69479</t>
  </si>
  <si>
    <t>141943</t>
  </si>
  <si>
    <t>33281</t>
  </si>
  <si>
    <t>23621</t>
  </si>
  <si>
    <t>66425</t>
  </si>
  <si>
    <t>143104</t>
  </si>
  <si>
    <t>43838</t>
  </si>
  <si>
    <t>142124</t>
  </si>
  <si>
    <t>141942</t>
  </si>
  <si>
    <t>142213</t>
  </si>
  <si>
    <t>124646</t>
  </si>
  <si>
    <t>120589</t>
  </si>
  <si>
    <t>42702</t>
  </si>
  <si>
    <t>143312</t>
  </si>
  <si>
    <t>30552</t>
  </si>
  <si>
    <t>141957</t>
  </si>
  <si>
    <t>22802</t>
  </si>
  <si>
    <t>43263</t>
  </si>
  <si>
    <t>91803</t>
  </si>
  <si>
    <t>141700</t>
  </si>
  <si>
    <t>23256</t>
  </si>
  <si>
    <t>141752</t>
  </si>
  <si>
    <t>142190</t>
  </si>
  <si>
    <t>43830</t>
  </si>
  <si>
    <t>141981</t>
  </si>
  <si>
    <t>48501</t>
  </si>
  <si>
    <t>142097</t>
  </si>
  <si>
    <t>82222</t>
  </si>
  <si>
    <t>22470</t>
  </si>
  <si>
    <t>9759</t>
  </si>
  <si>
    <t>16914</t>
  </si>
  <si>
    <t>43378</t>
  </si>
  <si>
    <t>109085</t>
  </si>
  <si>
    <t>41756</t>
  </si>
  <si>
    <t>45637</t>
  </si>
  <si>
    <t>45101</t>
  </si>
  <si>
    <t>113558</t>
  </si>
  <si>
    <t>70766</t>
  </si>
  <si>
    <t>43394</t>
  </si>
  <si>
    <t>142008</t>
  </si>
  <si>
    <t>16637</t>
  </si>
  <si>
    <t>103758</t>
  </si>
  <si>
    <t>103894</t>
  </si>
  <si>
    <t>143385</t>
  </si>
  <si>
    <t>104822</t>
  </si>
  <si>
    <t>105268</t>
  </si>
  <si>
    <t>127885</t>
  </si>
  <si>
    <t>75807</t>
  </si>
  <si>
    <t>142125</t>
  </si>
  <si>
    <t>142128</t>
  </si>
  <si>
    <t>141706</t>
  </si>
  <si>
    <t>101634</t>
  </si>
  <si>
    <t>26423</t>
  </si>
  <si>
    <t>142031</t>
  </si>
  <si>
    <t>143765</t>
  </si>
  <si>
    <t>142086</t>
  </si>
  <si>
    <t>66509</t>
  </si>
  <si>
    <t>141985</t>
  </si>
  <si>
    <t>31630</t>
  </si>
  <si>
    <t>143796</t>
  </si>
  <si>
    <t>95263</t>
  </si>
  <si>
    <t>113509</t>
  </si>
  <si>
    <t>141751</t>
  </si>
  <si>
    <t>145457</t>
  </si>
  <si>
    <t>66398</t>
  </si>
  <si>
    <t>22179</t>
  </si>
  <si>
    <t>24696</t>
  </si>
  <si>
    <t>50050</t>
  </si>
  <si>
    <t>12669</t>
  </si>
  <si>
    <t>141436</t>
  </si>
  <si>
    <t>143299</t>
  </si>
  <si>
    <t>22092</t>
  </si>
  <si>
    <t>43371</t>
  </si>
  <si>
    <t>10525</t>
  </si>
  <si>
    <t>43063</t>
  </si>
  <si>
    <t>50259</t>
  </si>
  <si>
    <t>66465</t>
  </si>
  <si>
    <t>23339</t>
  </si>
  <si>
    <t>12248</t>
  </si>
  <si>
    <t>16127</t>
  </si>
  <si>
    <t>17395</t>
  </si>
  <si>
    <t>49740</t>
  </si>
  <si>
    <t>103839</t>
  </si>
  <si>
    <t>141699</t>
  </si>
  <si>
    <t>141984</t>
  </si>
  <si>
    <t>141461</t>
  </si>
  <si>
    <t>142019</t>
  </si>
  <si>
    <t>55883</t>
  </si>
  <si>
    <t>109111</t>
  </si>
  <si>
    <t>43386</t>
  </si>
  <si>
    <t>141380</t>
  </si>
  <si>
    <t>141750</t>
  </si>
  <si>
    <t>81525</t>
  </si>
  <si>
    <t>52530</t>
  </si>
  <si>
    <t>26760</t>
  </si>
  <si>
    <t>49953</t>
  </si>
  <si>
    <t>49776</t>
  </si>
  <si>
    <t>39608</t>
  </si>
  <si>
    <t>141764</t>
  </si>
  <si>
    <t>143103</t>
  </si>
  <si>
    <t>73803</t>
  </si>
  <si>
    <t>20286</t>
  </si>
  <si>
    <t>66802</t>
  </si>
  <si>
    <t>10529</t>
  </si>
  <si>
    <t>26390</t>
  </si>
  <si>
    <t>8926</t>
  </si>
  <si>
    <t>117104</t>
  </si>
  <si>
    <t>141769</t>
  </si>
  <si>
    <t>141965</t>
  </si>
  <si>
    <t>67126</t>
  </si>
  <si>
    <t>143401</t>
  </si>
  <si>
    <t>12263</t>
  </si>
  <si>
    <t>142030</t>
  </si>
  <si>
    <t>142029</t>
  </si>
  <si>
    <t>112069</t>
  </si>
  <si>
    <t>21848</t>
  </si>
  <si>
    <t>65354</t>
  </si>
  <si>
    <t>141705</t>
  </si>
  <si>
    <t>143763</t>
  </si>
  <si>
    <t>66468</t>
  </si>
  <si>
    <t>63354</t>
  </si>
  <si>
    <t>102263</t>
  </si>
  <si>
    <t>91805</t>
  </si>
  <si>
    <t>103683</t>
  </si>
  <si>
    <t>23026</t>
  </si>
  <si>
    <t>24685</t>
  </si>
  <si>
    <t>142047</t>
  </si>
  <si>
    <t>55898</t>
  </si>
  <si>
    <t>143782</t>
  </si>
  <si>
    <t>117102</t>
  </si>
  <si>
    <t>43829</t>
  </si>
  <si>
    <t>66409</t>
  </si>
  <si>
    <t>10949</t>
  </si>
  <si>
    <t>104595</t>
  </si>
  <si>
    <t>124654</t>
  </si>
  <si>
    <t>143798</t>
  </si>
  <si>
    <t>141712</t>
  </si>
  <si>
    <t>103177</t>
  </si>
  <si>
    <t>142230</t>
  </si>
  <si>
    <t>103924</t>
  </si>
  <si>
    <t>91806</t>
  </si>
  <si>
    <t>99161</t>
  </si>
  <si>
    <t>54687</t>
  </si>
  <si>
    <t>43672</t>
  </si>
  <si>
    <t>102559</t>
  </si>
  <si>
    <t>141450</t>
  </si>
  <si>
    <t>23001</t>
  </si>
  <si>
    <t>80164</t>
  </si>
  <si>
    <t>43391</t>
  </si>
  <si>
    <t>33015</t>
  </si>
  <si>
    <t>33011</t>
  </si>
  <si>
    <t>10342</t>
  </si>
  <si>
    <t>117125</t>
  </si>
  <si>
    <t>129500</t>
  </si>
  <si>
    <t>10425</t>
  </si>
  <si>
    <t>124655</t>
  </si>
  <si>
    <t>38820</t>
  </si>
  <si>
    <t>142126</t>
  </si>
  <si>
    <t>124671</t>
  </si>
  <si>
    <t>109114</t>
  </si>
  <si>
    <t>142375</t>
  </si>
  <si>
    <t>103751</t>
  </si>
  <si>
    <t>14027</t>
  </si>
  <si>
    <t>36972</t>
  </si>
  <si>
    <t>16324</t>
  </si>
  <si>
    <t>13817</t>
  </si>
  <si>
    <t>65666</t>
  </si>
  <si>
    <t>117094</t>
  </si>
  <si>
    <t>16321</t>
  </si>
  <si>
    <t>41992</t>
  </si>
  <si>
    <t>141741</t>
  </si>
  <si>
    <t>49903</t>
  </si>
  <si>
    <t>142119</t>
  </si>
  <si>
    <t>124653</t>
  </si>
  <si>
    <t>103844</t>
  </si>
  <si>
    <t>14443</t>
  </si>
  <si>
    <t>142021</t>
  </si>
  <si>
    <t>103880</t>
  </si>
  <si>
    <t>38576</t>
  </si>
  <si>
    <t>11234</t>
  </si>
  <si>
    <t>109109</t>
  </si>
  <si>
    <t>11054</t>
  </si>
  <si>
    <t>88870</t>
  </si>
  <si>
    <t>27466</t>
  </si>
  <si>
    <t>142186</t>
  </si>
  <si>
    <t>142118</t>
  </si>
  <si>
    <t>141982</t>
  </si>
  <si>
    <t>143894</t>
  </si>
  <si>
    <t>81780</t>
  </si>
  <si>
    <t>143294</t>
  </si>
  <si>
    <t>141692</t>
  </si>
  <si>
    <t>142351</t>
  </si>
  <si>
    <t>62971</t>
  </si>
  <si>
    <t>95367</t>
  </si>
  <si>
    <t>142531</t>
  </si>
  <si>
    <t>68081</t>
  </si>
  <si>
    <t>33432</t>
  </si>
  <si>
    <t>49037</t>
  </si>
  <si>
    <t>33023</t>
  </si>
  <si>
    <t>23468</t>
  </si>
  <si>
    <t>10935</t>
  </si>
  <si>
    <t>26730</t>
  </si>
  <si>
    <t>143762</t>
  </si>
  <si>
    <t>78292</t>
  </si>
  <si>
    <t>14367</t>
  </si>
  <si>
    <t>143310</t>
  </si>
  <si>
    <t>51089</t>
  </si>
  <si>
    <t>66067</t>
  </si>
  <si>
    <t>41944</t>
  </si>
  <si>
    <t>48468</t>
  </si>
  <si>
    <t>145435</t>
  </si>
  <si>
    <t>66378</t>
  </si>
  <si>
    <t>66530</t>
  </si>
  <si>
    <t>102262</t>
  </si>
  <si>
    <t>102264</t>
  </si>
  <si>
    <t>113260</t>
  </si>
  <si>
    <t>113557</t>
  </si>
  <si>
    <t>124626</t>
  </si>
  <si>
    <t>42917</t>
  </si>
  <si>
    <t>124623</t>
  </si>
  <si>
    <t>124672</t>
  </si>
  <si>
    <t>95388</t>
  </si>
  <si>
    <t>124625</t>
  </si>
  <si>
    <t>96681</t>
  </si>
  <si>
    <t>66473</t>
  </si>
  <si>
    <t>22187</t>
  </si>
  <si>
    <t>141945</t>
  </si>
  <si>
    <t>141930</t>
  </si>
  <si>
    <t>142048</t>
  </si>
  <si>
    <t>101645</t>
  </si>
  <si>
    <t>48330</t>
  </si>
  <si>
    <t>141933</t>
  </si>
  <si>
    <t>36142</t>
  </si>
  <si>
    <t>39800</t>
  </si>
  <si>
    <t>50447</t>
  </si>
  <si>
    <t>141763</t>
  </si>
  <si>
    <t>63922</t>
  </si>
  <si>
    <t>104900</t>
  </si>
  <si>
    <t>72045</t>
  </si>
  <si>
    <t>50693</t>
  </si>
  <si>
    <t>95384</t>
  </si>
  <si>
    <t>95387</t>
  </si>
  <si>
    <t>44590</t>
  </si>
  <si>
    <t>98999</t>
  </si>
  <si>
    <t>124628</t>
  </si>
  <si>
    <t>141954</t>
  </si>
  <si>
    <t>143795</t>
  </si>
  <si>
    <t>141688</t>
  </si>
  <si>
    <t>41388</t>
  </si>
  <si>
    <t>141460</t>
  </si>
  <si>
    <t>142012</t>
  </si>
  <si>
    <t>34498</t>
  </si>
  <si>
    <t>44070</t>
  </si>
  <si>
    <t>92924</t>
  </si>
  <si>
    <t>92923</t>
  </si>
  <si>
    <t>141977</t>
  </si>
  <si>
    <t>22536</t>
  </si>
  <si>
    <t>141951</t>
  </si>
  <si>
    <t>66677</t>
  </si>
  <si>
    <t>41443</t>
  </si>
  <si>
    <t>CATEGORIA Master</t>
  </si>
  <si>
    <t>Tessera</t>
  </si>
  <si>
    <t>Data di nascita</t>
  </si>
  <si>
    <t>Note Iscrizioni</t>
  </si>
  <si>
    <t>RISERVATO ALL'ASA ORGANIZZATRICE</t>
  </si>
  <si>
    <t>RISERVATO ALL'ASA CHE SI ISCRIVE</t>
  </si>
  <si>
    <t>GUIDA</t>
  </si>
  <si>
    <t>Compilazione iscrizioni maschili:</t>
  </si>
  <si>
    <t>Compilazione iscrizioni femminili</t>
  </si>
  <si>
    <t>Come per le iscrizioni maschili, ma occorre scrivere nelle celle rosa sotto quelle blu dei maschi.</t>
  </si>
  <si>
    <t>Se la tessera e data di nascita non sono importate</t>
  </si>
  <si>
    <t>Può essere dovuto al fatto che il giocatore non è classificato. Occorre quindi inserire manualmente nella scheda NC il COGNOME, NOME, (la colonna C sarà compilata automaticamente), la TESSERA e DATA DI NASCITA</t>
  </si>
  <si>
    <t>Il nome o il cognome è stato scritto male o comunque è diverso da quello presente nelle classifiche nazionali</t>
  </si>
  <si>
    <t>CATEGORIA Under 13 promozionale</t>
  </si>
  <si>
    <t>C'è una scheda per ogni categoria. In quella appropriata, scrivere nelle celle di colore blu, solo il cognome e nome del giocatore, degli eventuali compagni di doppio, la nazionalità e se gioca il singolo. In pratica solo quelli in cui l'intestazione della colonna è gialla. Le celle relative alla data di nascita e della tessera si compileranno automaticamente</t>
  </si>
  <si>
    <t>CATEGORIA UNDER 17</t>
  </si>
  <si>
    <t>CATEGORIA UNDER 15</t>
  </si>
  <si>
    <t>CATEGORIA UNDER 13</t>
  </si>
  <si>
    <t>Categorie Master e U13 Promo</t>
  </si>
  <si>
    <t>Per queste categorie tessera e data di nascita vanno compilate manualmente</t>
  </si>
  <si>
    <t>24095</t>
  </si>
  <si>
    <t>11674</t>
  </si>
  <si>
    <t>13191</t>
  </si>
  <si>
    <t>36511</t>
  </si>
  <si>
    <t>24637</t>
  </si>
  <si>
    <t>11664</t>
  </si>
  <si>
    <t>16337</t>
  </si>
  <si>
    <t>42915</t>
  </si>
  <si>
    <t>24514</t>
  </si>
  <si>
    <t>97739</t>
  </si>
  <si>
    <t>12551</t>
  </si>
  <si>
    <t>13422</t>
  </si>
  <si>
    <t>16325</t>
  </si>
  <si>
    <t>11541</t>
  </si>
  <si>
    <t>13421</t>
  </si>
  <si>
    <t>16320</t>
  </si>
  <si>
    <t>10921</t>
  </si>
  <si>
    <t>11666</t>
  </si>
  <si>
    <t>13975</t>
  </si>
  <si>
    <t>11359</t>
  </si>
  <si>
    <t>13973</t>
  </si>
  <si>
    <t>22159</t>
  </si>
  <si>
    <t>11531</t>
  </si>
  <si>
    <t>22350</t>
  </si>
  <si>
    <t>40581</t>
  </si>
  <si>
    <t>22135</t>
  </si>
  <si>
    <t>23564</t>
  </si>
  <si>
    <t>12505</t>
  </si>
  <si>
    <t>14636</t>
  </si>
  <si>
    <t>10180</t>
  </si>
  <si>
    <t>13936</t>
  </si>
  <si>
    <t>10559</t>
  </si>
  <si>
    <t>50352</t>
  </si>
  <si>
    <t>10678</t>
  </si>
  <si>
    <t>31031</t>
  </si>
  <si>
    <t>22717</t>
  </si>
  <si>
    <t>10667</t>
  </si>
  <si>
    <t>10186</t>
  </si>
  <si>
    <t>21764</t>
  </si>
  <si>
    <t>24678</t>
  </si>
  <si>
    <t>13974</t>
  </si>
  <si>
    <t>101718</t>
  </si>
  <si>
    <t>36970</t>
  </si>
  <si>
    <t>24330</t>
  </si>
  <si>
    <t>13402</t>
  </si>
  <si>
    <t>24532</t>
  </si>
  <si>
    <t>16827</t>
  </si>
  <si>
    <t>48064</t>
  </si>
  <si>
    <t>12209</t>
  </si>
  <si>
    <t>26399</t>
  </si>
  <si>
    <t>44077</t>
  </si>
  <si>
    <t>49920</t>
  </si>
  <si>
    <t>66783</t>
  </si>
  <si>
    <t>42757</t>
  </si>
  <si>
    <t>24551</t>
  </si>
  <si>
    <t>12588</t>
  </si>
  <si>
    <t>11658</t>
  </si>
  <si>
    <t>53231</t>
  </si>
  <si>
    <t>66637</t>
  </si>
  <si>
    <t>24646</t>
  </si>
  <si>
    <t>10945</t>
  </si>
  <si>
    <t>24282</t>
  </si>
  <si>
    <t>66788</t>
  </si>
  <si>
    <t>49919</t>
  </si>
  <si>
    <t>21792</t>
  </si>
  <si>
    <t>39725</t>
  </si>
  <si>
    <t>12606</t>
  </si>
  <si>
    <t>16691</t>
  </si>
  <si>
    <t>24205</t>
  </si>
  <si>
    <t>31882</t>
  </si>
  <si>
    <t>65878</t>
  </si>
  <si>
    <t>35161</t>
  </si>
  <si>
    <t>15978</t>
  </si>
  <si>
    <t>15983</t>
  </si>
  <si>
    <t>15436</t>
  </si>
  <si>
    <t>44073</t>
  </si>
  <si>
    <t>103682</t>
  </si>
  <si>
    <t>12223</t>
  </si>
  <si>
    <t>26929</t>
  </si>
  <si>
    <t>66323</t>
  </si>
  <si>
    <t>24139</t>
  </si>
  <si>
    <t>43287</t>
  </si>
  <si>
    <t>16753</t>
  </si>
  <si>
    <t>142032</t>
  </si>
  <si>
    <t>44074</t>
  </si>
  <si>
    <t>20323</t>
  </si>
  <si>
    <t>42652</t>
  </si>
  <si>
    <t>55689</t>
  </si>
  <si>
    <t>41697</t>
  </si>
  <si>
    <t>38583</t>
  </si>
  <si>
    <t>34451</t>
  </si>
  <si>
    <t>66061</t>
  </si>
  <si>
    <t>24335</t>
  </si>
  <si>
    <t>65644</t>
  </si>
  <si>
    <t>22324</t>
  </si>
  <si>
    <t>24539</t>
  </si>
  <si>
    <t>43393</t>
  </si>
  <si>
    <t>141443</t>
  </si>
  <si>
    <t>42378</t>
  </si>
  <si>
    <t>31976</t>
  </si>
  <si>
    <t>34449</t>
  </si>
  <si>
    <t>22477</t>
  </si>
  <si>
    <t>66387</t>
  </si>
  <si>
    <t>43285</t>
  </si>
  <si>
    <t>14761</t>
  </si>
  <si>
    <t>10119</t>
  </si>
  <si>
    <t>95385</t>
  </si>
  <si>
    <t>60135</t>
  </si>
  <si>
    <t>51698</t>
  </si>
  <si>
    <t>22622</t>
  </si>
  <si>
    <t>65356</t>
  </si>
  <si>
    <t>38593</t>
  </si>
  <si>
    <t>43397</t>
  </si>
  <si>
    <t>16927</t>
  </si>
  <si>
    <t>42866</t>
  </si>
  <si>
    <t>66478</t>
  </si>
  <si>
    <t>49428</t>
  </si>
  <si>
    <t>66528</t>
  </si>
  <si>
    <t>26350</t>
  </si>
  <si>
    <t>65665</t>
  </si>
  <si>
    <t>36807</t>
  </si>
  <si>
    <t>16826</t>
  </si>
  <si>
    <t>17171</t>
  </si>
  <si>
    <t>33431</t>
  </si>
  <si>
    <t>22729</t>
  </si>
  <si>
    <t>103735</t>
  </si>
  <si>
    <t>34450</t>
  </si>
  <si>
    <t>37190</t>
  </si>
  <si>
    <t>42838</t>
  </si>
  <si>
    <t>11358</t>
  </si>
  <si>
    <t>48500</t>
  </si>
  <si>
    <t>141382</t>
  </si>
  <si>
    <t>66647</t>
  </si>
  <si>
    <t>9013</t>
  </si>
  <si>
    <t>41787</t>
  </si>
  <si>
    <t>11670</t>
  </si>
  <si>
    <t>40453</t>
  </si>
  <si>
    <t>13792</t>
  </si>
  <si>
    <t>49125</t>
  </si>
  <si>
    <t>66529</t>
  </si>
  <si>
    <t>26126</t>
  </si>
  <si>
    <t>15980</t>
  </si>
  <si>
    <t>16383</t>
  </si>
  <si>
    <t>45283</t>
  </si>
  <si>
    <t>73808</t>
  </si>
  <si>
    <t>16462</t>
  </si>
  <si>
    <t>142116</t>
  </si>
  <si>
    <t>65325</t>
  </si>
  <si>
    <t>141962</t>
  </si>
  <si>
    <t>103125</t>
  </si>
  <si>
    <t>73806</t>
  </si>
  <si>
    <t>24686</t>
  </si>
  <si>
    <t>26267</t>
  </si>
  <si>
    <t>31979</t>
  </si>
  <si>
    <t>23265</t>
  </si>
  <si>
    <t>10943</t>
  </si>
  <si>
    <t>66785</t>
  </si>
  <si>
    <t>51008</t>
  </si>
  <si>
    <t>11084</t>
  </si>
  <si>
    <t>23472</t>
  </si>
  <si>
    <t>72048</t>
  </si>
  <si>
    <t>43278</t>
  </si>
  <si>
    <t>143396</t>
  </si>
  <si>
    <t>83415</t>
  </si>
  <si>
    <t>33404</t>
  </si>
  <si>
    <t>42843</t>
  </si>
  <si>
    <t>73807</t>
  </si>
  <si>
    <t>49335</t>
  </si>
  <si>
    <t>124670</t>
  </si>
  <si>
    <t>49329</t>
  </si>
  <si>
    <t>141438</t>
  </si>
  <si>
    <t>17325</t>
  </si>
  <si>
    <t>43679</t>
  </si>
  <si>
    <t>10065</t>
  </si>
  <si>
    <t>21811</t>
  </si>
  <si>
    <t>66477</t>
  </si>
  <si>
    <t>37206</t>
  </si>
  <si>
    <t>66784</t>
  </si>
  <si>
    <t>141963</t>
  </si>
  <si>
    <t>95392</t>
  </si>
  <si>
    <t>101678</t>
  </si>
  <si>
    <t>52090</t>
  </si>
  <si>
    <t>26091</t>
  </si>
  <si>
    <t>66803</t>
  </si>
  <si>
    <t>42837</t>
  </si>
  <si>
    <t>26772</t>
  </si>
  <si>
    <t>60137</t>
  </si>
  <si>
    <t>72245</t>
  </si>
  <si>
    <t>101677</t>
  </si>
  <si>
    <t>52585</t>
  </si>
  <si>
    <t>83411</t>
  </si>
  <si>
    <t>10351</t>
  </si>
  <si>
    <t>142184</t>
  </si>
  <si>
    <t>27420</t>
  </si>
  <si>
    <t>68001</t>
  </si>
  <si>
    <t>39091</t>
  </si>
  <si>
    <t>9739</t>
  </si>
  <si>
    <t>17372</t>
  </si>
  <si>
    <t>101676</t>
  </si>
  <si>
    <t>27768</t>
  </si>
  <si>
    <t>11073</t>
  </si>
  <si>
    <t>45120</t>
  </si>
  <si>
    <t>142185</t>
  </si>
  <si>
    <t>103890</t>
  </si>
  <si>
    <t>24513</t>
  </si>
  <si>
    <t>66768</t>
  </si>
  <si>
    <t>103731</t>
  </si>
  <si>
    <t>33274</t>
  </si>
  <si>
    <t>33273</t>
  </si>
  <si>
    <t>142214</t>
  </si>
  <si>
    <t>75804</t>
  </si>
  <si>
    <t>143694</t>
  </si>
  <si>
    <t>66423</t>
  </si>
  <si>
    <t>105252</t>
  </si>
  <si>
    <t>23601</t>
  </si>
  <si>
    <t>70797</t>
  </si>
  <si>
    <t>129499</t>
  </si>
  <si>
    <t>129498</t>
  </si>
  <si>
    <t>112075</t>
  </si>
  <si>
    <t>76607</t>
  </si>
  <si>
    <t>141441</t>
  </si>
  <si>
    <t>65593</t>
  </si>
  <si>
    <t>28389</t>
  </si>
  <si>
    <t>105251</t>
  </si>
  <si>
    <t>142229</t>
  </si>
  <si>
    <t>14249</t>
  </si>
  <si>
    <t>22274</t>
  </si>
  <si>
    <t>26077</t>
  </si>
  <si>
    <t>42553</t>
  </si>
  <si>
    <t>142122</t>
  </si>
  <si>
    <t>22473</t>
  </si>
  <si>
    <t>51404</t>
  </si>
  <si>
    <t>10519</t>
  </si>
  <si>
    <t>10074</t>
  </si>
  <si>
    <t>141749</t>
  </si>
  <si>
    <t>142003</t>
  </si>
  <si>
    <t>11233</t>
  </si>
  <si>
    <t>142020</t>
  </si>
  <si>
    <t>17262</t>
  </si>
  <si>
    <t>105267</t>
  </si>
  <si>
    <t>26498</t>
  </si>
  <si>
    <t>33141</t>
  </si>
  <si>
    <t>42177</t>
  </si>
  <si>
    <t>141689</t>
  </si>
  <si>
    <t>83414</t>
  </si>
  <si>
    <t>141697</t>
  </si>
  <si>
    <t>33020</t>
  </si>
  <si>
    <t>87540</t>
  </si>
  <si>
    <t>66470</t>
  </si>
  <si>
    <t>42840</t>
  </si>
  <si>
    <t>11648</t>
  </si>
  <si>
    <t>51405</t>
  </si>
  <si>
    <t>16382</t>
  </si>
  <si>
    <t>66674</t>
  </si>
  <si>
    <t>11495</t>
  </si>
  <si>
    <t>104583</t>
  </si>
  <si>
    <t>21793</t>
  </si>
  <si>
    <t>39814</t>
  </si>
  <si>
    <t>66506</t>
  </si>
  <si>
    <t>26445</t>
  </si>
  <si>
    <t>44540</t>
  </si>
  <si>
    <t>41701</t>
  </si>
  <si>
    <t>45095</t>
  </si>
  <si>
    <t>45034</t>
  </si>
  <si>
    <t>50051</t>
  </si>
  <si>
    <t>66512</t>
  </si>
  <si>
    <t>99197</t>
  </si>
  <si>
    <t>142092</t>
  </si>
  <si>
    <t>10458</t>
  </si>
  <si>
    <t>81174</t>
  </si>
  <si>
    <t>42841</t>
  </si>
  <si>
    <t>83413</t>
  </si>
  <si>
    <t>124651</t>
  </si>
  <si>
    <t>43382</t>
  </si>
  <si>
    <t>80925</t>
  </si>
  <si>
    <t>49041</t>
  </si>
  <si>
    <t>66748</t>
  </si>
  <si>
    <t>66646</t>
  </si>
  <si>
    <t>109092</t>
  </si>
  <si>
    <t>78293</t>
  </si>
  <si>
    <t>45028</t>
  </si>
  <si>
    <t>52645</t>
  </si>
  <si>
    <t>50074</t>
  </si>
  <si>
    <t>124705</t>
  </si>
  <si>
    <t>91804</t>
  </si>
  <si>
    <t>103928</t>
  </si>
  <si>
    <t>141701</t>
  </si>
  <si>
    <t>37205</t>
  </si>
  <si>
    <t>142015</t>
  </si>
  <si>
    <t>102553</t>
  </si>
  <si>
    <t>29633</t>
  </si>
  <si>
    <t>45113</t>
  </si>
  <si>
    <t>142366</t>
  </si>
  <si>
    <t>124657</t>
  </si>
  <si>
    <t>72227</t>
  </si>
  <si>
    <t>141953</t>
  </si>
  <si>
    <t>50993</t>
  </si>
  <si>
    <t>23930</t>
  </si>
  <si>
    <t>22024</t>
  </si>
  <si>
    <t>36140</t>
  </si>
  <si>
    <t>15753</t>
  </si>
  <si>
    <t>26363</t>
  </si>
  <si>
    <t>43729</t>
  </si>
  <si>
    <t>11591</t>
  </si>
  <si>
    <t>13963</t>
  </si>
  <si>
    <t>11239</t>
  </si>
  <si>
    <t>66453</t>
  </si>
  <si>
    <t>101635</t>
  </si>
  <si>
    <t>141968</t>
  </si>
  <si>
    <t>16554</t>
  </si>
  <si>
    <t>11038</t>
  </si>
  <si>
    <t>113513</t>
  </si>
  <si>
    <t>33140</t>
  </si>
  <si>
    <t>142420</t>
  </si>
  <si>
    <t>92925</t>
  </si>
  <si>
    <t>113499</t>
  </si>
  <si>
    <t>43264</t>
  </si>
  <si>
    <t>141958</t>
  </si>
  <si>
    <t>142121</t>
  </si>
  <si>
    <t>51713</t>
  </si>
  <si>
    <t>83410</t>
  </si>
  <si>
    <t>80924</t>
  </si>
  <si>
    <t>50903</t>
  </si>
  <si>
    <t>87537</t>
  </si>
  <si>
    <t>10246</t>
  </si>
  <si>
    <t>141434</t>
  </si>
  <si>
    <t>141446</t>
  </si>
  <si>
    <t>141427</t>
  </si>
  <si>
    <t>49907</t>
  </si>
  <si>
    <t>142183</t>
  </si>
  <si>
    <t>44567</t>
  </si>
  <si>
    <t>141447</t>
  </si>
  <si>
    <t>142014</t>
  </si>
  <si>
    <t>142013</t>
  </si>
  <si>
    <t>42842</t>
  </si>
  <si>
    <t>142016</t>
  </si>
  <si>
    <t>141448</t>
  </si>
  <si>
    <t>23916</t>
  </si>
  <si>
    <t>142095</t>
  </si>
  <si>
    <t>23908</t>
  </si>
  <si>
    <t>43580</t>
  </si>
  <si>
    <t>66467</t>
  </si>
  <si>
    <t>36498</t>
  </si>
  <si>
    <t>49900</t>
  </si>
  <si>
    <t>101166</t>
  </si>
  <si>
    <t>36136</t>
  </si>
  <si>
    <t>45114</t>
  </si>
  <si>
    <t>10937</t>
  </si>
  <si>
    <t>8929</t>
  </si>
  <si>
    <t>29028</t>
  </si>
  <si>
    <t>96684</t>
  </si>
  <si>
    <t>80923</t>
  </si>
  <si>
    <t>66684</t>
  </si>
  <si>
    <t>66682</t>
  </si>
  <si>
    <t>92926</t>
  </si>
  <si>
    <t>33131</t>
  </si>
  <si>
    <t>104578</t>
  </si>
  <si>
    <t>33136</t>
  </si>
  <si>
    <t>45284</t>
  </si>
  <si>
    <t>50444</t>
  </si>
  <si>
    <t>51732</t>
  </si>
  <si>
    <t>43541</t>
  </si>
  <si>
    <t>68736</t>
  </si>
  <si>
    <t>23401</t>
  </si>
  <si>
    <t>39773</t>
  </si>
  <si>
    <t>64070</t>
  </si>
  <si>
    <t>30825</t>
  </si>
  <si>
    <t>41457</t>
  </si>
  <si>
    <t>124669</t>
  </si>
  <si>
    <t>124624</t>
  </si>
  <si>
    <t>33021</t>
  </si>
  <si>
    <t>75107</t>
  </si>
  <si>
    <t>26717</t>
  </si>
  <si>
    <t>26719</t>
  </si>
  <si>
    <t>117126</t>
  </si>
  <si>
    <t>143799</t>
  </si>
  <si>
    <t>51303</t>
  </si>
  <si>
    <t>42690</t>
  </si>
  <si>
    <t>33298</t>
  </si>
  <si>
    <t>141967</t>
  </si>
  <si>
    <t>45151</t>
  </si>
  <si>
    <t>43815</t>
  </si>
  <si>
    <t>64071</t>
  </si>
  <si>
    <t>50692</t>
  </si>
  <si>
    <t>87542</t>
  </si>
  <si>
    <t>104825</t>
  </si>
  <si>
    <t>124663</t>
  </si>
  <si>
    <t>142071</t>
  </si>
  <si>
    <t>124685</t>
  </si>
  <si>
    <t>22309</t>
  </si>
  <si>
    <t>42314</t>
  </si>
  <si>
    <t>10111</t>
  </si>
  <si>
    <t>29150</t>
  </si>
  <si>
    <t>66511</t>
  </si>
  <si>
    <t>66498</t>
  </si>
  <si>
    <t>52577</t>
  </si>
  <si>
    <t>11276</t>
  </si>
  <si>
    <t>38293</t>
  </si>
  <si>
    <t>22328</t>
  </si>
  <si>
    <t>42477</t>
  </si>
  <si>
    <t>35163</t>
  </si>
  <si>
    <t>141430</t>
  </si>
  <si>
    <t>95365</t>
  </si>
  <si>
    <t>14005</t>
  </si>
  <si>
    <t>141991</t>
  </si>
  <si>
    <t>30554</t>
  </si>
  <si>
    <t>33150</t>
  </si>
  <si>
    <t>27774</t>
  </si>
  <si>
    <t>142096</t>
  </si>
  <si>
    <t>31637</t>
  </si>
  <si>
    <t>120593</t>
  </si>
  <si>
    <t>39772</t>
  </si>
  <si>
    <t>33125</t>
  </si>
  <si>
    <t>43265</t>
  </si>
  <si>
    <t>22554</t>
  </si>
  <si>
    <t>142039</t>
  </si>
  <si>
    <t>41755</t>
  </si>
  <si>
    <t>66623</t>
  </si>
  <si>
    <t>11046</t>
  </si>
  <si>
    <t>81937</t>
  </si>
  <si>
    <t>26874</t>
  </si>
  <si>
    <t>21756</t>
  </si>
  <si>
    <t>17263</t>
  </si>
  <si>
    <t>21909</t>
  </si>
  <si>
    <t>124341</t>
  </si>
  <si>
    <t>41352</t>
  </si>
  <si>
    <t>88649</t>
  </si>
  <si>
    <t>65120</t>
  </si>
  <si>
    <t>23014</t>
  </si>
  <si>
    <t>68073</t>
  </si>
  <si>
    <t>43225</t>
  </si>
  <si>
    <t>66405</t>
  </si>
  <si>
    <t>36298</t>
  </si>
  <si>
    <t>109108</t>
  </si>
  <si>
    <t>142376</t>
  </si>
  <si>
    <t>51080</t>
  </si>
  <si>
    <t>66483</t>
  </si>
  <si>
    <t>27523</t>
  </si>
  <si>
    <t>66404</t>
  </si>
  <si>
    <t>66615</t>
  </si>
  <si>
    <t>109107</t>
  </si>
  <si>
    <t>124354</t>
  </si>
  <si>
    <t>142377</t>
  </si>
  <si>
    <t>142378</t>
  </si>
  <si>
    <t>103740</t>
  </si>
  <si>
    <t>41947</t>
  </si>
  <si>
    <t>35440</t>
  </si>
  <si>
    <t>124647</t>
  </si>
  <si>
    <t>22326</t>
  </si>
  <si>
    <t>24082</t>
  </si>
  <si>
    <t>12659</t>
  </si>
  <si>
    <t>41353</t>
  </si>
  <si>
    <t>23871</t>
  </si>
  <si>
    <t>16102</t>
  </si>
  <si>
    <t>51988</t>
  </si>
  <si>
    <t>29783</t>
  </si>
  <si>
    <t>142389</t>
  </si>
  <si>
    <t>142412</t>
  </si>
  <si>
    <t>142390</t>
  </si>
  <si>
    <t>142391</t>
  </si>
  <si>
    <t>117128</t>
  </si>
  <si>
    <t>66622</t>
  </si>
  <si>
    <t>26526</t>
  </si>
  <si>
    <t>26323</t>
  </si>
  <si>
    <t>43806</t>
  </si>
  <si>
    <t>43828</t>
  </si>
  <si>
    <t>142414</t>
  </si>
  <si>
    <t>142413</t>
  </si>
  <si>
    <t>41763</t>
  </si>
  <si>
    <t>27470</t>
  </si>
  <si>
    <t>142410</t>
  </si>
  <si>
    <t>142411</t>
  </si>
  <si>
    <t>142400</t>
  </si>
  <si>
    <t>124668</t>
  </si>
  <si>
    <t>11530</t>
  </si>
  <si>
    <t>16588</t>
  </si>
  <si>
    <t>11623</t>
  </si>
  <si>
    <t>9752</t>
  </si>
  <si>
    <t>11595</t>
  </si>
  <si>
    <t>10075</t>
  </si>
  <si>
    <t>14595</t>
  </si>
  <si>
    <t>103744</t>
  </si>
  <si>
    <t>40944</t>
  </si>
  <si>
    <t>51576</t>
  </si>
  <si>
    <t>16192</t>
  </si>
  <si>
    <t>103743</t>
  </si>
  <si>
    <t>143425</t>
  </si>
  <si>
    <t>103219</t>
  </si>
  <si>
    <t>14871</t>
  </si>
  <si>
    <t>38595</t>
  </si>
  <si>
    <t>76617</t>
  </si>
  <si>
    <t>33291</t>
  </si>
  <si>
    <t>141440</t>
  </si>
  <si>
    <t>66216</t>
  </si>
  <si>
    <t>51079</t>
  </si>
  <si>
    <t>35780</t>
  </si>
  <si>
    <t>14522</t>
  </si>
  <si>
    <t>124648</t>
  </si>
  <si>
    <t>124359</t>
  </si>
  <si>
    <t>120595</t>
  </si>
  <si>
    <t>120596</t>
  </si>
  <si>
    <t>124342</t>
  </si>
  <si>
    <t>49039</t>
  </si>
  <si>
    <t>124634</t>
  </si>
  <si>
    <t>38597</t>
  </si>
  <si>
    <t>142392</t>
  </si>
  <si>
    <t>142409</t>
  </si>
  <si>
    <t>17264</t>
  </si>
  <si>
    <t>103922</t>
  </si>
  <si>
    <t>12500</t>
  </si>
  <si>
    <t>40825</t>
  </si>
  <si>
    <t>30119</t>
  </si>
  <si>
    <t>11496</t>
  </si>
  <si>
    <t>26354</t>
  </si>
  <si>
    <t>13996</t>
  </si>
  <si>
    <t>145477</t>
  </si>
  <si>
    <t>11629</t>
  </si>
  <si>
    <t>26133</t>
  </si>
  <si>
    <t>66610</t>
  </si>
  <si>
    <t>49040</t>
  </si>
  <si>
    <t>33296</t>
  </si>
  <si>
    <t>66481</t>
  </si>
  <si>
    <t>42565</t>
  </si>
  <si>
    <t>102552</t>
  </si>
  <si>
    <t>41043</t>
  </si>
  <si>
    <t>41786</t>
  </si>
  <si>
    <t>16237</t>
  </si>
  <si>
    <t>4o Torneo Victor del Tigullio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</si>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</sst>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&quot;€&quot;\ * #,##0.00_-;\-&quot;€&quot;\ * #,##0.00_-;_-&quot;€&quot;\ * &quot;-&quot;??_-;_-@_-"/>
    <numFmt numFmtId="165" formatCode="d\.m\.yy;@"/>
    <numFmt numFmtId="166" formatCode="dd/mm/yy;@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9"/>
      <color rgb="FF00B050"/>
      <name val="Calibri"/>
      <family val="2"/>
    </font>
    <font>
      <sz val="11"/>
      <color rgb="FF000000"/>
      <name val="Calibri"/>
    </font>
    <font>
      <b/>
      <sz val="16"/>
      <color indexed="8"/>
      <name val="Calibri"/>
      <family val="2"/>
    </font>
    <font>
      <b/>
      <sz val="14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sz val="11"/>
      <name val="Calibri"/>
      <family val="2"/>
    </font>
    <font>
      <sz val="9"/>
      <color indexed="17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</font>
    <font>
      <sz val="9"/>
      <color rgb="FFFF0000"/>
      <name val="Calibri"/>
      <family val="2"/>
    </font>
    <font>
      <b/>
      <sz val="16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0" fontId="9" fillId="0" borderId="0"/>
    <xf numFmtId="9" fontId="8" fillId="0" borderId="0" applyFont="0" applyFill="0" applyBorder="0" applyAlignment="0" applyProtection="0"/>
    <xf numFmtId="0" fontId="13" fillId="0" borderId="0"/>
    <xf numFmtId="0" fontId="8" fillId="0" borderId="0"/>
    <xf numFmtId="164" fontId="8" fillId="0" borderId="0" applyFont="0" applyFill="0" applyBorder="0" applyAlignment="0" applyProtection="0"/>
    <xf numFmtId="0" fontId="17" fillId="0" borderId="0"/>
  </cellStyleXfs>
  <cellXfs count="450">
    <xf numFmtId="0" fontId="0" fillId="0" borderId="0" xfId="0"/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0" fillId="0" borderId="0" xfId="0" pivotButton="1"/>
    <xf numFmtId="0" fontId="1" fillId="2" borderId="0" xfId="0" applyFont="1" applyFill="1" applyBorder="1" applyAlignment="1">
      <alignment horizontal="center" vertical="center" wrapText="1"/>
    </xf>
    <xf numFmtId="0" fontId="6" fillId="0" borderId="0" xfId="0" applyFont="1"/>
    <xf numFmtId="1" fontId="0" fillId="4" borderId="13" xfId="0" applyNumberFormat="1" applyFill="1" applyBorder="1"/>
    <xf numFmtId="14" fontId="0" fillId="4" borderId="13" xfId="0" applyNumberForma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2" xfId="0" applyFill="1" applyBorder="1"/>
    <xf numFmtId="1" fontId="0" fillId="4" borderId="12" xfId="0" applyNumberFormat="1" applyFill="1" applyBorder="1"/>
    <xf numFmtId="0" fontId="0" fillId="5" borderId="12" xfId="0" applyFill="1" applyBorder="1"/>
    <xf numFmtId="0" fontId="0" fillId="5" borderId="12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1" fontId="0" fillId="5" borderId="12" xfId="0" applyNumberFormat="1" applyFill="1" applyBorder="1"/>
    <xf numFmtId="165" fontId="0" fillId="0" borderId="0" xfId="0" applyNumberFormat="1"/>
    <xf numFmtId="0" fontId="0" fillId="4" borderId="13" xfId="0" applyFill="1" applyBorder="1" applyProtection="1">
      <protection locked="0"/>
    </xf>
    <xf numFmtId="49" fontId="0" fillId="4" borderId="13" xfId="0" applyNumberFormat="1" applyFill="1" applyBorder="1" applyProtection="1">
      <protection locked="0"/>
    </xf>
    <xf numFmtId="0" fontId="0" fillId="4" borderId="12" xfId="0" applyFill="1" applyBorder="1" applyProtection="1">
      <protection locked="0"/>
    </xf>
    <xf numFmtId="0" fontId="0" fillId="5" borderId="12" xfId="0" applyFill="1" applyBorder="1" applyProtection="1">
      <protection locked="0"/>
    </xf>
    <xf numFmtId="14" fontId="0" fillId="4" borderId="13" xfId="0" applyNumberFormat="1" applyFill="1" applyBorder="1" applyAlignment="1" applyProtection="1">
      <alignment horizontal="center"/>
      <protection locked="0"/>
    </xf>
    <xf numFmtId="0" fontId="0" fillId="4" borderId="13" xfId="0" applyFill="1" applyBorder="1" applyAlignment="1" applyProtection="1">
      <alignment horizontal="center"/>
      <protection locked="0"/>
    </xf>
    <xf numFmtId="14" fontId="0" fillId="4" borderId="12" xfId="0" applyNumberFormat="1" applyFill="1" applyBorder="1" applyAlignment="1" applyProtection="1">
      <alignment horizontal="center"/>
      <protection locked="0"/>
    </xf>
    <xf numFmtId="0" fontId="0" fillId="4" borderId="12" xfId="0" applyFill="1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1" fontId="0" fillId="4" borderId="13" xfId="0" applyNumberFormat="1" applyFill="1" applyBorder="1" applyProtection="1">
      <protection locked="0"/>
    </xf>
    <xf numFmtId="0" fontId="1" fillId="3" borderId="17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0" fillId="4" borderId="13" xfId="0" applyNumberFormat="1" applyFill="1" applyBorder="1" applyProtection="1">
      <protection locked="0"/>
    </xf>
    <xf numFmtId="0" fontId="14" fillId="0" borderId="12" xfId="3" applyFont="1" applyFill="1" applyBorder="1" applyAlignment="1" applyProtection="1">
      <alignment horizontal="left" vertical="center" wrapText="1"/>
    </xf>
    <xf numFmtId="14" fontId="14" fillId="0" borderId="12" xfId="3" applyNumberFormat="1" applyFont="1" applyFill="1" applyBorder="1" applyAlignment="1" applyProtection="1">
      <alignment horizontal="center" vertical="center" wrapText="1"/>
    </xf>
    <xf numFmtId="49" fontId="15" fillId="0" borderId="12" xfId="0" applyNumberFormat="1" applyFont="1" applyFill="1" applyBorder="1" applyAlignment="1">
      <alignment horizontal="left" vertical="center"/>
    </xf>
    <xf numFmtId="14" fontId="15" fillId="0" borderId="12" xfId="0" applyNumberFormat="1" applyFont="1" applyBorder="1" applyAlignment="1">
      <alignment horizontal="center" vertical="center"/>
    </xf>
    <xf numFmtId="49" fontId="14" fillId="0" borderId="12" xfId="0" applyNumberFormat="1" applyFont="1" applyFill="1" applyBorder="1" applyAlignment="1" applyProtection="1">
      <alignment horizontal="left" vertical="center"/>
    </xf>
    <xf numFmtId="14" fontId="14" fillId="0" borderId="12" xfId="0" applyNumberFormat="1" applyFont="1" applyFill="1" applyBorder="1" applyAlignment="1" applyProtection="1">
      <alignment horizontal="center" vertical="center"/>
    </xf>
    <xf numFmtId="0" fontId="14" fillId="0" borderId="12" xfId="3" applyFont="1" applyFill="1" applyBorder="1" applyAlignment="1">
      <alignment horizontal="left" vertical="center" wrapText="1"/>
    </xf>
    <xf numFmtId="14" fontId="14" fillId="0" borderId="12" xfId="3" applyNumberFormat="1" applyFont="1" applyFill="1" applyBorder="1" applyAlignment="1">
      <alignment horizontal="center" vertical="center" wrapText="1"/>
    </xf>
    <xf numFmtId="49" fontId="14" fillId="0" borderId="12" xfId="0" applyNumberFormat="1" applyFont="1" applyFill="1" applyBorder="1" applyAlignment="1">
      <alignment horizontal="left" vertical="center"/>
    </xf>
    <xf numFmtId="14" fontId="14" fillId="0" borderId="12" xfId="0" applyNumberFormat="1" applyFont="1" applyFill="1" applyBorder="1" applyAlignment="1">
      <alignment horizontal="center" vertical="center"/>
    </xf>
    <xf numFmtId="0" fontId="14" fillId="0" borderId="19" xfId="3" applyFont="1" applyFill="1" applyBorder="1" applyAlignment="1" applyProtection="1">
      <alignment horizontal="center" vertical="center" wrapText="1"/>
    </xf>
    <xf numFmtId="49" fontId="15" fillId="0" borderId="19" xfId="0" applyNumberFormat="1" applyFont="1" applyFill="1" applyBorder="1" applyAlignment="1">
      <alignment horizontal="center" vertical="center"/>
    </xf>
    <xf numFmtId="49" fontId="14" fillId="0" borderId="19" xfId="0" applyNumberFormat="1" applyFont="1" applyFill="1" applyBorder="1" applyAlignment="1" applyProtection="1">
      <alignment horizontal="center" vertical="center"/>
    </xf>
    <xf numFmtId="0" fontId="14" fillId="0" borderId="19" xfId="0" applyFont="1" applyFill="1" applyBorder="1" applyAlignment="1" applyProtection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49" fontId="14" fillId="0" borderId="19" xfId="0" applyNumberFormat="1" applyFont="1" applyFill="1" applyBorder="1" applyAlignment="1">
      <alignment horizontal="center" vertical="center"/>
    </xf>
    <xf numFmtId="1" fontId="15" fillId="7" borderId="14" xfId="0" applyNumberFormat="1" applyFont="1" applyFill="1" applyBorder="1" applyAlignment="1">
      <alignment horizontal="center" vertical="center"/>
    </xf>
    <xf numFmtId="14" fontId="15" fillId="0" borderId="12" xfId="0" applyNumberFormat="1" applyFont="1" applyFill="1" applyBorder="1" applyAlignment="1">
      <alignment horizontal="center" vertical="center"/>
    </xf>
    <xf numFmtId="49" fontId="14" fillId="0" borderId="12" xfId="0" applyNumberFormat="1" applyFont="1" applyFill="1" applyBorder="1" applyAlignment="1">
      <alignment vertical="center" wrapText="1"/>
    </xf>
    <xf numFmtId="14" fontId="14" fillId="0" borderId="12" xfId="0" applyNumberFormat="1" applyFont="1" applyFill="1" applyBorder="1" applyAlignment="1">
      <alignment horizontal="center" vertical="center" wrapText="1"/>
    </xf>
    <xf numFmtId="49" fontId="14" fillId="0" borderId="19" xfId="0" applyNumberFormat="1" applyFont="1" applyFill="1" applyBorder="1" applyAlignment="1">
      <alignment horizontal="center" vertical="center" wrapText="1"/>
    </xf>
    <xf numFmtId="0" fontId="14" fillId="0" borderId="12" xfId="0" applyNumberFormat="1" applyFont="1" applyFill="1" applyBorder="1" applyAlignment="1">
      <alignment horizontal="left" vertical="center"/>
    </xf>
    <xf numFmtId="1" fontId="14" fillId="7" borderId="14" xfId="0" applyNumberFormat="1" applyFont="1" applyFill="1" applyBorder="1" applyAlignment="1">
      <alignment horizontal="center" vertical="center"/>
    </xf>
    <xf numFmtId="0" fontId="15" fillId="0" borderId="12" xfId="0" applyNumberFormat="1" applyFont="1" applyFill="1" applyBorder="1" applyAlignment="1">
      <alignment vertical="center"/>
    </xf>
    <xf numFmtId="14" fontId="15" fillId="0" borderId="12" xfId="0" applyNumberFormat="1" applyFont="1" applyFill="1" applyBorder="1" applyAlignment="1">
      <alignment horizontal="center" vertical="center" wrapText="1"/>
    </xf>
    <xf numFmtId="0" fontId="15" fillId="0" borderId="12" xfId="0" applyNumberFormat="1" applyFont="1" applyFill="1" applyBorder="1" applyAlignment="1">
      <alignment vertical="center" wrapText="1"/>
    </xf>
    <xf numFmtId="0" fontId="16" fillId="0" borderId="12" xfId="0" applyNumberFormat="1" applyFont="1" applyFill="1" applyBorder="1" applyAlignment="1">
      <alignment vertical="center" wrapText="1"/>
    </xf>
    <xf numFmtId="0" fontId="15" fillId="0" borderId="19" xfId="0" applyNumberFormat="1" applyFont="1" applyFill="1" applyBorder="1" applyAlignment="1">
      <alignment horizontal="center" vertical="center" wrapText="1"/>
    </xf>
    <xf numFmtId="0" fontId="15" fillId="0" borderId="19" xfId="0" applyNumberFormat="1" applyFont="1" applyFill="1" applyBorder="1" applyAlignment="1">
      <alignment horizontal="center" vertical="center"/>
    </xf>
    <xf numFmtId="166" fontId="0" fillId="4" borderId="13" xfId="0" applyNumberFormat="1" applyFill="1" applyBorder="1" applyAlignment="1">
      <alignment horizontal="center"/>
    </xf>
    <xf numFmtId="0" fontId="3" fillId="0" borderId="0" xfId="0" applyFont="1" applyAlignment="1">
      <alignment horizontal="center"/>
    </xf>
    <xf numFmtId="166" fontId="0" fillId="5" borderId="12" xfId="0" applyNumberFormat="1" applyFill="1" applyBorder="1" applyAlignment="1">
      <alignment horizontal="center"/>
    </xf>
    <xf numFmtId="0" fontId="14" fillId="0" borderId="19" xfId="3" applyFont="1" applyFill="1" applyBorder="1" applyAlignment="1">
      <alignment horizontal="center" vertical="center" wrapText="1"/>
    </xf>
    <xf numFmtId="0" fontId="14" fillId="0" borderId="12" xfId="3" applyFont="1" applyFill="1" applyBorder="1" applyAlignment="1">
      <alignment horizontal="left" vertical="center"/>
    </xf>
    <xf numFmtId="14" fontId="14" fillId="0" borderId="12" xfId="3" applyNumberFormat="1" applyFont="1" applyBorder="1" applyAlignment="1">
      <alignment horizontal="center" vertical="center"/>
    </xf>
    <xf numFmtId="0" fontId="16" fillId="0" borderId="12" xfId="3" applyFont="1" applyFill="1" applyBorder="1" applyAlignment="1">
      <alignment horizontal="left" vertical="center"/>
    </xf>
    <xf numFmtId="14" fontId="14" fillId="0" borderId="12" xfId="3" applyNumberFormat="1" applyFont="1" applyFill="1" applyBorder="1" applyAlignment="1">
      <alignment horizontal="center" vertical="center"/>
    </xf>
    <xf numFmtId="14" fontId="14" fillId="0" borderId="12" xfId="3" applyNumberFormat="1" applyFont="1" applyBorder="1" applyAlignment="1">
      <alignment horizontal="center" vertical="center" wrapText="1"/>
    </xf>
    <xf numFmtId="49" fontId="14" fillId="0" borderId="22" xfId="0" applyNumberFormat="1" applyFont="1" applyBorder="1" applyAlignment="1" applyProtection="1">
      <alignment horizontal="center" vertical="center"/>
    </xf>
    <xf numFmtId="49" fontId="14" fillId="0" borderId="23" xfId="0" applyNumberFormat="1" applyFont="1" applyFill="1" applyBorder="1" applyAlignment="1" applyProtection="1">
      <alignment horizontal="left" vertical="center"/>
    </xf>
    <xf numFmtId="14" fontId="14" fillId="0" borderId="23" xfId="0" applyNumberFormat="1" applyFont="1" applyFill="1" applyBorder="1" applyAlignment="1" applyProtection="1">
      <alignment horizontal="center" vertical="center"/>
    </xf>
    <xf numFmtId="14" fontId="15" fillId="0" borderId="23" xfId="0" applyNumberFormat="1" applyFont="1" applyFill="1" applyBorder="1" applyAlignment="1">
      <alignment horizontal="center" vertical="center"/>
    </xf>
    <xf numFmtId="49" fontId="14" fillId="0" borderId="24" xfId="0" applyNumberFormat="1" applyFont="1" applyFill="1" applyBorder="1" applyAlignment="1" applyProtection="1">
      <alignment horizontal="center" vertical="center"/>
    </xf>
    <xf numFmtId="1" fontId="14" fillId="0" borderId="22" xfId="0" applyNumberFormat="1" applyFont="1" applyFill="1" applyBorder="1" applyAlignment="1" applyProtection="1">
      <alignment horizontal="center" vertical="center"/>
    </xf>
    <xf numFmtId="1" fontId="14" fillId="0" borderId="23" xfId="0" applyNumberFormat="1" applyFont="1" applyFill="1" applyBorder="1" applyAlignment="1" applyProtection="1">
      <alignment horizontal="center" vertical="center"/>
    </xf>
    <xf numFmtId="1" fontId="14" fillId="0" borderId="24" xfId="0" applyNumberFormat="1" applyFont="1" applyFill="1" applyBorder="1" applyAlignment="1" applyProtection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1" fontId="14" fillId="0" borderId="14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 applyProtection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49" fontId="14" fillId="0" borderId="25" xfId="0" applyNumberFormat="1" applyFont="1" applyBorder="1" applyAlignment="1" applyProtection="1">
      <alignment horizontal="center" vertical="center"/>
    </xf>
    <xf numFmtId="1" fontId="14" fillId="0" borderId="25" xfId="0" applyNumberFormat="1" applyFont="1" applyFill="1" applyBorder="1" applyAlignment="1" applyProtection="1">
      <alignment horizontal="center" vertical="center"/>
    </xf>
    <xf numFmtId="1" fontId="14" fillId="0" borderId="12" xfId="0" applyNumberFormat="1" applyFont="1" applyFill="1" applyBorder="1" applyAlignment="1" applyProtection="1">
      <alignment horizontal="center" vertical="center"/>
    </xf>
    <xf numFmtId="1" fontId="14" fillId="0" borderId="19" xfId="0" applyNumberFormat="1" applyFont="1" applyFill="1" applyBorder="1" applyAlignment="1" applyProtection="1">
      <alignment horizontal="center" vertical="center"/>
    </xf>
    <xf numFmtId="49" fontId="15" fillId="0" borderId="0" xfId="0" applyNumberFormat="1" applyFont="1" applyFill="1" applyAlignment="1" applyProtection="1">
      <alignment horizontal="center" vertical="center"/>
    </xf>
    <xf numFmtId="1" fontId="14" fillId="0" borderId="25" xfId="0" applyNumberFormat="1" applyFont="1" applyFill="1" applyBorder="1" applyAlignment="1">
      <alignment horizontal="center" vertical="center"/>
    </xf>
    <xf numFmtId="1" fontId="14" fillId="0" borderId="12" xfId="0" applyNumberFormat="1" applyFont="1" applyFill="1" applyBorder="1" applyAlignment="1">
      <alignment horizontal="center" vertical="center"/>
    </xf>
    <xf numFmtId="1" fontId="14" fillId="0" borderId="19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1" fontId="15" fillId="0" borderId="25" xfId="0" applyNumberFormat="1" applyFont="1" applyFill="1" applyBorder="1" applyAlignment="1">
      <alignment horizontal="center" vertical="center"/>
    </xf>
    <xf numFmtId="1" fontId="15" fillId="0" borderId="12" xfId="0" applyNumberFormat="1" applyFont="1" applyFill="1" applyBorder="1" applyAlignment="1">
      <alignment horizontal="center" vertical="center"/>
    </xf>
    <xf numFmtId="49" fontId="15" fillId="0" borderId="0" xfId="0" applyNumberFormat="1" applyFont="1" applyBorder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49" fontId="16" fillId="0" borderId="12" xfId="0" applyNumberFormat="1" applyFont="1" applyFill="1" applyBorder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1" fontId="15" fillId="0" borderId="19" xfId="0" applyNumberFormat="1" applyFont="1" applyFill="1" applyBorder="1" applyAlignment="1">
      <alignment horizontal="center" vertical="center"/>
    </xf>
    <xf numFmtId="0" fontId="16" fillId="0" borderId="12" xfId="0" applyFont="1" applyBorder="1"/>
    <xf numFmtId="49" fontId="16" fillId="0" borderId="12" xfId="0" applyNumberFormat="1" applyFont="1" applyFill="1" applyBorder="1" applyAlignment="1">
      <alignment horizontal="left" vertical="center"/>
    </xf>
    <xf numFmtId="0" fontId="15" fillId="0" borderId="12" xfId="0" applyFont="1" applyBorder="1"/>
    <xf numFmtId="49" fontId="15" fillId="0" borderId="12" xfId="0" applyNumberFormat="1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center" vertical="center"/>
    </xf>
    <xf numFmtId="49" fontId="15" fillId="0" borderId="19" xfId="0" applyNumberFormat="1" applyFont="1" applyFill="1" applyBorder="1" applyAlignment="1" applyProtection="1">
      <alignment horizontal="center" vertical="center"/>
    </xf>
    <xf numFmtId="0" fontId="15" fillId="0" borderId="12" xfId="0" applyNumberFormat="1" applyFont="1" applyFill="1" applyBorder="1" applyAlignment="1">
      <alignment horizontal="center" vertical="center"/>
    </xf>
    <xf numFmtId="49" fontId="15" fillId="0" borderId="12" xfId="0" applyNumberFormat="1" applyFont="1" applyBorder="1" applyAlignment="1" applyProtection="1">
      <alignment horizontal="center" vertical="center"/>
    </xf>
    <xf numFmtId="49" fontId="15" fillId="0" borderId="12" xfId="0" applyNumberFormat="1" applyFont="1" applyFill="1" applyBorder="1" applyAlignment="1" applyProtection="1">
      <alignment horizontal="left" vertical="center"/>
    </xf>
    <xf numFmtId="14" fontId="15" fillId="0" borderId="12" xfId="0" applyNumberFormat="1" applyFont="1" applyFill="1" applyBorder="1" applyAlignment="1" applyProtection="1">
      <alignment horizontal="center" vertical="center"/>
    </xf>
    <xf numFmtId="49" fontId="14" fillId="0" borderId="26" xfId="0" applyNumberFormat="1" applyFont="1" applyBorder="1" applyAlignment="1" applyProtection="1">
      <alignment horizontal="center" vertical="center"/>
    </xf>
    <xf numFmtId="49" fontId="15" fillId="0" borderId="27" xfId="0" applyNumberFormat="1" applyFont="1" applyFill="1" applyBorder="1" applyAlignment="1">
      <alignment horizontal="left" vertical="center"/>
    </xf>
    <xf numFmtId="14" fontId="15" fillId="0" borderId="27" xfId="0" applyNumberFormat="1" applyFont="1" applyBorder="1" applyAlignment="1">
      <alignment horizontal="center" vertical="center"/>
    </xf>
    <xf numFmtId="14" fontId="15" fillId="0" borderId="27" xfId="0" applyNumberFormat="1" applyFont="1" applyFill="1" applyBorder="1" applyAlignment="1">
      <alignment horizontal="center" vertical="center"/>
    </xf>
    <xf numFmtId="49" fontId="15" fillId="0" borderId="28" xfId="0" applyNumberFormat="1" applyFont="1" applyFill="1" applyBorder="1" applyAlignment="1">
      <alignment horizontal="center" vertical="center"/>
    </xf>
    <xf numFmtId="1" fontId="14" fillId="0" borderId="26" xfId="0" applyNumberFormat="1" applyFont="1" applyFill="1" applyBorder="1" applyAlignment="1">
      <alignment horizontal="center" vertical="center"/>
    </xf>
    <xf numFmtId="1" fontId="14" fillId="0" borderId="27" xfId="0" applyNumberFormat="1" applyFont="1" applyFill="1" applyBorder="1" applyAlignment="1">
      <alignment horizontal="center" vertical="center"/>
    </xf>
    <xf numFmtId="1" fontId="14" fillId="0" borderId="28" xfId="0" applyNumberFormat="1" applyFont="1" applyFill="1" applyBorder="1" applyAlignment="1">
      <alignment horizontal="center" vertical="center"/>
    </xf>
    <xf numFmtId="49" fontId="14" fillId="0" borderId="22" xfId="0" applyNumberFormat="1" applyFont="1" applyFill="1" applyBorder="1" applyAlignment="1">
      <alignment horizontal="center" vertical="center"/>
    </xf>
    <xf numFmtId="14" fontId="15" fillId="0" borderId="23" xfId="0" applyNumberFormat="1" applyFont="1" applyBorder="1" applyAlignment="1">
      <alignment horizontal="center" vertical="center"/>
    </xf>
    <xf numFmtId="14" fontId="14" fillId="0" borderId="23" xfId="0" applyNumberFormat="1" applyFont="1" applyFill="1" applyBorder="1" applyAlignment="1">
      <alignment horizontal="center" vertical="center" wrapText="1"/>
    </xf>
    <xf numFmtId="49" fontId="15" fillId="0" borderId="24" xfId="0" applyNumberFormat="1" applyFont="1" applyFill="1" applyBorder="1" applyAlignment="1">
      <alignment horizontal="center" vertical="center"/>
    </xf>
    <xf numFmtId="1" fontId="14" fillId="0" borderId="22" xfId="0" applyNumberFormat="1" applyFont="1" applyFill="1" applyBorder="1" applyAlignment="1">
      <alignment horizontal="center" vertical="center"/>
    </xf>
    <xf numFmtId="1" fontId="14" fillId="0" borderId="23" xfId="0" applyNumberFormat="1" applyFont="1" applyFill="1" applyBorder="1" applyAlignment="1">
      <alignment horizontal="center" vertical="center"/>
    </xf>
    <xf numFmtId="1" fontId="15" fillId="0" borderId="23" xfId="0" applyNumberFormat="1" applyFont="1" applyFill="1" applyBorder="1" applyAlignment="1">
      <alignment horizontal="center" vertical="center"/>
    </xf>
    <xf numFmtId="1" fontId="15" fillId="0" borderId="29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49" fontId="14" fillId="0" borderId="25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14" fillId="0" borderId="12" xfId="0" applyNumberFormat="1" applyFont="1" applyFill="1" applyBorder="1" applyAlignment="1">
      <alignment vertical="center"/>
    </xf>
    <xf numFmtId="49" fontId="0" fillId="0" borderId="0" xfId="0" applyNumberFormat="1" applyAlignment="1">
      <alignment vertical="center"/>
    </xf>
    <xf numFmtId="49" fontId="15" fillId="0" borderId="0" xfId="0" applyNumberFormat="1" applyFont="1" applyFill="1" applyAlignment="1">
      <alignment vertical="center"/>
    </xf>
    <xf numFmtId="49" fontId="15" fillId="0" borderId="12" xfId="0" applyNumberFormat="1" applyFont="1" applyFill="1" applyBorder="1" applyAlignment="1">
      <alignment vertical="center"/>
    </xf>
    <xf numFmtId="0" fontId="16" fillId="0" borderId="12" xfId="0" applyNumberFormat="1" applyFont="1" applyFill="1" applyBorder="1" applyAlignment="1">
      <alignment vertical="center"/>
    </xf>
    <xf numFmtId="49" fontId="16" fillId="0" borderId="12" xfId="0" applyNumberFormat="1" applyFont="1" applyFill="1" applyBorder="1" applyAlignment="1">
      <alignment vertical="center" wrapText="1"/>
    </xf>
    <xf numFmtId="49" fontId="16" fillId="0" borderId="12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center"/>
    </xf>
    <xf numFmtId="0" fontId="14" fillId="0" borderId="19" xfId="0" applyFont="1" applyFill="1" applyBorder="1" applyAlignment="1">
      <alignment horizontal="center" vertical="center" wrapText="1"/>
    </xf>
    <xf numFmtId="1" fontId="14" fillId="0" borderId="12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vertical="center" wrapText="1"/>
    </xf>
    <xf numFmtId="0" fontId="14" fillId="0" borderId="12" xfId="0" applyNumberFormat="1" applyFont="1" applyFill="1" applyBorder="1" applyAlignment="1">
      <alignment vertical="center"/>
    </xf>
    <xf numFmtId="0" fontId="14" fillId="0" borderId="12" xfId="0" applyNumberFormat="1" applyFont="1" applyFill="1" applyBorder="1" applyAlignment="1">
      <alignment horizontal="center" vertical="center" wrapText="1"/>
    </xf>
    <xf numFmtId="49" fontId="14" fillId="0" borderId="26" xfId="0" applyNumberFormat="1" applyFont="1" applyFill="1" applyBorder="1" applyAlignment="1">
      <alignment horizontal="center" vertical="center"/>
    </xf>
    <xf numFmtId="49" fontId="14" fillId="0" borderId="27" xfId="0" applyNumberFormat="1" applyFont="1" applyFill="1" applyBorder="1" applyAlignment="1">
      <alignment horizontal="left" vertical="center"/>
    </xf>
    <xf numFmtId="14" fontId="14" fillId="0" borderId="27" xfId="0" applyNumberFormat="1" applyFont="1" applyFill="1" applyBorder="1" applyAlignment="1">
      <alignment horizontal="center" vertical="center" wrapText="1"/>
    </xf>
    <xf numFmtId="1" fontId="15" fillId="0" borderId="27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vertical="center"/>
    </xf>
    <xf numFmtId="49" fontId="19" fillId="0" borderId="0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24" fillId="0" borderId="0" xfId="0" applyNumberFormat="1" applyFont="1" applyFill="1" applyAlignment="1">
      <alignment vertical="center"/>
    </xf>
    <xf numFmtId="49" fontId="24" fillId="0" borderId="0" xfId="0" applyNumberFormat="1" applyFont="1" applyFill="1" applyAlignment="1">
      <alignment vertical="center"/>
    </xf>
    <xf numFmtId="49" fontId="15" fillId="0" borderId="10" xfId="0" applyNumberFormat="1" applyFont="1" applyBorder="1" applyAlignment="1">
      <alignment horizontal="center" vertical="center"/>
    </xf>
    <xf numFmtId="49" fontId="15" fillId="0" borderId="10" xfId="0" applyNumberFormat="1" applyFont="1" applyFill="1" applyBorder="1" applyAlignment="1">
      <alignment horizontal="left" vertical="center"/>
    </xf>
    <xf numFmtId="49" fontId="15" fillId="0" borderId="10" xfId="0" applyNumberFormat="1" applyFont="1" applyBorder="1" applyAlignment="1">
      <alignment vertical="center"/>
    </xf>
    <xf numFmtId="1" fontId="22" fillId="0" borderId="1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1" fontId="22" fillId="7" borderId="20" xfId="0" applyNumberFormat="1" applyFont="1" applyFill="1" applyBorder="1" applyAlignment="1">
      <alignment horizontal="center" vertical="center"/>
    </xf>
    <xf numFmtId="49" fontId="22" fillId="0" borderId="14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49" fontId="23" fillId="0" borderId="0" xfId="0" applyNumberFormat="1" applyFont="1" applyAlignment="1">
      <alignment vertical="center"/>
    </xf>
    <xf numFmtId="1" fontId="22" fillId="7" borderId="21" xfId="0" applyNumberFormat="1" applyFont="1" applyFill="1" applyBorder="1" applyAlignment="1">
      <alignment horizontal="center" vertical="center"/>
    </xf>
    <xf numFmtId="1" fontId="22" fillId="0" borderId="14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49" fontId="23" fillId="0" borderId="0" xfId="0" applyNumberFormat="1" applyFont="1" applyFill="1" applyAlignment="1">
      <alignment vertical="center"/>
    </xf>
    <xf numFmtId="166" fontId="22" fillId="0" borderId="20" xfId="0" applyNumberFormat="1" applyFont="1" applyFill="1" applyBorder="1" applyAlignment="1" applyProtection="1">
      <alignment horizontal="center" vertical="center"/>
    </xf>
    <xf numFmtId="166" fontId="22" fillId="0" borderId="20" xfId="0" applyNumberFormat="1" applyFont="1" applyFill="1" applyBorder="1" applyAlignment="1">
      <alignment horizontal="center" vertical="center"/>
    </xf>
    <xf numFmtId="166" fontId="22" fillId="0" borderId="16" xfId="0" applyNumberFormat="1" applyFon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49" fontId="15" fillId="0" borderId="1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Alignment="1">
      <alignment horizontal="center" vertical="center"/>
    </xf>
    <xf numFmtId="1" fontId="22" fillId="0" borderId="14" xfId="0" applyNumberFormat="1" applyFont="1" applyFill="1" applyBorder="1" applyAlignment="1">
      <alignment horizontal="center" vertical="center"/>
    </xf>
    <xf numFmtId="49" fontId="23" fillId="0" borderId="14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</xf>
    <xf numFmtId="49" fontId="22" fillId="0" borderId="6" xfId="0" applyNumberFormat="1" applyFont="1" applyFill="1" applyBorder="1" applyAlignment="1" applyProtection="1">
      <alignment horizontal="center" vertical="center"/>
    </xf>
    <xf numFmtId="1" fontId="22" fillId="0" borderId="1" xfId="0" applyNumberFormat="1" applyFont="1" applyFill="1" applyBorder="1" applyAlignment="1" applyProtection="1">
      <alignment horizontal="center" vertical="center"/>
    </xf>
    <xf numFmtId="166" fontId="22" fillId="0" borderId="7" xfId="0" applyNumberFormat="1" applyFont="1" applyFill="1" applyBorder="1" applyAlignment="1" applyProtection="1">
      <alignment horizontal="center" vertical="center"/>
    </xf>
    <xf numFmtId="166" fontId="22" fillId="0" borderId="15" xfId="0" applyNumberFormat="1" applyFont="1" applyFill="1" applyBorder="1" applyAlignment="1" applyProtection="1">
      <alignment horizontal="center" vertical="center"/>
    </xf>
    <xf numFmtId="1" fontId="14" fillId="0" borderId="10" xfId="0" applyNumberFormat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49" fontId="24" fillId="0" borderId="0" xfId="0" applyNumberFormat="1" applyFont="1" applyFill="1" applyAlignment="1">
      <alignment horizontal="center" vertical="center"/>
    </xf>
    <xf numFmtId="1" fontId="24" fillId="0" borderId="0" xfId="0" applyNumberFormat="1" applyFont="1" applyFill="1" applyAlignment="1">
      <alignment horizontal="center" vertical="center"/>
    </xf>
    <xf numFmtId="14" fontId="15" fillId="0" borderId="10" xfId="0" applyNumberFormat="1" applyFont="1" applyBorder="1" applyAlignment="1">
      <alignment horizontal="center" vertical="center"/>
    </xf>
    <xf numFmtId="49" fontId="22" fillId="0" borderId="14" xfId="0" applyNumberFormat="1" applyFont="1" applyFill="1" applyBorder="1" applyAlignment="1">
      <alignment horizontal="center" vertical="center"/>
    </xf>
    <xf numFmtId="1" fontId="22" fillId="7" borderId="6" xfId="0" applyNumberFormat="1" applyFont="1" applyFill="1" applyBorder="1" applyAlignment="1">
      <alignment horizontal="center" vertical="center"/>
    </xf>
    <xf numFmtId="49" fontId="15" fillId="0" borderId="22" xfId="0" applyNumberFormat="1" applyFont="1" applyBorder="1" applyAlignment="1">
      <alignment horizontal="center" vertical="center"/>
    </xf>
    <xf numFmtId="0" fontId="14" fillId="0" borderId="23" xfId="0" applyNumberFormat="1" applyFont="1" applyFill="1" applyBorder="1" applyAlignment="1">
      <alignment horizontal="left" vertical="center"/>
    </xf>
    <xf numFmtId="1" fontId="15" fillId="0" borderId="22" xfId="0" applyNumberFormat="1" applyFont="1" applyFill="1" applyBorder="1" applyAlignment="1">
      <alignment horizontal="center" vertical="center"/>
    </xf>
    <xf numFmtId="1" fontId="14" fillId="0" borderId="24" xfId="0" applyNumberFormat="1" applyFont="1" applyFill="1" applyBorder="1" applyAlignment="1">
      <alignment horizontal="center" vertical="center"/>
    </xf>
    <xf numFmtId="1" fontId="14" fillId="0" borderId="30" xfId="0" applyNumberFormat="1" applyFont="1" applyFill="1" applyBorder="1" applyAlignment="1">
      <alignment horizontal="center" vertical="center"/>
    </xf>
    <xf numFmtId="1" fontId="14" fillId="0" borderId="29" xfId="0" applyNumberFormat="1" applyFont="1" applyFill="1" applyBorder="1" applyAlignment="1">
      <alignment horizontal="center" vertical="center"/>
    </xf>
    <xf numFmtId="49" fontId="15" fillId="0" borderId="25" xfId="0" applyNumberFormat="1" applyFont="1" applyBorder="1" applyAlignment="1">
      <alignment horizontal="center" vertical="center"/>
    </xf>
    <xf numFmtId="0" fontId="16" fillId="0" borderId="12" xfId="0" applyNumberFormat="1" applyFont="1" applyFill="1" applyBorder="1" applyAlignment="1">
      <alignment horizontal="left" vertical="center"/>
    </xf>
    <xf numFmtId="49" fontId="15" fillId="0" borderId="26" xfId="0" applyNumberFormat="1" applyFont="1" applyBorder="1" applyAlignment="1">
      <alignment horizontal="center" vertical="center"/>
    </xf>
    <xf numFmtId="0" fontId="14" fillId="0" borderId="27" xfId="0" applyNumberFormat="1" applyFont="1" applyFill="1" applyBorder="1" applyAlignment="1">
      <alignment horizontal="left" vertical="center"/>
    </xf>
    <xf numFmtId="1" fontId="15" fillId="0" borderId="26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Alignment="1">
      <alignment horizontal="center" vertical="center"/>
    </xf>
    <xf numFmtId="1" fontId="22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Alignment="1">
      <alignment vertical="center"/>
    </xf>
    <xf numFmtId="49" fontId="23" fillId="0" borderId="10" xfId="0" applyNumberFormat="1" applyFont="1" applyBorder="1" applyAlignment="1">
      <alignment horizontal="center" vertical="center"/>
    </xf>
    <xf numFmtId="49" fontId="23" fillId="0" borderId="10" xfId="0" applyNumberFormat="1" applyFont="1" applyFill="1" applyBorder="1" applyAlignment="1">
      <alignment vertical="center"/>
    </xf>
    <xf numFmtId="49" fontId="23" fillId="0" borderId="0" xfId="0" applyNumberFormat="1" applyFont="1" applyBorder="1" applyAlignment="1">
      <alignment vertical="center"/>
    </xf>
    <xf numFmtId="1" fontId="23" fillId="0" borderId="14" xfId="0" applyNumberFormat="1" applyFont="1" applyFill="1" applyBorder="1" applyAlignment="1">
      <alignment horizontal="center" vertical="center"/>
    </xf>
    <xf numFmtId="166" fontId="23" fillId="0" borderId="20" xfId="0" applyNumberFormat="1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horizontal="left" vertical="center"/>
    </xf>
    <xf numFmtId="0" fontId="15" fillId="0" borderId="24" xfId="0" applyNumberFormat="1" applyFont="1" applyFill="1" applyBorder="1" applyAlignment="1">
      <alignment horizontal="center" vertical="center"/>
    </xf>
    <xf numFmtId="0" fontId="15" fillId="0" borderId="12" xfId="0" applyNumberFormat="1" applyFont="1" applyFill="1" applyBorder="1" applyAlignment="1">
      <alignment horizontal="left" vertical="center"/>
    </xf>
    <xf numFmtId="14" fontId="14" fillId="0" borderId="12" xfId="0" applyNumberFormat="1" applyFont="1" applyBorder="1" applyAlignment="1">
      <alignment horizontal="center" vertical="center"/>
    </xf>
    <xf numFmtId="0" fontId="14" fillId="0" borderId="19" xfId="0" applyNumberFormat="1" applyFont="1" applyFill="1" applyBorder="1" applyAlignment="1">
      <alignment horizontal="center" vertical="center"/>
    </xf>
    <xf numFmtId="14" fontId="15" fillId="0" borderId="12" xfId="0" applyNumberFormat="1" applyFont="1" applyFill="1" applyBorder="1" applyAlignment="1">
      <alignment vertical="center"/>
    </xf>
    <xf numFmtId="0" fontId="14" fillId="0" borderId="12" xfId="0" applyNumberFormat="1" applyFont="1" applyFill="1" applyBorder="1" applyAlignment="1">
      <alignment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0" fontId="25" fillId="0" borderId="12" xfId="0" applyNumberFormat="1" applyFont="1" applyFill="1" applyBorder="1" applyAlignment="1">
      <alignment vertical="center"/>
    </xf>
    <xf numFmtId="0" fontId="15" fillId="0" borderId="12" xfId="0" applyNumberFormat="1" applyFont="1" applyBorder="1" applyAlignment="1">
      <alignment horizontal="center" vertical="center"/>
    </xf>
    <xf numFmtId="0" fontId="15" fillId="0" borderId="27" xfId="0" applyNumberFormat="1" applyFont="1" applyFill="1" applyBorder="1" applyAlignment="1">
      <alignment vertical="center"/>
    </xf>
    <xf numFmtId="0" fontId="15" fillId="0" borderId="28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49" fontId="23" fillId="0" borderId="10" xfId="0" applyNumberFormat="1" applyFont="1" applyBorder="1" applyAlignment="1">
      <alignment vertical="center"/>
    </xf>
    <xf numFmtId="49" fontId="15" fillId="0" borderId="22" xfId="0" applyNumberFormat="1" applyFont="1" applyFill="1" applyBorder="1" applyAlignment="1">
      <alignment horizontal="center" vertical="center"/>
    </xf>
    <xf numFmtId="0" fontId="15" fillId="0" borderId="23" xfId="0" applyNumberFormat="1" applyFont="1" applyFill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49" fontId="15" fillId="0" borderId="25" xfId="0" applyNumberFormat="1" applyFont="1" applyFill="1" applyBorder="1" applyAlignment="1">
      <alignment horizontal="center" vertical="center"/>
    </xf>
    <xf numFmtId="49" fontId="15" fillId="0" borderId="19" xfId="0" applyNumberFormat="1" applyFont="1" applyBorder="1" applyAlignment="1">
      <alignment horizontal="center" vertical="center"/>
    </xf>
    <xf numFmtId="0" fontId="15" fillId="0" borderId="12" xfId="0" applyNumberFormat="1" applyFont="1" applyFill="1" applyBorder="1" applyAlignment="1">
      <alignment horizontal="center" vertical="center" wrapText="1"/>
    </xf>
    <xf numFmtId="49" fontId="15" fillId="0" borderId="19" xfId="0" applyNumberFormat="1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vertical="center"/>
    </xf>
    <xf numFmtId="49" fontId="15" fillId="0" borderId="26" xfId="0" applyNumberFormat="1" applyFont="1" applyFill="1" applyBorder="1" applyAlignment="1">
      <alignment horizontal="center" vertical="center"/>
    </xf>
    <xf numFmtId="0" fontId="15" fillId="0" borderId="28" xfId="0" applyNumberFormat="1" applyFont="1" applyFill="1" applyBorder="1" applyAlignment="1">
      <alignment horizontal="center" vertical="center" wrapText="1"/>
    </xf>
    <xf numFmtId="49" fontId="28" fillId="0" borderId="10" xfId="6" applyNumberFormat="1" applyFont="1" applyBorder="1" applyAlignment="1">
      <alignment horizontal="center" vertical="center"/>
    </xf>
    <xf numFmtId="49" fontId="28" fillId="0" borderId="10" xfId="6" applyNumberFormat="1" applyFont="1" applyBorder="1" applyAlignment="1">
      <alignment horizontal="left" vertical="center"/>
    </xf>
    <xf numFmtId="49" fontId="19" fillId="0" borderId="0" xfId="6" applyNumberFormat="1" applyFont="1" applyFill="1" applyAlignment="1">
      <alignment horizontal="center" vertical="center"/>
    </xf>
    <xf numFmtId="49" fontId="28" fillId="0" borderId="0" xfId="6" applyNumberFormat="1" applyFont="1" applyAlignment="1">
      <alignment vertical="center"/>
    </xf>
    <xf numFmtId="49" fontId="24" fillId="0" borderId="22" xfId="6" applyNumberFormat="1" applyFont="1" applyBorder="1" applyAlignment="1" applyProtection="1">
      <alignment horizontal="center" vertical="center"/>
    </xf>
    <xf numFmtId="49" fontId="24" fillId="0" borderId="23" xfId="6" applyNumberFormat="1" applyFont="1" applyFill="1" applyBorder="1" applyAlignment="1" applyProtection="1">
      <alignment horizontal="center" vertical="center"/>
    </xf>
    <xf numFmtId="1" fontId="24" fillId="0" borderId="24" xfId="6" applyNumberFormat="1" applyFont="1" applyFill="1" applyBorder="1" applyAlignment="1" applyProtection="1">
      <alignment horizontal="center" vertical="center"/>
    </xf>
    <xf numFmtId="49" fontId="24" fillId="0" borderId="25" xfId="6" applyNumberFormat="1" applyFont="1" applyBorder="1" applyAlignment="1" applyProtection="1">
      <alignment horizontal="center" vertical="center"/>
    </xf>
    <xf numFmtId="49" fontId="24" fillId="0" borderId="12" xfId="6" applyNumberFormat="1" applyFont="1" applyFill="1" applyBorder="1" applyAlignment="1" applyProtection="1">
      <alignment horizontal="center" vertical="center"/>
    </xf>
    <xf numFmtId="1" fontId="24" fillId="0" borderId="19" xfId="6" applyNumberFormat="1" applyFont="1" applyFill="1" applyBorder="1" applyAlignment="1" applyProtection="1">
      <alignment horizontal="center" vertical="center"/>
    </xf>
    <xf numFmtId="49" fontId="24" fillId="0" borderId="26" xfId="6" applyNumberFormat="1" applyFont="1" applyBorder="1" applyAlignment="1" applyProtection="1">
      <alignment horizontal="center" vertical="center"/>
    </xf>
    <xf numFmtId="49" fontId="24" fillId="0" borderId="27" xfId="6" applyNumberFormat="1" applyFont="1" applyFill="1" applyBorder="1" applyAlignment="1" applyProtection="1">
      <alignment horizontal="center" vertical="center"/>
    </xf>
    <xf numFmtId="1" fontId="24" fillId="0" borderId="28" xfId="6" applyNumberFormat="1" applyFont="1" applyFill="1" applyBorder="1" applyAlignment="1" applyProtection="1">
      <alignment horizontal="center" vertical="center"/>
    </xf>
    <xf numFmtId="49" fontId="26" fillId="0" borderId="0" xfId="6" applyNumberFormat="1" applyFont="1" applyFill="1" applyBorder="1" applyAlignment="1" applyProtection="1">
      <alignment horizontal="center" vertical="center"/>
    </xf>
    <xf numFmtId="49" fontId="24" fillId="0" borderId="24" xfId="6" applyNumberFormat="1" applyFont="1" applyFill="1" applyBorder="1" applyAlignment="1" applyProtection="1">
      <alignment horizontal="center" vertical="center"/>
    </xf>
    <xf numFmtId="49" fontId="24" fillId="0" borderId="19" xfId="6" applyNumberFormat="1" applyFont="1" applyFill="1" applyBorder="1" applyAlignment="1" applyProtection="1">
      <alignment horizontal="center" vertical="center"/>
    </xf>
    <xf numFmtId="49" fontId="24" fillId="0" borderId="28" xfId="6" applyNumberFormat="1" applyFont="1" applyFill="1" applyBorder="1" applyAlignment="1" applyProtection="1">
      <alignment horizontal="center" vertical="center"/>
    </xf>
    <xf numFmtId="1" fontId="24" fillId="0" borderId="22" xfId="6" applyNumberFormat="1" applyFont="1" applyFill="1" applyBorder="1" applyAlignment="1" applyProtection="1">
      <alignment horizontal="center" vertical="center"/>
    </xf>
    <xf numFmtId="1" fontId="24" fillId="0" borderId="25" xfId="6" applyNumberFormat="1" applyFont="1" applyFill="1" applyBorder="1" applyAlignment="1" applyProtection="1">
      <alignment horizontal="center" vertical="center"/>
    </xf>
    <xf numFmtId="1" fontId="24" fillId="0" borderId="26" xfId="6" applyNumberFormat="1" applyFont="1" applyFill="1" applyBorder="1" applyAlignment="1" applyProtection="1">
      <alignment horizontal="center" vertical="center"/>
    </xf>
    <xf numFmtId="49" fontId="8" fillId="0" borderId="0" xfId="6" applyNumberFormat="1" applyFont="1" applyFill="1" applyBorder="1" applyAlignment="1" applyProtection="1">
      <alignment horizontal="center" vertical="center"/>
    </xf>
    <xf numFmtId="49" fontId="27" fillId="9" borderId="20" xfId="6" applyNumberFormat="1" applyFont="1" applyFill="1" applyBorder="1" applyAlignment="1" applyProtection="1">
      <alignment horizontal="center" vertical="center"/>
    </xf>
    <xf numFmtId="49" fontId="27" fillId="9" borderId="6" xfId="6" applyNumberFormat="1" applyFont="1" applyFill="1" applyBorder="1" applyAlignment="1" applyProtection="1">
      <alignment horizontal="center" vertical="center"/>
    </xf>
    <xf numFmtId="1" fontId="8" fillId="10" borderId="2" xfId="6" applyNumberFormat="1" applyFont="1" applyFill="1" applyBorder="1" applyAlignment="1">
      <alignment horizontal="center" vertical="center"/>
    </xf>
    <xf numFmtId="49" fontId="29" fillId="0" borderId="0" xfId="6" applyNumberFormat="1" applyFont="1" applyFill="1" applyBorder="1" applyAlignment="1" applyProtection="1">
      <alignment horizontal="center" vertical="center"/>
    </xf>
    <xf numFmtId="49" fontId="8" fillId="0" borderId="0" xfId="6" applyNumberFormat="1" applyFont="1" applyFill="1" applyBorder="1" applyAlignment="1">
      <alignment vertical="center"/>
    </xf>
    <xf numFmtId="1" fontId="24" fillId="0" borderId="12" xfId="6" applyNumberFormat="1" applyFont="1" applyFill="1" applyBorder="1" applyAlignment="1" applyProtection="1">
      <alignment horizontal="center" vertical="center"/>
    </xf>
    <xf numFmtId="1" fontId="24" fillId="0" borderId="23" xfId="6" applyNumberFormat="1" applyFont="1" applyFill="1" applyBorder="1" applyAlignment="1" applyProtection="1">
      <alignment horizontal="center" vertical="center"/>
    </xf>
    <xf numFmtId="1" fontId="24" fillId="0" borderId="27" xfId="6" applyNumberFormat="1" applyFont="1" applyFill="1" applyBorder="1" applyAlignment="1" applyProtection="1">
      <alignment horizontal="center" vertical="center"/>
    </xf>
    <xf numFmtId="1" fontId="8" fillId="0" borderId="12" xfId="6" applyNumberFormat="1" applyFont="1" applyFill="1" applyBorder="1" applyAlignment="1">
      <alignment horizontal="center" vertical="center"/>
    </xf>
    <xf numFmtId="1" fontId="8" fillId="0" borderId="23" xfId="6" applyNumberFormat="1" applyFont="1" applyFill="1" applyBorder="1" applyAlignment="1">
      <alignment horizontal="center" vertical="center"/>
    </xf>
    <xf numFmtId="1" fontId="8" fillId="0" borderId="27" xfId="6" applyNumberFormat="1" applyFont="1" applyFill="1" applyBorder="1" applyAlignment="1">
      <alignment horizontal="center" vertical="center"/>
    </xf>
    <xf numFmtId="49" fontId="28" fillId="0" borderId="10" xfId="6" applyNumberFormat="1" applyFont="1" applyBorder="1" applyAlignment="1">
      <alignment horizontal="center" vertical="center"/>
    </xf>
    <xf numFmtId="49" fontId="28" fillId="0" borderId="10" xfId="6" applyNumberFormat="1" applyFont="1" applyBorder="1" applyAlignment="1">
      <alignment horizontal="left" vertical="center"/>
    </xf>
    <xf numFmtId="49" fontId="28" fillId="0" borderId="10" xfId="6" applyNumberFormat="1" applyFont="1" applyBorder="1" applyAlignment="1">
      <alignment vertical="center"/>
    </xf>
    <xf numFmtId="49" fontId="19" fillId="0" borderId="0" xfId="6" applyNumberFormat="1" applyFont="1" applyFill="1" applyAlignment="1">
      <alignment horizontal="center" vertical="center"/>
    </xf>
    <xf numFmtId="49" fontId="24" fillId="0" borderId="22" xfId="6" applyNumberFormat="1" applyFont="1" applyBorder="1" applyAlignment="1" applyProtection="1">
      <alignment horizontal="center" vertical="center"/>
    </xf>
    <xf numFmtId="49" fontId="24" fillId="0" borderId="23" xfId="6" applyNumberFormat="1" applyFont="1" applyFill="1" applyBorder="1" applyAlignment="1" applyProtection="1">
      <alignment horizontal="center" vertical="center"/>
    </xf>
    <xf numFmtId="49" fontId="24" fillId="0" borderId="25" xfId="6" applyNumberFormat="1" applyFont="1" applyBorder="1" applyAlignment="1" applyProtection="1">
      <alignment horizontal="center" vertical="center"/>
    </xf>
    <xf numFmtId="49" fontId="24" fillId="0" borderId="12" xfId="6" applyNumberFormat="1" applyFont="1" applyFill="1" applyBorder="1" applyAlignment="1" applyProtection="1">
      <alignment horizontal="center" vertical="center"/>
    </xf>
    <xf numFmtId="49" fontId="24" fillId="0" borderId="26" xfId="6" applyNumberFormat="1" applyFont="1" applyBorder="1" applyAlignment="1" applyProtection="1">
      <alignment horizontal="center" vertical="center"/>
    </xf>
    <xf numFmtId="49" fontId="24" fillId="0" borderId="27" xfId="6" applyNumberFormat="1" applyFont="1" applyFill="1" applyBorder="1" applyAlignment="1" applyProtection="1">
      <alignment horizontal="center" vertical="center"/>
    </xf>
    <xf numFmtId="49" fontId="26" fillId="0" borderId="0" xfId="6" applyNumberFormat="1" applyFont="1" applyFill="1" applyBorder="1" applyAlignment="1" applyProtection="1">
      <alignment horizontal="center" vertical="center"/>
    </xf>
    <xf numFmtId="49" fontId="27" fillId="0" borderId="0" xfId="6" applyNumberFormat="1" applyFont="1" applyFill="1" applyBorder="1" applyAlignment="1" applyProtection="1">
      <alignment horizontal="center" vertical="center"/>
    </xf>
    <xf numFmtId="49" fontId="24" fillId="0" borderId="24" xfId="6" applyNumberFormat="1" applyFont="1" applyFill="1" applyBorder="1" applyAlignment="1" applyProtection="1">
      <alignment horizontal="center" vertical="center"/>
    </xf>
    <xf numFmtId="49" fontId="24" fillId="0" borderId="19" xfId="6" applyNumberFormat="1" applyFont="1" applyFill="1" applyBorder="1" applyAlignment="1" applyProtection="1">
      <alignment horizontal="center" vertical="center"/>
    </xf>
    <xf numFmtId="49" fontId="24" fillId="0" borderId="28" xfId="6" applyNumberFormat="1" applyFont="1" applyFill="1" applyBorder="1" applyAlignment="1" applyProtection="1">
      <alignment horizontal="center" vertical="center"/>
    </xf>
    <xf numFmtId="1" fontId="24" fillId="0" borderId="22" xfId="6" applyNumberFormat="1" applyFont="1" applyFill="1" applyBorder="1" applyAlignment="1" applyProtection="1">
      <alignment horizontal="center" vertical="center"/>
    </xf>
    <xf numFmtId="1" fontId="24" fillId="0" borderId="25" xfId="6" applyNumberFormat="1" applyFont="1" applyFill="1" applyBorder="1" applyAlignment="1" applyProtection="1">
      <alignment horizontal="center" vertical="center"/>
    </xf>
    <xf numFmtId="1" fontId="24" fillId="0" borderId="26" xfId="6" applyNumberFormat="1" applyFont="1" applyFill="1" applyBorder="1" applyAlignment="1" applyProtection="1">
      <alignment horizontal="center" vertical="center"/>
    </xf>
    <xf numFmtId="49" fontId="8" fillId="0" borderId="0" xfId="6" applyNumberFormat="1" applyFont="1" applyFill="1" applyBorder="1" applyAlignment="1" applyProtection="1">
      <alignment horizontal="center" vertical="center"/>
    </xf>
    <xf numFmtId="49" fontId="27" fillId="9" borderId="20" xfId="6" applyNumberFormat="1" applyFont="1" applyFill="1" applyBorder="1" applyAlignment="1" applyProtection="1">
      <alignment horizontal="center" vertical="center"/>
    </xf>
    <xf numFmtId="49" fontId="27" fillId="9" borderId="6" xfId="6" applyNumberFormat="1" applyFont="1" applyFill="1" applyBorder="1" applyAlignment="1" applyProtection="1">
      <alignment horizontal="center" vertical="center"/>
    </xf>
    <xf numFmtId="1" fontId="8" fillId="10" borderId="2" xfId="6" applyNumberFormat="1" applyFont="1" applyFill="1" applyBorder="1" applyAlignment="1">
      <alignment horizontal="center" vertical="center"/>
    </xf>
    <xf numFmtId="49" fontId="29" fillId="0" borderId="0" xfId="6" applyNumberFormat="1" applyFont="1" applyFill="1" applyBorder="1" applyAlignment="1" applyProtection="1">
      <alignment horizontal="center" vertical="center"/>
    </xf>
    <xf numFmtId="49" fontId="8" fillId="0" borderId="0" xfId="6" applyNumberFormat="1" applyFont="1" applyFill="1" applyBorder="1" applyAlignment="1">
      <alignment vertical="center"/>
    </xf>
    <xf numFmtId="1" fontId="24" fillId="0" borderId="12" xfId="6" applyNumberFormat="1" applyFont="1" applyFill="1" applyBorder="1" applyAlignment="1" applyProtection="1">
      <alignment horizontal="center" vertical="center"/>
    </xf>
    <xf numFmtId="1" fontId="24" fillId="0" borderId="23" xfId="6" applyNumberFormat="1" applyFont="1" applyFill="1" applyBorder="1" applyAlignment="1" applyProtection="1">
      <alignment horizontal="center" vertical="center"/>
    </xf>
    <xf numFmtId="1" fontId="24" fillId="0" borderId="27" xfId="6" applyNumberFormat="1" applyFont="1" applyFill="1" applyBorder="1" applyAlignment="1" applyProtection="1">
      <alignment horizontal="center" vertical="center"/>
    </xf>
    <xf numFmtId="49" fontId="8" fillId="0" borderId="24" xfId="6" applyNumberFormat="1" applyFont="1" applyBorder="1" applyAlignment="1" applyProtection="1">
      <alignment horizontal="center" vertical="center"/>
    </xf>
    <xf numFmtId="49" fontId="8" fillId="0" borderId="28" xfId="6" applyNumberFormat="1" applyFont="1" applyBorder="1" applyAlignment="1" applyProtection="1">
      <alignment horizontal="center" vertical="center"/>
    </xf>
    <xf numFmtId="49" fontId="8" fillId="0" borderId="19" xfId="6" applyNumberFormat="1" applyFont="1" applyBorder="1" applyAlignment="1" applyProtection="1">
      <alignment horizontal="center" vertical="center"/>
    </xf>
    <xf numFmtId="49" fontId="28" fillId="0" borderId="0" xfId="6" applyNumberFormat="1" applyFont="1" applyBorder="1" applyAlignment="1">
      <alignment vertical="center"/>
    </xf>
    <xf numFmtId="1" fontId="8" fillId="0" borderId="12" xfId="6" applyNumberFormat="1" applyFont="1" applyFill="1" applyBorder="1" applyAlignment="1">
      <alignment horizontal="center" vertical="center"/>
    </xf>
    <xf numFmtId="1" fontId="8" fillId="0" borderId="23" xfId="6" applyNumberFormat="1" applyFont="1" applyFill="1" applyBorder="1" applyAlignment="1">
      <alignment horizontal="center" vertical="center"/>
    </xf>
    <xf numFmtId="1" fontId="8" fillId="0" borderId="27" xfId="6" applyNumberFormat="1" applyFont="1" applyFill="1" applyBorder="1" applyAlignment="1">
      <alignment horizontal="center" vertical="center"/>
    </xf>
    <xf numFmtId="0" fontId="20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1" fontId="22" fillId="0" borderId="6" xfId="0" applyNumberFormat="1" applyFont="1" applyFill="1" applyBorder="1" applyAlignment="1" applyProtection="1">
      <alignment horizontal="center" vertical="center"/>
    </xf>
    <xf numFmtId="0" fontId="15" fillId="0" borderId="23" xfId="0" applyNumberFormat="1" applyFont="1" applyFill="1" applyBorder="1" applyAlignment="1">
      <alignment horizontal="center" vertical="center"/>
    </xf>
    <xf numFmtId="0" fontId="15" fillId="0" borderId="27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Alignment="1">
      <alignment horizontal="center" vertical="center"/>
    </xf>
    <xf numFmtId="49" fontId="14" fillId="0" borderId="23" xfId="0" applyNumberFormat="1" applyFont="1" applyFill="1" applyBorder="1" applyAlignment="1">
      <alignment vertical="center"/>
    </xf>
    <xf numFmtId="0" fontId="0" fillId="0" borderId="0" xfId="0" applyNumberFormat="1" applyFont="1" applyAlignment="1">
      <alignment vertical="center"/>
    </xf>
    <xf numFmtId="0" fontId="15" fillId="0" borderId="10" xfId="0" applyNumberFormat="1" applyFont="1" applyBorder="1" applyAlignment="1">
      <alignment horizontal="center" vertical="center"/>
    </xf>
    <xf numFmtId="0" fontId="15" fillId="0" borderId="0" xfId="0" applyNumberFormat="1" applyFont="1" applyAlignment="1">
      <alignment vertical="center"/>
    </xf>
    <xf numFmtId="0" fontId="23" fillId="0" borderId="10" xfId="0" applyNumberFormat="1" applyFont="1" applyBorder="1" applyAlignment="1">
      <alignment horizontal="center" vertical="center"/>
    </xf>
    <xf numFmtId="0" fontId="15" fillId="0" borderId="23" xfId="0" applyNumberFormat="1" applyFont="1" applyBorder="1" applyAlignment="1">
      <alignment horizontal="center" vertical="center"/>
    </xf>
    <xf numFmtId="0" fontId="15" fillId="0" borderId="27" xfId="0" applyNumberFormat="1" applyFont="1" applyBorder="1" applyAlignment="1">
      <alignment horizontal="center" vertical="center"/>
    </xf>
    <xf numFmtId="0" fontId="23" fillId="0" borderId="0" xfId="0" applyNumberFormat="1" applyFont="1" applyBorder="1" applyAlignment="1">
      <alignment vertical="center"/>
    </xf>
    <xf numFmtId="0" fontId="15" fillId="0" borderId="23" xfId="0" applyNumberFormat="1" applyFont="1" applyFill="1" applyBorder="1" applyAlignment="1">
      <alignment horizontal="center" vertical="center" wrapText="1"/>
    </xf>
    <xf numFmtId="0" fontId="15" fillId="0" borderId="27" xfId="0" applyNumberFormat="1" applyFont="1" applyFill="1" applyBorder="1" applyAlignment="1">
      <alignment horizontal="center" vertical="center" wrapText="1"/>
    </xf>
    <xf numFmtId="0" fontId="0" fillId="5" borderId="13" xfId="0" applyFill="1" applyBorder="1" applyAlignment="1" applyProtection="1">
      <alignment horizontal="center"/>
      <protection locked="0"/>
    </xf>
    <xf numFmtId="166" fontId="0" fillId="4" borderId="13" xfId="0" applyNumberFormat="1" applyFill="1" applyBorder="1" applyAlignment="1" applyProtection="1">
      <alignment horizontal="center"/>
      <protection locked="0"/>
    </xf>
    <xf numFmtId="166" fontId="0" fillId="5" borderId="12" xfId="0" applyNumberFormat="1" applyFill="1" applyBorder="1" applyAlignment="1" applyProtection="1">
      <alignment horizontal="center"/>
      <protection locked="0"/>
    </xf>
    <xf numFmtId="166" fontId="0" fillId="0" borderId="0" xfId="0" applyNumberFormat="1"/>
    <xf numFmtId="0" fontId="0" fillId="3" borderId="0" xfId="0" applyFill="1" applyProtection="1">
      <protection locked="0"/>
    </xf>
    <xf numFmtId="0" fontId="7" fillId="3" borderId="0" xfId="1" applyFill="1" applyProtection="1">
      <protection locked="0"/>
    </xf>
    <xf numFmtId="0" fontId="32" fillId="0" borderId="0" xfId="0" applyFont="1"/>
    <xf numFmtId="0" fontId="0" fillId="4" borderId="13" xfId="0" applyNumberFormat="1" applyFill="1" applyBorder="1" applyAlignment="1" applyProtection="1">
      <alignment horizontal="left"/>
    </xf>
    <xf numFmtId="0" fontId="0" fillId="5" borderId="12" xfId="0" applyFill="1" applyBorder="1" applyAlignment="1" applyProtection="1">
      <alignment horizontal="left"/>
    </xf>
    <xf numFmtId="0" fontId="3" fillId="0" borderId="0" xfId="0" applyFont="1" applyAlignment="1" applyProtection="1">
      <alignment horizontal="center"/>
    </xf>
    <xf numFmtId="0" fontId="4" fillId="0" borderId="4" xfId="0" applyFont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 wrapText="1"/>
    </xf>
    <xf numFmtId="0" fontId="4" fillId="0" borderId="6" xfId="0" applyFont="1" applyBorder="1" applyAlignment="1" applyProtection="1">
      <alignment vertical="center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 wrapText="1"/>
    </xf>
    <xf numFmtId="0" fontId="0" fillId="3" borderId="12" xfId="0" applyFill="1" applyBorder="1"/>
    <xf numFmtId="0" fontId="0" fillId="3" borderId="12" xfId="0" applyNumberFormat="1" applyFill="1" applyBorder="1"/>
    <xf numFmtId="0" fontId="0" fillId="0" borderId="12" xfId="0" applyBorder="1"/>
    <xf numFmtId="0" fontId="0" fillId="0" borderId="0" xfId="0" applyProtection="1">
      <protection locked="0"/>
    </xf>
    <xf numFmtId="166" fontId="0" fillId="0" borderId="0" xfId="0" applyNumberFormat="1" applyProtection="1">
      <protection locked="0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 wrapText="1"/>
    </xf>
    <xf numFmtId="0" fontId="0" fillId="0" borderId="0" xfId="0" applyAlignment="1"/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/>
    <xf numFmtId="0" fontId="0" fillId="0" borderId="3" xfId="0" applyFill="1" applyBorder="1" applyAlignment="1"/>
    <xf numFmtId="0" fontId="7" fillId="0" borderId="0" xfId="1" applyAlignment="1" applyProtection="1">
      <alignment horizontal="left" vertical="center"/>
    </xf>
    <xf numFmtId="0" fontId="7" fillId="0" borderId="0" xfId="1" applyAlignment="1" applyProtection="1">
      <alignment horizontal="left"/>
    </xf>
    <xf numFmtId="0" fontId="10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/>
    </xf>
    <xf numFmtId="0" fontId="0" fillId="8" borderId="1" xfId="0" applyFill="1" applyBorder="1" applyAlignment="1" applyProtection="1"/>
    <xf numFmtId="0" fontId="0" fillId="8" borderId="2" xfId="0" applyFill="1" applyBorder="1" applyAlignment="1" applyProtection="1"/>
    <xf numFmtId="0" fontId="0" fillId="8" borderId="3" xfId="0" applyFill="1" applyBorder="1" applyAlignment="1" applyProtection="1"/>
    <xf numFmtId="0" fontId="7" fillId="8" borderId="1" xfId="1" applyFill="1" applyBorder="1" applyAlignment="1" applyProtection="1"/>
    <xf numFmtId="0" fontId="0" fillId="0" borderId="7" xfId="0" applyBorder="1" applyAlignment="1" applyProtection="1">
      <alignment vertical="top"/>
    </xf>
    <xf numFmtId="0" fontId="0" fillId="0" borderId="18" xfId="0" applyBorder="1" applyAlignment="1" applyProtection="1">
      <alignment vertical="top"/>
    </xf>
    <xf numFmtId="0" fontId="0" fillId="0" borderId="8" xfId="0" applyBorder="1" applyAlignment="1" applyProtection="1">
      <alignment vertical="top"/>
    </xf>
    <xf numFmtId="0" fontId="12" fillId="0" borderId="15" xfId="0" applyFont="1" applyBorder="1" applyAlignment="1" applyProtection="1">
      <alignment horizontal="center" vertical="top"/>
    </xf>
    <xf numFmtId="0" fontId="12" fillId="0" borderId="0" xfId="0" applyFont="1" applyAlignment="1" applyProtection="1">
      <alignment horizontal="center" vertical="top"/>
    </xf>
    <xf numFmtId="0" fontId="12" fillId="0" borderId="16" xfId="0" applyFont="1" applyBorder="1" applyAlignment="1" applyProtection="1">
      <alignment horizontal="center" vertical="top"/>
    </xf>
    <xf numFmtId="0" fontId="12" fillId="0" borderId="9" xfId="0" applyFont="1" applyBorder="1" applyAlignment="1" applyProtection="1">
      <alignment horizontal="center" vertical="top"/>
    </xf>
    <xf numFmtId="0" fontId="12" fillId="0" borderId="10" xfId="0" applyFont="1" applyBorder="1" applyAlignment="1" applyProtection="1">
      <alignment horizontal="center" vertical="top"/>
    </xf>
    <xf numFmtId="0" fontId="12" fillId="0" borderId="11" xfId="0" applyFont="1" applyBorder="1" applyAlignment="1" applyProtection="1">
      <alignment horizontal="center" vertical="top"/>
    </xf>
    <xf numFmtId="0" fontId="3" fillId="8" borderId="0" xfId="0" applyFont="1" applyFill="1" applyAlignment="1" applyProtection="1">
      <alignment horizontal="center"/>
    </xf>
    <xf numFmtId="0" fontId="0" fillId="8" borderId="1" xfId="0" applyFill="1" applyBorder="1" applyAlignment="1" applyProtection="1">
      <alignment horizontal="left"/>
    </xf>
    <xf numFmtId="0" fontId="0" fillId="8" borderId="2" xfId="0" applyFill="1" applyBorder="1" applyAlignment="1" applyProtection="1">
      <alignment horizontal="left"/>
    </xf>
    <xf numFmtId="0" fontId="0" fillId="8" borderId="3" xfId="0" applyFill="1" applyBorder="1" applyAlignment="1" applyProtection="1">
      <alignment horizontal="left"/>
    </xf>
    <xf numFmtId="0" fontId="7" fillId="0" borderId="0" xfId="1" applyAlignment="1">
      <alignment horizontal="left" vertical="center"/>
    </xf>
    <xf numFmtId="0" fontId="7" fillId="0" borderId="0" xfId="1" applyAlignment="1">
      <alignment horizontal="left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3" fillId="8" borderId="0" xfId="0" applyFont="1" applyFill="1" applyAlignment="1">
      <alignment horizontal="center"/>
    </xf>
    <xf numFmtId="0" fontId="0" fillId="8" borderId="1" xfId="0" applyFill="1" applyBorder="1" applyAlignment="1" applyProtection="1">
      <protection locked="0"/>
    </xf>
    <xf numFmtId="0" fontId="0" fillId="8" borderId="2" xfId="0" applyFill="1" applyBorder="1" applyAlignment="1" applyProtection="1">
      <protection locked="0"/>
    </xf>
    <xf numFmtId="0" fontId="0" fillId="8" borderId="3" xfId="0" applyFill="1" applyBorder="1" applyAlignment="1" applyProtection="1">
      <protection locked="0"/>
    </xf>
    <xf numFmtId="0" fontId="0" fillId="0" borderId="7" xfId="0" applyBorder="1" applyAlignment="1">
      <alignment vertical="top"/>
    </xf>
    <xf numFmtId="0" fontId="0" fillId="0" borderId="18" xfId="0" applyBorder="1" applyAlignment="1">
      <alignment vertical="top"/>
    </xf>
    <xf numFmtId="0" fontId="0" fillId="0" borderId="8" xfId="0" applyBorder="1" applyAlignment="1">
      <alignment vertical="top"/>
    </xf>
    <xf numFmtId="0" fontId="7" fillId="8" borderId="1" xfId="1" applyFill="1" applyBorder="1" applyAlignment="1" applyProtection="1">
      <protection locked="0"/>
    </xf>
    <xf numFmtId="0" fontId="12" fillId="0" borderId="15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2" fillId="0" borderId="16" xfId="0" applyFont="1" applyBorder="1" applyAlignment="1">
      <alignment horizontal="center" vertical="top"/>
    </xf>
    <xf numFmtId="0" fontId="12" fillId="0" borderId="9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11" xfId="0" applyFont="1" applyBorder="1" applyAlignment="1">
      <alignment horizontal="center" vertical="top"/>
    </xf>
    <xf numFmtId="0" fontId="0" fillId="8" borderId="1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49" fontId="23" fillId="0" borderId="20" xfId="0" applyNumberFormat="1" applyFont="1" applyBorder="1" applyAlignment="1" applyProtection="1">
      <alignment horizontal="center" vertical="center"/>
    </xf>
    <xf numFmtId="49" fontId="23" fillId="0" borderId="21" xfId="0" applyNumberFormat="1" applyFont="1" applyBorder="1" applyAlignment="1" applyProtection="1">
      <alignment horizontal="center" vertical="center"/>
    </xf>
    <xf numFmtId="49" fontId="23" fillId="0" borderId="6" xfId="0" applyNumberFormat="1" applyFont="1" applyBorder="1" applyAlignment="1" applyProtection="1">
      <alignment horizontal="center" vertical="center"/>
    </xf>
    <xf numFmtId="49" fontId="23" fillId="0" borderId="20" xfId="0" applyNumberFormat="1" applyFont="1" applyFill="1" applyBorder="1" applyAlignment="1" applyProtection="1">
      <alignment horizontal="center" vertical="center"/>
    </xf>
    <xf numFmtId="49" fontId="23" fillId="0" borderId="21" xfId="0" applyNumberFormat="1" applyFont="1" applyFill="1" applyBorder="1" applyAlignment="1" applyProtection="1">
      <alignment horizontal="center" vertical="center"/>
    </xf>
    <xf numFmtId="49" fontId="23" fillId="0" borderId="6" xfId="0" applyNumberFormat="1" applyFont="1" applyFill="1" applyBorder="1" applyAlignment="1" applyProtection="1">
      <alignment horizontal="center" vertical="center"/>
    </xf>
    <xf numFmtId="0" fontId="23" fillId="0" borderId="20" xfId="0" applyNumberFormat="1" applyFont="1" applyFill="1" applyBorder="1" applyAlignment="1" applyProtection="1">
      <alignment horizontal="center" vertical="center"/>
    </xf>
    <xf numFmtId="0" fontId="23" fillId="0" borderId="21" xfId="0" applyNumberFormat="1" applyFont="1" applyFill="1" applyBorder="1" applyAlignment="1" applyProtection="1">
      <alignment horizontal="center" vertical="center"/>
    </xf>
    <xf numFmtId="0" fontId="23" fillId="0" borderId="6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Border="1" applyAlignment="1" applyProtection="1">
      <alignment horizontal="center" vertical="center"/>
    </xf>
    <xf numFmtId="49" fontId="18" fillId="0" borderId="2" xfId="0" applyNumberFormat="1" applyFont="1" applyBorder="1" applyAlignment="1" applyProtection="1">
      <alignment horizontal="center" vertical="center"/>
    </xf>
    <xf numFmtId="49" fontId="18" fillId="0" borderId="3" xfId="0" applyNumberFormat="1" applyFont="1" applyBorder="1" applyAlignment="1" applyProtection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49" fontId="23" fillId="0" borderId="3" xfId="0" applyNumberFormat="1" applyFon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center" vertical="center"/>
    </xf>
    <xf numFmtId="1" fontId="22" fillId="0" borderId="2" xfId="0" applyNumberFormat="1" applyFont="1" applyFill="1" applyBorder="1" applyAlignment="1">
      <alignment horizontal="center" vertical="center"/>
    </xf>
    <xf numFmtId="1" fontId="22" fillId="0" borderId="3" xfId="0" applyNumberFormat="1" applyFont="1" applyFill="1" applyBorder="1" applyAlignment="1">
      <alignment horizontal="center" vertical="center"/>
    </xf>
    <xf numFmtId="49" fontId="23" fillId="0" borderId="2" xfId="0" applyNumberFormat="1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3" fillId="0" borderId="20" xfId="0" applyNumberFormat="1" applyFont="1" applyBorder="1" applyAlignment="1">
      <alignment horizontal="center" vertical="center" wrapText="1"/>
    </xf>
    <xf numFmtId="49" fontId="23" fillId="0" borderId="21" xfId="0" applyNumberFormat="1" applyFont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 wrapText="1"/>
    </xf>
    <xf numFmtId="49" fontId="23" fillId="0" borderId="21" xfId="0" applyNumberFormat="1" applyFont="1" applyFill="1" applyBorder="1" applyAlignment="1">
      <alignment horizontal="center" vertical="center" wrapText="1"/>
    </xf>
    <xf numFmtId="49" fontId="23" fillId="0" borderId="20" xfId="0" applyNumberFormat="1" applyFont="1" applyBorder="1" applyAlignment="1">
      <alignment horizontal="center" vertical="center"/>
    </xf>
    <xf numFmtId="49" fontId="23" fillId="0" borderId="21" xfId="0" applyNumberFormat="1" applyFont="1" applyBorder="1" applyAlignment="1">
      <alignment horizontal="center" vertical="center"/>
    </xf>
    <xf numFmtId="0" fontId="22" fillId="0" borderId="20" xfId="0" applyNumberFormat="1" applyFont="1" applyFill="1" applyBorder="1" applyAlignment="1">
      <alignment horizontal="center" vertical="center"/>
    </xf>
    <xf numFmtId="0" fontId="22" fillId="0" borderId="21" xfId="0" applyNumberFormat="1" applyFont="1" applyFill="1" applyBorder="1" applyAlignment="1">
      <alignment horizontal="center" vertical="center"/>
    </xf>
    <xf numFmtId="14" fontId="23" fillId="0" borderId="20" xfId="0" applyNumberFormat="1" applyFont="1" applyFill="1" applyBorder="1" applyAlignment="1">
      <alignment horizontal="center" vertical="center"/>
    </xf>
    <xf numFmtId="14" fontId="23" fillId="0" borderId="21" xfId="0" applyNumberFormat="1" applyFont="1" applyFill="1" applyBorder="1" applyAlignment="1">
      <alignment horizontal="center" vertical="center"/>
    </xf>
    <xf numFmtId="0" fontId="23" fillId="0" borderId="20" xfId="0" applyNumberFormat="1" applyFont="1" applyFill="1" applyBorder="1" applyAlignment="1">
      <alignment horizontal="center" vertical="center"/>
    </xf>
    <xf numFmtId="0" fontId="23" fillId="0" borderId="21" xfId="0" applyNumberFormat="1" applyFont="1" applyFill="1" applyBorder="1" applyAlignment="1">
      <alignment horizontal="center" vertical="center"/>
    </xf>
    <xf numFmtId="49" fontId="23" fillId="0" borderId="20" xfId="0" applyNumberFormat="1" applyFont="1" applyFill="1" applyBorder="1" applyAlignment="1">
      <alignment horizontal="center" vertical="center"/>
    </xf>
    <xf numFmtId="49" fontId="23" fillId="0" borderId="21" xfId="0" applyNumberFormat="1" applyFont="1" applyFill="1" applyBorder="1" applyAlignment="1">
      <alignment horizontal="center" vertical="center"/>
    </xf>
    <xf numFmtId="1" fontId="22" fillId="0" borderId="14" xfId="0" applyNumberFormat="1" applyFont="1" applyFill="1" applyBorder="1" applyAlignment="1">
      <alignment horizontal="center" vertical="center"/>
    </xf>
    <xf numFmtId="49" fontId="22" fillId="0" borderId="14" xfId="0" applyNumberFormat="1" applyFont="1" applyFill="1" applyBorder="1" applyAlignment="1">
      <alignment horizontal="center" vertical="center"/>
    </xf>
    <xf numFmtId="1" fontId="22" fillId="0" borderId="7" xfId="0" applyNumberFormat="1" applyFont="1" applyFill="1" applyBorder="1" applyAlignment="1">
      <alignment horizontal="center" vertical="center"/>
    </xf>
    <xf numFmtId="1" fontId="22" fillId="0" borderId="8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/>
    </xf>
    <xf numFmtId="49" fontId="23" fillId="0" borderId="15" xfId="0" applyNumberFormat="1" applyFont="1" applyFill="1" applyBorder="1" applyAlignment="1">
      <alignment horizontal="center" vertical="center"/>
    </xf>
    <xf numFmtId="49" fontId="29" fillId="11" borderId="1" xfId="6" applyNumberFormat="1" applyFont="1" applyFill="1" applyBorder="1" applyAlignment="1" applyProtection="1">
      <alignment horizontal="center" vertical="center"/>
    </xf>
    <xf numFmtId="49" fontId="29" fillId="11" borderId="2" xfId="6" applyNumberFormat="1" applyFont="1" applyFill="1" applyBorder="1" applyAlignment="1" applyProtection="1">
      <alignment horizontal="center" vertical="center"/>
    </xf>
    <xf numFmtId="49" fontId="29" fillId="11" borderId="3" xfId="6" applyNumberFormat="1" applyFont="1" applyFill="1" applyBorder="1" applyAlignment="1" applyProtection="1">
      <alignment horizontal="center" vertical="center"/>
    </xf>
    <xf numFmtId="1" fontId="19" fillId="0" borderId="0" xfId="6" applyNumberFormat="1" applyFont="1" applyFill="1" applyBorder="1" applyAlignment="1">
      <alignment horizontal="center" vertical="center"/>
    </xf>
    <xf numFmtId="49" fontId="26" fillId="9" borderId="7" xfId="6" applyNumberFormat="1" applyFont="1" applyFill="1" applyBorder="1" applyAlignment="1" applyProtection="1">
      <alignment horizontal="center" vertical="center"/>
    </xf>
    <xf numFmtId="49" fontId="26" fillId="9" borderId="9" xfId="6" applyNumberFormat="1" applyFont="1" applyFill="1" applyBorder="1" applyAlignment="1" applyProtection="1">
      <alignment horizontal="center" vertical="center"/>
    </xf>
    <xf numFmtId="49" fontId="26" fillId="9" borderId="20" xfId="6" applyNumberFormat="1" applyFont="1" applyFill="1" applyBorder="1" applyAlignment="1" applyProtection="1">
      <alignment horizontal="center" vertical="center"/>
    </xf>
    <xf numFmtId="49" fontId="26" fillId="9" borderId="6" xfId="6" applyNumberFormat="1" applyFont="1" applyFill="1" applyBorder="1" applyAlignment="1" applyProtection="1">
      <alignment horizontal="center" vertical="center"/>
    </xf>
    <xf numFmtId="49" fontId="30" fillId="11" borderId="1" xfId="6" applyNumberFormat="1" applyFont="1" applyFill="1" applyBorder="1" applyAlignment="1" applyProtection="1">
      <alignment horizontal="center" vertical="center"/>
    </xf>
    <xf numFmtId="49" fontId="30" fillId="11" borderId="2" xfId="6" applyNumberFormat="1" applyFont="1" applyFill="1" applyBorder="1" applyAlignment="1" applyProtection="1">
      <alignment horizontal="center" vertical="center"/>
    </xf>
    <xf numFmtId="49" fontId="30" fillId="11" borderId="3" xfId="6" applyNumberFormat="1" applyFont="1" applyFill="1" applyBorder="1" applyAlignment="1" applyProtection="1">
      <alignment horizontal="center" vertical="center"/>
    </xf>
    <xf numFmtId="0" fontId="0" fillId="0" borderId="12" xfId="0" applyBorder="1" applyProtection="1">
      <protection locked="0"/>
    </xf>
    <xf numFmtId="166" fontId="0" fillId="0" borderId="12" xfId="0" applyNumberFormat="1" applyBorder="1" applyProtection="1">
      <protection locked="0"/>
    </xf>
  </cellXfs>
  <cellStyles count="9">
    <cellStyle name="Euro" xfId="7"/>
    <cellStyle name="Hyperlink" xfId="1" builtinId="8"/>
    <cellStyle name="Normal" xfId="0" builtinId="0"/>
    <cellStyle name="Normal 2" xfId="2"/>
    <cellStyle name="Normale 2" xfId="5"/>
    <cellStyle name="Normale 3" xfId="6"/>
    <cellStyle name="Normale 4" xfId="8"/>
    <cellStyle name="Percent 2" xfId="4"/>
    <cellStyle name="Standard 2" xfId="3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derico Bianchi" refreshedDate="42443.764917245368" createdVersion="5" refreshedVersion="5" minRefreshableVersion="3" recordCount="40">
  <cacheSource type="worksheet">
    <worksheetSource ref="B9:P49" sheet="Under 15"/>
  </cacheSource>
  <cacheFields count="15">
    <cacheField name="Tessera FIBa" numFmtId="0">
      <sharedItems containsMixedTypes="1" containsNumber="1" containsInteger="1" minValue="0" maxValue="0" count="2">
        <s v=""/>
        <n v="0" u="1"/>
      </sharedItems>
    </cacheField>
    <cacheField name="Cognome" numFmtId="0">
      <sharedItems containsNonDate="0" containsBlank="1" count="5">
        <m/>
        <s v="Montinari" u="1"/>
        <s v="Bottino" u="1"/>
        <s v="Sacco" u="1"/>
        <s v="bianchi" u="1"/>
      </sharedItems>
    </cacheField>
    <cacheField name="Nome" numFmtId="0">
      <sharedItems containsNonDate="0" containsBlank="1" count="5">
        <m/>
        <s v="Simone" u="1"/>
        <s v="Riccardo" u="1"/>
        <s v="Marco" u="1"/>
        <s v="thomas" u="1"/>
      </sharedItems>
    </cacheField>
    <cacheField name="Data nascita" numFmtId="0">
      <sharedItems count="5">
        <s v=""/>
        <s v="21.06.2004" u="1"/>
        <s v="07.08.2002" u="1"/>
        <s v="21.04.2002" u="1"/>
        <s v="13.07.2001" u="1"/>
      </sharedItems>
    </cacheField>
    <cacheField name="M/F" numFmtId="0">
      <sharedItems count="3">
        <s v=""/>
        <s v="M" u="1"/>
        <s v="F" u="1"/>
      </sharedItems>
    </cacheField>
    <cacheField name="Nazionalità" numFmtId="0">
      <sharedItems containsNonDate="0" containsBlank="1" count="2">
        <m/>
        <s v="ITA" u="1"/>
      </sharedItems>
    </cacheField>
    <cacheField name="Iscrizione al singolare" numFmtId="0">
      <sharedItems containsNonDate="0" containsString="0" containsBlank="1"/>
    </cacheField>
    <cacheField name="Punteggio Singolare" numFmtId="0">
      <sharedItems containsMixedTypes="1" containsNumber="1" containsInteger="1" minValue="130" maxValue="768" count="5">
        <s v=""/>
        <n v="130" u="1"/>
        <n v="752" u="1"/>
        <n v="270" u="1"/>
        <n v="768" u="1"/>
      </sharedItems>
    </cacheField>
    <cacheField name="Cognome2" numFmtId="0">
      <sharedItems containsNonDate="0" containsBlank="1" count="4">
        <m/>
        <s v="Montinari" u="1"/>
        <s v="Bottino" u="1"/>
        <s v="manfrinetti" u="1"/>
      </sharedItems>
    </cacheField>
    <cacheField name="Nome2" numFmtId="0">
      <sharedItems containsNonDate="0" containsBlank="1" count="3">
        <m/>
        <s v="Simone" u="1"/>
        <s v="Marco" u="1"/>
      </sharedItems>
    </cacheField>
    <cacheField name="Punteggio Doppio" numFmtId="0">
      <sharedItems containsMixedTypes="1" containsNumber="1" containsInteger="1" minValue="184" maxValue="931" count="3">
        <s v=""/>
        <n v="931" u="1"/>
        <n v="184" u="1"/>
      </sharedItems>
    </cacheField>
    <cacheField name="Cognome3" numFmtId="0">
      <sharedItems containsNonDate="0" containsBlank="1" count="2">
        <m/>
        <s v="coccoli" u="1"/>
      </sharedItems>
    </cacheField>
    <cacheField name="Nome3" numFmtId="0">
      <sharedItems containsNonDate="0" containsBlank="1" count="2">
        <m/>
        <s v="sara" u="1"/>
      </sharedItems>
    </cacheField>
    <cacheField name="Punteggio Misto" numFmtId="0">
      <sharedItems containsMixedTypes="1" containsNumber="1" containsInteger="1" minValue="352" maxValue="352" count="2">
        <s v=""/>
        <n v="352" u="1"/>
      </sharedItems>
    </cacheField>
    <cacheField name="Club" numFmtId="0">
      <sharedItems containsBlank="1" count="4">
        <s v=""/>
        <m u="1"/>
        <e v="#REF!" u="1"/>
        <s v="Genova Badminton Club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ederico Bianchi" refreshedDate="42443.764960300927" createdVersion="5" refreshedVersion="5" minRefreshableVersion="3" recordCount="40">
  <cacheSource type="worksheet">
    <worksheetSource ref="B9:P49" sheet="Under 13"/>
  </cacheSource>
  <cacheFields count="15">
    <cacheField name="Tessera FIBa" numFmtId="0">
      <sharedItems containsMixedTypes="1" containsNumber="1" containsInteger="1" minValue="0" maxValue="0" count="2">
        <s v=""/>
        <n v="0" u="1"/>
      </sharedItems>
    </cacheField>
    <cacheField name="Cognome" numFmtId="0">
      <sharedItems containsNonDate="0" containsBlank="1" count="3">
        <m/>
        <s v="Bianchi" u="1"/>
        <s v="coccoli" u="1"/>
      </sharedItems>
    </cacheField>
    <cacheField name="Nome" numFmtId="0">
      <sharedItems containsNonDate="0" containsBlank="1" count="3">
        <m/>
        <s v="sara" u="1"/>
        <s v="Thomas" u="1"/>
      </sharedItems>
    </cacheField>
    <cacheField name="Data nascita" numFmtId="0">
      <sharedItems count="3">
        <s v=""/>
        <s v="21.06.2004" u="1"/>
        <s v="12.06.2003" u="1"/>
      </sharedItems>
    </cacheField>
    <cacheField name="M/F" numFmtId="0">
      <sharedItems count="3">
        <s v=""/>
        <s v="M" u="1"/>
        <s v="F" u="1"/>
      </sharedItems>
    </cacheField>
    <cacheField name="Nazionalità" numFmtId="0">
      <sharedItems containsNonDate="0" containsBlank="1" count="2">
        <m/>
        <s v="ITA" u="1"/>
      </sharedItems>
    </cacheField>
    <cacheField name="Iscrizione al singolare" numFmtId="0">
      <sharedItems containsNonDate="0" containsString="0" containsBlank="1"/>
    </cacheField>
    <cacheField name="Punteggio Singolare" numFmtId="0">
      <sharedItems containsMixedTypes="1" containsNumber="1" containsInteger="1" minValue="768" maxValue="768" count="2">
        <s v=""/>
        <n v="768" u="1"/>
      </sharedItems>
    </cacheField>
    <cacheField name="Cognome2" numFmtId="0">
      <sharedItems containsNonDate="0" containsBlank="1" count="3">
        <m/>
        <s v="de nicolo" u="1"/>
        <s v="Manfrinetti" u="1"/>
      </sharedItems>
    </cacheField>
    <cacheField name="Nome2" numFmtId="0">
      <sharedItems containsNonDate="0" containsBlank="1" count="3">
        <m/>
        <s v="alissa" u="1"/>
        <s v="Marco" u="1"/>
      </sharedItems>
    </cacheField>
    <cacheField name="Punteggio Doppio" numFmtId="0">
      <sharedItems containsMixedTypes="1" containsNumber="1" containsInteger="1" minValue="157" maxValue="931" count="3">
        <s v=""/>
        <n v="157" u="1"/>
        <n v="931" u="1"/>
      </sharedItems>
    </cacheField>
    <cacheField name="Cognome3" numFmtId="0">
      <sharedItems containsNonDate="0" containsBlank="1" count="3">
        <m/>
        <s v="bianchi" u="1"/>
        <s v="coccoli" u="1"/>
      </sharedItems>
    </cacheField>
    <cacheField name="Nome3" numFmtId="0">
      <sharedItems containsNonDate="0" containsBlank="1" count="3">
        <m/>
        <s v="sara" u="1"/>
        <s v="thomas" u="1"/>
      </sharedItems>
    </cacheField>
    <cacheField name="Punteggio Misto" numFmtId="0">
      <sharedItems containsMixedTypes="1" containsNumber="1" containsInteger="1" minValue="352" maxValue="352" count="2">
        <s v=""/>
        <n v="352" u="1"/>
      </sharedItems>
    </cacheField>
    <cacheField name="Club" numFmtId="0">
      <sharedItems containsBlank="1" count="4">
        <s v=""/>
        <m u="1"/>
        <e v="#REF!" u="1"/>
        <s v="Genova Badminton Club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ederico Bianchi" refreshedDate="42443.76505509259" createdVersion="5" refreshedVersion="5" minRefreshableVersion="3" recordCount="40">
  <cacheSource type="worksheet">
    <worksheetSource ref="B9:P49" sheet="Master"/>
  </cacheSource>
  <cacheFields count="15">
    <cacheField name="Tessera FIBa" numFmtId="0">
      <sharedItems containsMixedTypes="1" containsNumber="1" containsInteger="1" minValue="0" maxValue="0" count="2">
        <s v=""/>
        <n v="0" u="1"/>
      </sharedItems>
    </cacheField>
    <cacheField name="Cognome" numFmtId="0">
      <sharedItems containsNonDate="0" containsBlank="1" count="5">
        <m/>
        <s v="Montinari" u="1"/>
        <s v="Temporini" u="1"/>
        <s v="Bordini" u="1"/>
        <s v="Bianchi" u="1"/>
      </sharedItems>
    </cacheField>
    <cacheField name="Nome" numFmtId="0">
      <sharedItems containsNonDate="0" containsBlank="1" count="5">
        <m/>
        <s v="Alessandro" u="1"/>
        <s v="Federico" u="1"/>
        <s v="Giulio" u="1"/>
        <s v="Christian" u="1"/>
      </sharedItems>
    </cacheField>
    <cacheField name="Data nascita" numFmtId="0">
      <sharedItems count="5">
        <s v=""/>
        <s v="11.11.1972" u="1"/>
        <s v="07.12.1969" u="1"/>
        <s v="25.01.1979" u="1"/>
        <s v="03.05.1979" u="1"/>
      </sharedItems>
    </cacheField>
    <cacheField name="M/F" numFmtId="0">
      <sharedItems count="3">
        <s v=""/>
        <s v="M" u="1"/>
        <s v="F" u="1"/>
      </sharedItems>
    </cacheField>
    <cacheField name="Nazionalità" numFmtId="0">
      <sharedItems containsNonDate="0" containsBlank="1" count="2">
        <m/>
        <s v="ITA" u="1"/>
      </sharedItems>
    </cacheField>
    <cacheField name="Iscrizione al singolare" numFmtId="0">
      <sharedItems containsNonDate="0" containsString="0" containsBlank="1"/>
    </cacheField>
    <cacheField name="Punteggio Singolare" numFmtId="0">
      <sharedItems containsMixedTypes="1" containsNumber="1" containsInteger="1" minValue="102" maxValue="700" count="3">
        <s v=""/>
        <n v="102" u="1"/>
        <n v="700" u="1"/>
      </sharedItems>
    </cacheField>
    <cacheField name="Cognome2" numFmtId="0">
      <sharedItems containsNonDate="0" containsBlank="1" count="4">
        <m/>
        <s v="Bordini" u="1"/>
        <s v="A disposizione" u="1"/>
        <s v="Bianchi" u="1"/>
      </sharedItems>
    </cacheField>
    <cacheField name="Nome2" numFmtId="0">
      <sharedItems containsNonDate="0" containsBlank="1" count="3">
        <m/>
        <s v="Federico" u="1"/>
        <s v="Christian" u="1"/>
      </sharedItems>
    </cacheField>
    <cacheField name="Punteggio Doppio" numFmtId="0">
      <sharedItems containsMixedTypes="1" containsNumber="1" containsInteger="1" minValue="584" maxValue="584" count="2">
        <s v=""/>
        <n v="584" u="1"/>
      </sharedItems>
    </cacheField>
    <cacheField name="Cognome3" numFmtId="0">
      <sharedItems containsNonDate="0" containsString="0" containsBlank="1" count="1">
        <m/>
      </sharedItems>
    </cacheField>
    <cacheField name="Nome3" numFmtId="0">
      <sharedItems containsNonDate="0" containsString="0" containsBlank="1" count="1">
        <m/>
      </sharedItems>
    </cacheField>
    <cacheField name="Punteggio Misto" numFmtId="0">
      <sharedItems count="1">
        <s v=""/>
      </sharedItems>
    </cacheField>
    <cacheField name="Club" numFmtId="0">
      <sharedItems containsMixedTypes="1" containsNumber="1" containsInteger="1" minValue="0" maxValue="0" count="2">
        <s v="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Federico Bianchi" refreshedDate="42775.56168460648" createdVersion="5" refreshedVersion="6" minRefreshableVersion="3" recordCount="40">
  <cacheSource type="worksheet">
    <worksheetSource ref="B9:P49" sheet="Under 17"/>
  </cacheSource>
  <cacheFields count="15">
    <cacheField name="Tessera FIBa" numFmtId="0">
      <sharedItems containsBlank="1" containsMixedTypes="1" containsNumber="1" containsInteger="1" minValue="0" maxValue="26621" count="5">
        <m/>
        <s v=""/>
        <n v="0" u="1"/>
        <n v="26621" u="1"/>
        <n v="20337" u="1"/>
      </sharedItems>
    </cacheField>
    <cacheField name="Cognome" numFmtId="0">
      <sharedItems containsNonDate="0" containsBlank="1" count="5">
        <m/>
        <s v="Marchisio" u="1"/>
        <s v="bianchi" u="1"/>
        <s v="Giglioli" u="1"/>
        <s v="coccoli" u="1"/>
      </sharedItems>
    </cacheField>
    <cacheField name="Nome" numFmtId="0">
      <sharedItems containsNonDate="0" containsBlank="1" count="5">
        <m/>
        <s v="Michele" u="1"/>
        <s v="sara" u="1"/>
        <s v="Luca" u="1"/>
        <s v="thomas" u="1"/>
      </sharedItems>
    </cacheField>
    <cacheField name="Data nascita" numFmtId="0">
      <sharedItems count="5">
        <s v=""/>
        <s v="21.06.2004" u="1"/>
        <s v="12.06.2003" u="1"/>
        <s v="21.03.1999" u="1"/>
        <s v="27.07.1999" u="1"/>
      </sharedItems>
    </cacheField>
    <cacheField name="M/F" numFmtId="0">
      <sharedItems count="3">
        <s v=""/>
        <s v="M" u="1"/>
        <s v="F" u="1"/>
      </sharedItems>
    </cacheField>
    <cacheField name="Nazionalità" numFmtId="0">
      <sharedItems containsNonDate="0" containsBlank="1" count="2">
        <m/>
        <s v="ITA" u="1"/>
      </sharedItems>
    </cacheField>
    <cacheField name="Iscrizione al singolare" numFmtId="0">
      <sharedItems containsNonDate="0" containsString="0" containsBlank="1"/>
    </cacheField>
    <cacheField name="Punteggio Singolare" numFmtId="0">
      <sharedItems containsMixedTypes="1" containsNumber="1" containsInteger="1" minValue="434" maxValue="1994" count="5">
        <s v=""/>
        <n v="1411" u="1"/>
        <n v="1994" u="1"/>
        <n v="768" u="1"/>
        <n v="434" u="1"/>
      </sharedItems>
    </cacheField>
    <cacheField name="Cognome2" numFmtId="0">
      <sharedItems containsNonDate="0" containsBlank="1" count="5">
        <m/>
        <s v="Marchisio" u="1"/>
        <s v="Giglioli" u="1"/>
        <s v="de nicolo" u="1"/>
        <s v="manfrinetti" u="1"/>
      </sharedItems>
    </cacheField>
    <cacheField name="Nome2" numFmtId="0">
      <sharedItems containsNonDate="0" containsBlank="1" count="5">
        <m/>
        <s v="Michele" u="1"/>
        <s v="Luca" u="1"/>
        <s v="alissa" u="1"/>
        <s v="marco" u="1"/>
      </sharedItems>
    </cacheField>
    <cacheField name="Punteggio Doppio" numFmtId="0">
      <sharedItems containsMixedTypes="1" containsNumber="1" containsInteger="1" minValue="157" maxValue="1913" count="4">
        <s v=""/>
        <n v="157" u="1"/>
        <n v="1913" u="1"/>
        <n v="931" u="1"/>
      </sharedItems>
    </cacheField>
    <cacheField name="Cognome3" numFmtId="0">
      <sharedItems containsNonDate="0" containsBlank="1" count="3">
        <m/>
        <s v="bianchi" u="1"/>
        <s v="coccoli" u="1"/>
      </sharedItems>
    </cacheField>
    <cacheField name="Nome3" numFmtId="0">
      <sharedItems containsNonDate="0" containsBlank="1" count="3">
        <m/>
        <s v="sara" u="1"/>
        <s v="thomas" u="1"/>
      </sharedItems>
    </cacheField>
    <cacheField name="Punteggio Misto" numFmtId="0">
      <sharedItems containsMixedTypes="1" containsNumber="1" containsInteger="1" minValue="352" maxValue="352" count="2">
        <s v=""/>
        <n v="352" u="1"/>
      </sharedItems>
    </cacheField>
    <cacheField name="Club" numFmtId="0">
      <sharedItems count="3">
        <s v=""/>
        <s v="AcquiJunior" u="1"/>
        <s v="Genova Badminton Club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federico" refreshedDate="43242.010385879628" createdVersion="5" refreshedVersion="6" minRefreshableVersion="3" recordCount="25">
  <cacheSource type="worksheet">
    <worksheetSource ref="B9:P34" sheet="Senior"/>
  </cacheSource>
  <cacheFields count="15">
    <cacheField name="Tessera FIBa" numFmtId="0">
      <sharedItems containsSemiMixedTypes="0" containsString="0" containsNumber="1" containsInteger="1" minValue="0" maxValue="0"/>
    </cacheField>
    <cacheField name="Cognome" numFmtId="0">
      <sharedItems containsNonDate="0" containsBlank="1" count="10">
        <m/>
        <s v="Angeli" u="1"/>
        <s v="Picchi" u="1"/>
        <s v="Mossino" u="1"/>
        <s v="Temporini" u="1"/>
        <s v="Libertini" u="1"/>
        <s v="Bottino" u="1"/>
        <s v="Bordini" u="1"/>
        <s v="Bianchi" u="1"/>
        <s v="Roncagliolo" u="1"/>
      </sharedItems>
    </cacheField>
    <cacheField name="Nome" numFmtId="0">
      <sharedItems containsNonDate="0" containsBlank="1" count="14">
        <m/>
        <s v="Mattia" u="1"/>
        <s v="Alessandro" u="1"/>
        <s v="Monica" u="1"/>
        <s v="Thomas" u="1"/>
        <s v="Tommaso" u="1"/>
        <s v="Federico" u="1"/>
        <s v="Camilla" u="1"/>
        <s v="Alex" u="1"/>
        <s v="Simone" u="1"/>
        <s v="Alberto" u="1"/>
        <s v="Stefano" u="1"/>
        <s v="Christian" u="1"/>
        <s v="Alessandra" u="1"/>
      </sharedItems>
    </cacheField>
    <cacheField name="Data nascita" numFmtId="166">
      <sharedItems/>
    </cacheField>
    <cacheField name="M/F" numFmtId="0">
      <sharedItems containsBlank="1" count="4">
        <s v=""/>
        <m u="1"/>
        <s v="M" u="1"/>
        <s v="F" u="1"/>
      </sharedItems>
    </cacheField>
    <cacheField name="Nazionalità" numFmtId="0">
      <sharedItems containsNonDate="0" containsString="0" containsBlank="1"/>
    </cacheField>
    <cacheField name="Iscrizione al singolare" numFmtId="0">
      <sharedItems containsNonDate="0" containsString="0" containsBlank="1"/>
    </cacheField>
    <cacheField name="Punteggio Singolare" numFmtId="0">
      <sharedItems/>
    </cacheField>
    <cacheField name="Cognome2" numFmtId="0">
      <sharedItems containsNonDate="0" containsBlank="1" count="10">
        <m/>
        <s v="Angeli" u="1"/>
        <s v="Mossino" u="1"/>
        <s v="Temporini" u="1"/>
        <s v="Libertini" u="1"/>
        <s v="Sacco" u="1"/>
        <s v="Bordini" u="1"/>
        <s v="Pellegrini" u="1"/>
        <s v="Bianchi" u="1"/>
        <s v="Roncagliolo" u="1"/>
      </sharedItems>
    </cacheField>
    <cacheField name="Nome2" numFmtId="0">
      <sharedItems containsNonDate="0" containsBlank="1" count="13">
        <m/>
        <s v="Mattia" u="1"/>
        <s v="Alessandro" u="1"/>
        <s v="Monica" u="1"/>
        <s v="Thomas" u="1"/>
        <s v="Tommaso" u="1"/>
        <s v="Federico" u="1"/>
        <s v="Camilla" u="1"/>
        <s v="Alex" u="1"/>
        <s v="Stefano" u="1"/>
        <s v="Riccardo" u="1"/>
        <s v="Michele" u="1"/>
        <s v="Christian" u="1"/>
      </sharedItems>
    </cacheField>
    <cacheField name="Punteggio Doppio" numFmtId="0">
      <sharedItems/>
    </cacheField>
    <cacheField name="Cognome3" numFmtId="0">
      <sharedItems containsNonDate="0" containsBlank="1" count="10">
        <m/>
        <s v="Angeli" u="1"/>
        <s v="Picchi" u="1"/>
        <s v="Mossino" u="1"/>
        <s v="Pettigiani" u="1"/>
        <s v="Bottino" u="1"/>
        <s v="Bordini" u="1"/>
        <s v="Szczepanski" u="1"/>
        <s v="Bianchi" u="1"/>
        <s v="Roncagliolo" u="1"/>
      </sharedItems>
    </cacheField>
    <cacheField name="Nome3" numFmtId="0">
      <sharedItems containsNonDate="0" containsBlank="1" count="10">
        <m/>
        <s v="Emma" u="1"/>
        <s v="Camilla" u="1"/>
        <s v="Eugenia" u="1"/>
        <s v="Alberto" u="1"/>
        <s v="Monica" u="1"/>
        <s v="Federico" u="1"/>
        <s v="Alessandra" u="1"/>
        <s v="Stefano" u="1"/>
        <s v="Christian" u="1"/>
      </sharedItems>
    </cacheField>
    <cacheField name="Punteggio Misto" numFmtId="0">
      <sharedItems/>
    </cacheField>
    <cacheField name="Club" numFmtId="0">
      <sharedItems containsMixedTypes="1" containsNumber="1" containsInteger="1" minValue="0" maxValue="0" count="2">
        <s v="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federico" refreshedDate="43242.010456365744" createdVersion="5" refreshedVersion="6" minRefreshableVersion="3" recordCount="25">
  <cacheSource type="worksheet">
    <worksheetSource ref="A9:P34" sheet="Senior"/>
  </cacheSource>
  <cacheFields count="16">
    <cacheField name="N°" numFmtId="0">
      <sharedItems containsSemiMixedTypes="0" containsString="0" containsNumber="1" containsInteger="1" minValue="1" maxValue="25"/>
    </cacheField>
    <cacheField name="Tessera FIBa" numFmtId="0">
      <sharedItems containsSemiMixedTypes="0" containsString="0" containsNumber="1" containsInteger="1" minValue="0" maxValue="23399" count="5">
        <n v="0"/>
        <n v="10069" u="1"/>
        <n v="23399" u="1"/>
        <n v="10062" u="1"/>
        <n v="11111" u="1"/>
      </sharedItems>
    </cacheField>
    <cacheField name="Cognome" numFmtId="0">
      <sharedItems containsNonDate="0" containsBlank="1" count="12">
        <m/>
        <s v="Angeli" u="1"/>
        <s v="Picchi" u="1"/>
        <s v="Mossino" u="1"/>
        <s v="Temporini" u="1"/>
        <s v="Libertini" u="1"/>
        <s v="Bottino" u="1"/>
        <s v="Sacco" u="1"/>
        <s v="Bordini" u="1"/>
        <s v="Szczepanski" u="1"/>
        <s v="Bianchi" u="1"/>
        <s v="Roncagliolo" u="1"/>
      </sharedItems>
    </cacheField>
    <cacheField name="Nome" numFmtId="0">
      <sharedItems containsNonDate="0" containsBlank="1" count="16">
        <m/>
        <s v="Mattia" u="1"/>
        <s v="Emma" u="1"/>
        <s v="Alessandro" u="1"/>
        <s v="Monica" u="1"/>
        <s v="Thomas" u="1"/>
        <s v="Tommaso" u="1"/>
        <s v="Federico" u="1"/>
        <s v="Camilla" u="1"/>
        <s v="Alex" u="1"/>
        <s v="Simone" u="1"/>
        <s v="Alberto" u="1"/>
        <s v="Stefano" u="1"/>
        <s v="Riccardo" u="1"/>
        <s v="Christian" u="1"/>
        <s v="Alessandra" u="1"/>
      </sharedItems>
    </cacheField>
    <cacheField name="Data nascita" numFmtId="166">
      <sharedItems containsDate="1" containsMixedTypes="1" minDate="1962-11-19T00:00:00" maxDate="2007-10-18T00:00:00" count="20">
        <s v=""/>
        <d v="2005-07-06T00:00:00" u="1"/>
        <s v="25.07.1995" u="1"/>
        <d v="1974-10-27T00:00:00" u="1"/>
        <s v="21.03.1988" u="1"/>
        <d v="1972-11-11T00:00:00" u="1"/>
        <d v="1989-01-01T00:00:00" u="1"/>
        <d v="2002-08-07T00:00:00" u="1"/>
        <d v="1983-03-28T00:00:00" u="1"/>
        <d v="2007-10-17T00:00:00" u="1"/>
        <d v="1969-12-07T00:00:00" u="1"/>
        <d v="2004-06-21T00:00:00" u="1"/>
        <s v="28.03.1983" u="1"/>
        <d v="1962-11-19T00:00:00" u="1"/>
        <d v="1988-03-21T00:00:00" u="1"/>
        <s v="03.05.1979" u="1"/>
        <d v="1979-05-03T00:00:00" u="1"/>
        <d v="2006-01-13T00:00:00" u="1"/>
        <d v="1963-06-09T00:00:00" u="1"/>
        <d v="2001-07-13T00:00:00" u="1"/>
      </sharedItems>
    </cacheField>
    <cacheField name="M/F" numFmtId="0">
      <sharedItems containsBlank="1" count="4">
        <s v=""/>
        <m u="1"/>
        <s v="M" u="1"/>
        <s v="F" u="1"/>
      </sharedItems>
    </cacheField>
    <cacheField name="Nazionalità" numFmtId="0">
      <sharedItems containsNonDate="0" containsBlank="1" count="3">
        <m/>
        <s v="ITA" u="1"/>
        <s v="altro" u="1"/>
      </sharedItems>
    </cacheField>
    <cacheField name="Iscrizione al singolare" numFmtId="0">
      <sharedItems containsNonDate="0" containsString="0" containsBlank="1"/>
    </cacheField>
    <cacheField name="Punteggio Singolare" numFmtId="0">
      <sharedItems containsMixedTypes="1" containsNumber="1" containsInteger="1" minValue="102" maxValue="2157" count="16">
        <s v=""/>
        <n v="1151" u="1"/>
        <n v="2157" u="1"/>
        <n v="275" u="1"/>
        <n v="320" u="1"/>
        <n v="586" u="1"/>
        <n v="1554" u="1"/>
        <n v="1457" u="1"/>
        <n v="565" u="1"/>
        <n v="102" u="1"/>
        <n v="874" u="1"/>
        <n v="706" u="1"/>
        <n v="425" u="1"/>
        <n v="1108" u="1"/>
        <n v="1082" u="1"/>
        <n v="350" u="1"/>
      </sharedItems>
    </cacheField>
    <cacheField name="Cognome2" numFmtId="0">
      <sharedItems containsNonDate="0" containsString="0" containsBlank="1"/>
    </cacheField>
    <cacheField name="Nome2" numFmtId="0">
      <sharedItems containsNonDate="0" containsString="0" containsBlank="1"/>
    </cacheField>
    <cacheField name="Punteggio Doppio" numFmtId="0">
      <sharedItems containsMixedTypes="1" containsNumber="1" containsInteger="1" minValue="0" maxValue="3208" count="8">
        <s v=""/>
        <n v="0" u="1"/>
        <n v="500" u="1"/>
        <n v="550" u="1"/>
        <n v="1198" u="1"/>
        <n v="3208" u="1"/>
        <n v="2402" u="1"/>
        <n v="934" u="1"/>
      </sharedItems>
    </cacheField>
    <cacheField name="Cognome3" numFmtId="0">
      <sharedItems containsNonDate="0" containsString="0" containsBlank="1"/>
    </cacheField>
    <cacheField name="Nome3" numFmtId="0">
      <sharedItems containsNonDate="0" containsString="0" containsBlank="1"/>
    </cacheField>
    <cacheField name="Punteggio Misto" numFmtId="0">
      <sharedItems containsMixedTypes="1" containsNumber="1" containsInteger="1" minValue="0" maxValue="2297" count="10">
        <s v=""/>
        <n v="0" u="1"/>
        <n v="275" u="1"/>
        <n v="137" u="1"/>
        <n v="1033" u="1"/>
        <n v="2297" u="1"/>
        <n v="220" u="1"/>
        <n v="1404" u="1"/>
        <n v="700" u="1"/>
        <n v="987" u="1"/>
      </sharedItems>
    </cacheField>
    <cacheField name="Club" numFmtId="0">
      <sharedItems containsMixedTypes="1" containsNumber="1" containsInteger="1" minValue="0" maxValue="0" count="2">
        <s v="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"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"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0"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0">
  <r>
    <x v="0"/>
    <x v="0"/>
    <x v="0"/>
    <x v="0"/>
    <x v="0"/>
    <x v="0"/>
    <m/>
    <x v="0"/>
    <x v="0"/>
    <x v="0"/>
    <x v="0"/>
    <x v="0"/>
    <x v="0"/>
    <x v="0"/>
    <x v="0"/>
  </r>
  <r>
    <x v="0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  <r>
    <x v="1"/>
    <x v="0"/>
    <x v="0"/>
    <x v="0"/>
    <x v="0"/>
    <x v="0"/>
    <m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5"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  <r>
    <n v="0"/>
    <x v="0"/>
    <x v="0"/>
    <s v=""/>
    <x v="0"/>
    <m/>
    <m/>
    <s v=""/>
    <x v="0"/>
    <x v="0"/>
    <s v=""/>
    <x v="0"/>
    <x v="0"/>
    <s v="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5">
  <r>
    <n v="1"/>
    <x v="0"/>
    <x v="0"/>
    <x v="0"/>
    <x v="0"/>
    <x v="0"/>
    <x v="0"/>
    <m/>
    <x v="0"/>
    <m/>
    <m/>
    <x v="0"/>
    <m/>
    <m/>
    <x v="0"/>
    <x v="0"/>
  </r>
  <r>
    <n v="2"/>
    <x v="0"/>
    <x v="0"/>
    <x v="0"/>
    <x v="0"/>
    <x v="0"/>
    <x v="0"/>
    <m/>
    <x v="0"/>
    <m/>
    <m/>
    <x v="0"/>
    <m/>
    <m/>
    <x v="0"/>
    <x v="0"/>
  </r>
  <r>
    <n v="3"/>
    <x v="0"/>
    <x v="0"/>
    <x v="0"/>
    <x v="0"/>
    <x v="0"/>
    <x v="0"/>
    <m/>
    <x v="0"/>
    <m/>
    <m/>
    <x v="0"/>
    <m/>
    <m/>
    <x v="0"/>
    <x v="0"/>
  </r>
  <r>
    <n v="4"/>
    <x v="0"/>
    <x v="0"/>
    <x v="0"/>
    <x v="0"/>
    <x v="0"/>
    <x v="0"/>
    <m/>
    <x v="0"/>
    <m/>
    <m/>
    <x v="0"/>
    <m/>
    <m/>
    <x v="0"/>
    <x v="0"/>
  </r>
  <r>
    <n v="5"/>
    <x v="0"/>
    <x v="0"/>
    <x v="0"/>
    <x v="0"/>
    <x v="0"/>
    <x v="0"/>
    <m/>
    <x v="0"/>
    <m/>
    <m/>
    <x v="0"/>
    <m/>
    <m/>
    <x v="0"/>
    <x v="0"/>
  </r>
  <r>
    <n v="6"/>
    <x v="0"/>
    <x v="0"/>
    <x v="0"/>
    <x v="0"/>
    <x v="0"/>
    <x v="0"/>
    <m/>
    <x v="0"/>
    <m/>
    <m/>
    <x v="0"/>
    <m/>
    <m/>
    <x v="0"/>
    <x v="0"/>
  </r>
  <r>
    <n v="7"/>
    <x v="0"/>
    <x v="0"/>
    <x v="0"/>
    <x v="0"/>
    <x v="0"/>
    <x v="0"/>
    <m/>
    <x v="0"/>
    <m/>
    <m/>
    <x v="0"/>
    <m/>
    <m/>
    <x v="0"/>
    <x v="0"/>
  </r>
  <r>
    <n v="8"/>
    <x v="0"/>
    <x v="0"/>
    <x v="0"/>
    <x v="0"/>
    <x v="0"/>
    <x v="0"/>
    <m/>
    <x v="0"/>
    <m/>
    <m/>
    <x v="0"/>
    <m/>
    <m/>
    <x v="0"/>
    <x v="0"/>
  </r>
  <r>
    <n v="9"/>
    <x v="0"/>
    <x v="0"/>
    <x v="0"/>
    <x v="0"/>
    <x v="0"/>
    <x v="0"/>
    <m/>
    <x v="0"/>
    <m/>
    <m/>
    <x v="0"/>
    <m/>
    <m/>
    <x v="0"/>
    <x v="0"/>
  </r>
  <r>
    <n v="10"/>
    <x v="0"/>
    <x v="0"/>
    <x v="0"/>
    <x v="0"/>
    <x v="0"/>
    <x v="0"/>
    <m/>
    <x v="0"/>
    <m/>
    <m/>
    <x v="0"/>
    <m/>
    <m/>
    <x v="0"/>
    <x v="0"/>
  </r>
  <r>
    <n v="11"/>
    <x v="0"/>
    <x v="0"/>
    <x v="0"/>
    <x v="0"/>
    <x v="0"/>
    <x v="0"/>
    <m/>
    <x v="0"/>
    <m/>
    <m/>
    <x v="0"/>
    <m/>
    <m/>
    <x v="0"/>
    <x v="0"/>
  </r>
  <r>
    <n v="12"/>
    <x v="0"/>
    <x v="0"/>
    <x v="0"/>
    <x v="0"/>
    <x v="0"/>
    <x v="0"/>
    <m/>
    <x v="0"/>
    <m/>
    <m/>
    <x v="0"/>
    <m/>
    <m/>
    <x v="0"/>
    <x v="0"/>
  </r>
  <r>
    <n v="13"/>
    <x v="0"/>
    <x v="0"/>
    <x v="0"/>
    <x v="0"/>
    <x v="0"/>
    <x v="0"/>
    <m/>
    <x v="0"/>
    <m/>
    <m/>
    <x v="0"/>
    <m/>
    <m/>
    <x v="0"/>
    <x v="0"/>
  </r>
  <r>
    <n v="14"/>
    <x v="0"/>
    <x v="0"/>
    <x v="0"/>
    <x v="0"/>
    <x v="0"/>
    <x v="0"/>
    <m/>
    <x v="0"/>
    <m/>
    <m/>
    <x v="0"/>
    <m/>
    <m/>
    <x v="0"/>
    <x v="0"/>
  </r>
  <r>
    <n v="15"/>
    <x v="0"/>
    <x v="0"/>
    <x v="0"/>
    <x v="0"/>
    <x v="0"/>
    <x v="0"/>
    <m/>
    <x v="0"/>
    <m/>
    <m/>
    <x v="0"/>
    <m/>
    <m/>
    <x v="0"/>
    <x v="0"/>
  </r>
  <r>
    <n v="16"/>
    <x v="0"/>
    <x v="0"/>
    <x v="0"/>
    <x v="0"/>
    <x v="0"/>
    <x v="0"/>
    <m/>
    <x v="0"/>
    <m/>
    <m/>
    <x v="0"/>
    <m/>
    <m/>
    <x v="0"/>
    <x v="0"/>
  </r>
  <r>
    <n v="17"/>
    <x v="0"/>
    <x v="0"/>
    <x v="0"/>
    <x v="0"/>
    <x v="0"/>
    <x v="0"/>
    <m/>
    <x v="0"/>
    <m/>
    <m/>
    <x v="0"/>
    <m/>
    <m/>
    <x v="0"/>
    <x v="0"/>
  </r>
  <r>
    <n v="18"/>
    <x v="0"/>
    <x v="0"/>
    <x v="0"/>
    <x v="0"/>
    <x v="0"/>
    <x v="0"/>
    <m/>
    <x v="0"/>
    <m/>
    <m/>
    <x v="0"/>
    <m/>
    <m/>
    <x v="0"/>
    <x v="0"/>
  </r>
  <r>
    <n v="19"/>
    <x v="0"/>
    <x v="0"/>
    <x v="0"/>
    <x v="0"/>
    <x v="0"/>
    <x v="0"/>
    <m/>
    <x v="0"/>
    <m/>
    <m/>
    <x v="0"/>
    <m/>
    <m/>
    <x v="0"/>
    <x v="0"/>
  </r>
  <r>
    <n v="20"/>
    <x v="0"/>
    <x v="0"/>
    <x v="0"/>
    <x v="0"/>
    <x v="0"/>
    <x v="0"/>
    <m/>
    <x v="0"/>
    <m/>
    <m/>
    <x v="0"/>
    <m/>
    <m/>
    <x v="0"/>
    <x v="0"/>
  </r>
  <r>
    <n v="21"/>
    <x v="0"/>
    <x v="0"/>
    <x v="0"/>
    <x v="0"/>
    <x v="0"/>
    <x v="0"/>
    <m/>
    <x v="0"/>
    <m/>
    <m/>
    <x v="0"/>
    <m/>
    <m/>
    <x v="0"/>
    <x v="0"/>
  </r>
  <r>
    <n v="22"/>
    <x v="0"/>
    <x v="0"/>
    <x v="0"/>
    <x v="0"/>
    <x v="0"/>
    <x v="0"/>
    <m/>
    <x v="0"/>
    <m/>
    <m/>
    <x v="0"/>
    <m/>
    <m/>
    <x v="0"/>
    <x v="0"/>
  </r>
  <r>
    <n v="23"/>
    <x v="0"/>
    <x v="0"/>
    <x v="0"/>
    <x v="0"/>
    <x v="0"/>
    <x v="0"/>
    <m/>
    <x v="0"/>
    <m/>
    <m/>
    <x v="0"/>
    <m/>
    <m/>
    <x v="0"/>
    <x v="0"/>
  </r>
  <r>
    <n v="24"/>
    <x v="0"/>
    <x v="0"/>
    <x v="0"/>
    <x v="0"/>
    <x v="0"/>
    <x v="0"/>
    <m/>
    <x v="0"/>
    <m/>
    <m/>
    <x v="0"/>
    <m/>
    <m/>
    <x v="0"/>
    <x v="0"/>
  </r>
  <r>
    <n v="25"/>
    <x v="0"/>
    <x v="0"/>
    <x v="0"/>
    <x v="0"/>
    <x v="0"/>
    <x v="0"/>
    <m/>
    <x v="0"/>
    <m/>
    <m/>
    <x v="0"/>
    <m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5" indent="0" compact="0" compactData="0" gridDropZones="1" multipleFieldFilters="0">
  <location ref="A2:P4" firstHeaderRow="2" firstDataRow="2" firstDataCol="10"/>
  <pivotFields count="16">
    <pivotField compact="0" outline="0" showAll="0"/>
    <pivotField name="Member ID" axis="axisRow" compact="0" outline="0" showAll="0" defaultSubtotal="0">
      <items count="5">
        <item m="1" x="3"/>
        <item m="1" x="1"/>
        <item m="1" x="2"/>
        <item x="0"/>
        <item m="1" x="4"/>
      </items>
    </pivotField>
    <pivotField name="Name" axis="axisRow" compact="0" outline="0" showAll="0" sortType="ascending" defaultSubtotal="0">
      <items count="12">
        <item m="1" x="1"/>
        <item m="1" x="10"/>
        <item m="1" x="8"/>
        <item m="1" x="6"/>
        <item m="1" x="5"/>
        <item m="1" x="3"/>
        <item m="1" x="2"/>
        <item m="1" x="11"/>
        <item m="1" x="7"/>
        <item m="1" x="9"/>
        <item m="1" x="4"/>
        <item x="0"/>
      </items>
    </pivotField>
    <pivotField name="Firstname" axis="axisRow" compact="0" outline="0" showAll="0" defaultSubtotal="0">
      <items count="16">
        <item m="1" x="14"/>
        <item m="1" x="7"/>
        <item m="1" x="5"/>
        <item x="0"/>
        <item m="1" x="4"/>
        <item m="1" x="11"/>
        <item m="1" x="8"/>
        <item m="1" x="9"/>
        <item m="1" x="10"/>
        <item m="1" x="6"/>
        <item m="1" x="1"/>
        <item m="1" x="12"/>
        <item m="1" x="3"/>
        <item m="1" x="15"/>
        <item m="1" x="2"/>
        <item m="1" x="13"/>
      </items>
    </pivotField>
    <pivotField name="DOB" axis="axisRow" compact="0" outline="0" showAll="0" defaultSubtotal="0">
      <items count="20">
        <item m="1" x="10"/>
        <item m="1" x="16"/>
        <item m="1" x="6"/>
        <item x="0"/>
        <item m="1" x="2"/>
        <item m="1" x="15"/>
        <item m="1" x="4"/>
        <item m="1" x="12"/>
        <item m="1" x="11"/>
        <item m="1" x="9"/>
        <item m="1" x="7"/>
        <item m="1" x="1"/>
        <item m="1" x="17"/>
        <item m="1" x="18"/>
        <item m="1" x="5"/>
        <item m="1" x="14"/>
        <item m="1" x="8"/>
        <item m="1" x="13"/>
        <item m="1" x="19"/>
        <item m="1" x="3"/>
      </items>
    </pivotField>
    <pivotField name="Gender" axis="axisRow" compact="0" outline="0" showAll="0" defaultSubtotal="0">
      <items count="4">
        <item m="1" x="2"/>
        <item m="1" x="1"/>
        <item m="1" x="3"/>
        <item x="0"/>
      </items>
    </pivotField>
    <pivotField name="Country" axis="axisRow" compact="0" outline="0" showAll="0" defaultSubtotal="0">
      <items count="3">
        <item m="1" x="1"/>
        <item x="0"/>
        <item m="1" x="2"/>
      </items>
    </pivotField>
    <pivotField compact="0" outline="0" showAll="0" defaultSubtotal="0"/>
    <pivotField name="Rating1" axis="axisRow" compact="0" outline="0" showAll="0" defaultSubtotal="0">
      <items count="16">
        <item m="1" x="13"/>
        <item m="1" x="1"/>
        <item m="1" x="7"/>
        <item x="0"/>
        <item m="1" x="6"/>
        <item m="1" x="15"/>
        <item m="1" x="12"/>
        <item m="1" x="2"/>
        <item m="1" x="14"/>
        <item m="1" x="10"/>
        <item m="1" x="5"/>
        <item m="1" x="8"/>
        <item m="1" x="4"/>
        <item m="1" x="3"/>
        <item m="1" x="9"/>
        <item m="1" x="11"/>
      </items>
    </pivotField>
    <pivotField compact="0" outline="0" showAll="0"/>
    <pivotField compact="0" outline="0" showAll="0"/>
    <pivotField name="Rating2" axis="axisRow" compact="0" outline="0" showAll="0" defaultSubtotal="0">
      <items count="8">
        <item m="1" x="6"/>
        <item x="0"/>
        <item m="1" x="3"/>
        <item m="1" x="5"/>
        <item m="1" x="7"/>
        <item m="1" x="4"/>
        <item m="1" x="2"/>
        <item m="1" x="1"/>
      </items>
    </pivotField>
    <pivotField compact="0" outline="0" showAll="0"/>
    <pivotField compact="0" outline="0" showAll="0"/>
    <pivotField name="Rating3" axis="axisRow" compact="0" outline="0" showAll="0" defaultSubtotal="0">
      <items count="10">
        <item m="1" x="7"/>
        <item x="0"/>
        <item m="1" x="4"/>
        <item m="1" x="8"/>
        <item m="1" x="9"/>
        <item m="1" x="5"/>
        <item m="1" x="6"/>
        <item m="1" x="3"/>
        <item m="1" x="1"/>
        <item m="1" x="2"/>
      </items>
    </pivotField>
    <pivotField axis="axisRow" compact="0" outline="0" showAll="0" defaultSubtotal="0">
      <items count="2">
        <item x="0"/>
        <item m="1" x="1"/>
      </items>
    </pivotField>
  </pivotFields>
  <rowFields count="10">
    <field x="1"/>
    <field x="2"/>
    <field x="3"/>
    <field x="6"/>
    <field x="5"/>
    <field x="4"/>
    <field x="15"/>
    <field x="8"/>
    <field x="11"/>
    <field x="14"/>
  </rowFields>
  <rowItems count="1">
    <i>
      <x v="3"/>
      <x v="11"/>
      <x v="3"/>
      <x v="1"/>
      <x v="3"/>
      <x v="3"/>
      <x/>
      <x v="3"/>
      <x v="1"/>
      <x v="1"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5" minRefreshableVersion="3" showDrill="0" useAutoFormatting="1" rowGrandTotals="0" colGrandTotals="0" itemPrintTitles="1" createdVersion="5" indent="0" compact="0" compactData="0" gridDropZones="1" multipleFieldFilters="0">
  <location ref="A21:N23" firstHeaderRow="2" firstDataRow="2" firstDataCol="8"/>
  <pivotFields count="15">
    <pivotField compact="0" outline="0" showAll="0"/>
    <pivotField axis="axisRow" compact="0" outline="0" showAll="0" defaultSubtotal="0">
      <items count="3">
        <item m="1" x="1"/>
        <item x="0"/>
        <item m="1" x="2"/>
      </items>
    </pivotField>
    <pivotField axis="axisRow" compact="0" outline="0" showAll="0" defaultSubtotal="0">
      <items count="3">
        <item m="1" x="2"/>
        <item x="0"/>
        <item m="1" x="1"/>
      </items>
    </pivotField>
    <pivotField compact="0" outline="0" showAll="0"/>
    <pivotField axis="axisRow" compact="0" outline="0" showAll="0" defaultSubtotal="0">
      <items count="3">
        <item m="1" x="1"/>
        <item m="1" x="2"/>
        <item x="0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3">
        <item x="0"/>
        <item m="1" x="2"/>
        <item m="1" x="1"/>
      </items>
    </pivotField>
    <pivotField axis="axisRow" compact="0" outline="0" showAll="0" defaultSubtotal="0">
      <items count="3">
        <item x="0"/>
        <item m="1" x="2"/>
        <item m="1" x="1"/>
      </items>
    </pivotField>
    <pivotField compact="0" outline="0" showAll="0" defaultSubtotal="0"/>
    <pivotField axis="axisRow" compact="0" outline="0" showAll="0" defaultSubtotal="0">
      <items count="3">
        <item x="0"/>
        <item m="1" x="2"/>
        <item m="1" x="1"/>
      </items>
    </pivotField>
    <pivotField axis="axisRow" compact="0" outline="0" showAll="0" defaultSubtotal="0">
      <items count="3">
        <item x="0"/>
        <item m="1" x="1"/>
        <item m="1" x="2"/>
      </items>
    </pivotField>
    <pivotField compact="0" outline="0" showAll="0" defaultSubtotal="0"/>
    <pivotField axis="axisRow" compact="0" outline="0" showAll="0" defaultSubtotal="0">
      <items count="4">
        <item m="1" x="2"/>
        <item m="1" x="1"/>
        <item m="1" x="3"/>
        <item x="0"/>
      </items>
    </pivotField>
  </pivotFields>
  <rowFields count="8">
    <field x="14"/>
    <field x="1"/>
    <field x="2"/>
    <field x="4"/>
    <field x="8"/>
    <field x="9"/>
    <field x="11"/>
    <field x="12"/>
  </rowFields>
  <rowItems count="1">
    <i>
      <x v="3"/>
      <x v="1"/>
      <x v="1"/>
      <x v="2"/>
      <x/>
      <x/>
      <x/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9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5" indent="0" compact="0" compactData="0" gridDropZones="1" multipleFieldFilters="0">
  <location ref="A36:P39" firstHeaderRow="2" firstDataRow="2" firstDataCol="10"/>
  <pivotFields count="15">
    <pivotField name="Member ID" axis="axisRow" compact="0" outline="0" showAll="0" defaultSubtotal="0">
      <items count="5">
        <item m="1" x="2"/>
        <item x="1"/>
        <item m="1" x="4"/>
        <item m="1" x="3"/>
        <item x="0"/>
      </items>
    </pivotField>
    <pivotField name="Name" axis="axisRow" compact="0" outline="0" showAll="0" defaultSubtotal="0">
      <items count="5">
        <item x="0"/>
        <item m="1" x="2"/>
        <item m="1" x="4"/>
        <item m="1" x="3"/>
        <item m="1" x="1"/>
      </items>
    </pivotField>
    <pivotField name="Firstname" axis="axisRow" compact="0" outline="0" showAll="0" defaultSubtotal="0">
      <items count="5">
        <item x="0"/>
        <item m="1" x="4"/>
        <item m="1" x="2"/>
        <item m="1" x="3"/>
        <item m="1" x="1"/>
      </items>
    </pivotField>
    <pivotField name="DOB" axis="axisRow" compact="0" outline="0" showAll="0" defaultSubtotal="0">
      <items count="5">
        <item x="0"/>
        <item m="1" x="1"/>
        <item m="1" x="2"/>
        <item m="1" x="3"/>
        <item m="1" x="4"/>
      </items>
    </pivotField>
    <pivotField name="Gender" axis="axisRow" compact="0" outline="0" showAll="0" defaultSubtotal="0">
      <items count="3">
        <item m="1" x="1"/>
        <item m="1" x="2"/>
        <item x="0"/>
      </items>
    </pivotField>
    <pivotField name="Country" axis="axisRow" compact="0" outline="0" showAll="0" defaultSubtotal="0">
      <items count="2">
        <item x="0"/>
        <item m="1" x="1"/>
      </items>
    </pivotField>
    <pivotField compact="0" outline="0" showAll="0"/>
    <pivotField name="Rating1" axis="axisRow" compact="0" outline="0" showAll="0" defaultSubtotal="0">
      <items count="5">
        <item m="1" x="4"/>
        <item m="1" x="3"/>
        <item x="0"/>
        <item m="1" x="2"/>
        <item m="1" x="1"/>
      </items>
    </pivotField>
    <pivotField compact="0" outline="0" showAll="0"/>
    <pivotField compact="0" outline="0" showAll="0"/>
    <pivotField name="Rating2" axis="axisRow" compact="0" outline="0" showAll="0" defaultSubtotal="0">
      <items count="4">
        <item m="1" x="1"/>
        <item m="1" x="3"/>
        <item x="0"/>
        <item m="1" x="2"/>
      </items>
    </pivotField>
    <pivotField compact="0" outline="0" showAll="0"/>
    <pivotField compact="0" outline="0" showAll="0"/>
    <pivotField name="Rating3"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">
        <item m="1" x="2"/>
        <item x="0"/>
        <item m="1" x="1"/>
      </items>
    </pivotField>
  </pivotFields>
  <rowFields count="10">
    <field x="0"/>
    <field x="1"/>
    <field x="2"/>
    <field x="5"/>
    <field x="4"/>
    <field x="3"/>
    <field x="14"/>
    <field x="7"/>
    <field x="10"/>
    <field x="13"/>
  </rowFields>
  <rowItems count="2">
    <i>
      <x v="1"/>
      <x/>
      <x/>
      <x/>
      <x v="2"/>
      <x/>
      <x v="1"/>
      <x v="2"/>
      <x v="2"/>
      <x v="1"/>
    </i>
    <i>
      <x v="4"/>
      <x/>
      <x/>
      <x/>
      <x v="2"/>
      <x/>
      <x v="1"/>
      <x v="2"/>
      <x v="2"/>
      <x v="1"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29:P31" firstHeaderRow="2" firstDataRow="2" firstDataCol="10"/>
  <pivotFields count="15">
    <pivotField name="Member ID" axis="axisRow" compact="0" outline="0" showAll="0" defaultSubtotal="0">
      <items count="2">
        <item m="1" x="1"/>
        <item x="0"/>
      </items>
    </pivotField>
    <pivotField name="Name" axis="axisRow" compact="0" outline="0" showAll="0" sortType="ascending" defaultSubtotal="0">
      <items count="5">
        <item m="1" x="4"/>
        <item m="1" x="2"/>
        <item m="1" x="1"/>
        <item m="1" x="3"/>
        <item x="0"/>
      </items>
    </pivotField>
    <pivotField name="Firstname" axis="axisRow" compact="0" outline="0" showAll="0" defaultSubtotal="0">
      <items count="5">
        <item x="0"/>
        <item m="1" x="3"/>
        <item m="1" x="4"/>
        <item m="1" x="1"/>
        <item m="1" x="2"/>
      </items>
    </pivotField>
    <pivotField name="DOB" axis="axisRow" compact="0" outline="0" showAll="0" defaultSubtotal="0">
      <items count="5">
        <item m="1" x="3"/>
        <item m="1" x="1"/>
        <item x="0"/>
        <item m="1" x="2"/>
        <item m="1" x="4"/>
      </items>
    </pivotField>
    <pivotField name="Gender" axis="axisRow" compact="0" outline="0" showAll="0" defaultSubtotal="0">
      <items count="3">
        <item m="1" x="1"/>
        <item m="1" x="2"/>
        <item x="0"/>
      </items>
    </pivotField>
    <pivotField name="Country" axis="axisRow" compact="0" outline="0" showAll="0" defaultSubtotal="0">
      <items count="2">
        <item x="0"/>
        <item m="1" x="1"/>
      </items>
    </pivotField>
    <pivotField compact="0" outline="0" showAll="0"/>
    <pivotField name="Rating1" axis="axisRow" compact="0" outline="0" showAll="0" defaultSubtotal="0">
      <items count="5">
        <item m="1" x="3"/>
        <item m="1" x="4"/>
        <item x="0"/>
        <item m="1" x="2"/>
        <item m="1" x="1"/>
      </items>
    </pivotField>
    <pivotField compact="0" outline="0" showAll="0"/>
    <pivotField compact="0" outline="0" showAll="0"/>
    <pivotField name="Rating2" axis="axisRow" compact="0" outline="0" showAll="0" defaultSubtotal="0">
      <items count="3">
        <item m="1" x="2"/>
        <item m="1" x="1"/>
        <item x="0"/>
      </items>
    </pivotField>
    <pivotField compact="0" outline="0" showAll="0"/>
    <pivotField compact="0" outline="0" showAll="0"/>
    <pivotField name="Rating3"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">
        <item m="1" x="3"/>
        <item m="1" x="1"/>
        <item m="1" x="2"/>
        <item x="0"/>
      </items>
    </pivotField>
  </pivotFields>
  <rowFields count="10">
    <field x="0"/>
    <field x="1"/>
    <field x="2"/>
    <field x="5"/>
    <field x="4"/>
    <field x="3"/>
    <field x="14"/>
    <field x="7"/>
    <field x="10"/>
    <field x="13"/>
  </rowFields>
  <rowItems count="1">
    <i>
      <x v="1"/>
      <x v="4"/>
      <x/>
      <x/>
      <x v="2"/>
      <x v="2"/>
      <x v="3"/>
      <x v="2"/>
      <x v="2"/>
      <x v="1"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5" minRefreshableVersion="3" showDrill="0" useAutoFormatting="1" rowGrandTotals="0" colGrandTotals="0" itemPrintTitles="1" createdVersion="5" indent="0" compact="0" compactData="0" gridDropZones="1" multipleFieldFilters="0">
  <location ref="A22:P24" firstHeaderRow="2" firstDataRow="2" firstDataCol="10"/>
  <pivotFields count="15">
    <pivotField name="Member ID" axis="axisRow" compact="0" outline="0" showAll="0" defaultSubtotal="0">
      <items count="2">
        <item m="1" x="1"/>
        <item x="0"/>
      </items>
    </pivotField>
    <pivotField name="Name" axis="axisRow" compact="0" outline="0" showAll="0" defaultSubtotal="0">
      <items count="3">
        <item m="1" x="1"/>
        <item x="0"/>
        <item m="1" x="2"/>
      </items>
    </pivotField>
    <pivotField name="Firstname" axis="axisRow" compact="0" outline="0" showAll="0" defaultSubtotal="0">
      <items count="3">
        <item m="1" x="2"/>
        <item x="0"/>
        <item m="1" x="1"/>
      </items>
    </pivotField>
    <pivotField name="DOB" axis="axisRow" compact="0" outline="0" showAll="0" defaultSubtotal="0">
      <items count="3">
        <item m="1" x="1"/>
        <item x="0"/>
        <item m="1" x="2"/>
      </items>
    </pivotField>
    <pivotField name="Gender" axis="axisRow" compact="0" outline="0" showAll="0" defaultSubtotal="0">
      <items count="3">
        <item m="1" x="1"/>
        <item m="1" x="2"/>
        <item x="0"/>
      </items>
    </pivotField>
    <pivotField name="Country" axis="axisRow" compact="0" outline="0" showAll="0" defaultSubtotal="0">
      <items count="2">
        <item m="1" x="1"/>
        <item x="0"/>
      </items>
    </pivotField>
    <pivotField compact="0" outline="0" showAll="0"/>
    <pivotField name="Rating1" axis="axisRow" compact="0" outline="0" showAll="0" defaultSubtotal="0">
      <items count="2">
        <item m="1" x="1"/>
        <item x="0"/>
      </items>
    </pivotField>
    <pivotField compact="0" outline="0" showAll="0"/>
    <pivotField compact="0" outline="0" showAll="0"/>
    <pivotField name="Rating2" axis="axisRow" compact="0" outline="0" showAll="0" defaultSubtotal="0">
      <items count="3">
        <item m="1" x="1"/>
        <item m="1" x="2"/>
        <item x="0"/>
      </items>
    </pivotField>
    <pivotField compact="0" outline="0" showAll="0"/>
    <pivotField compact="0" outline="0" showAll="0"/>
    <pivotField name="Rating3"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">
        <item m="1" x="3"/>
        <item m="1" x="1"/>
        <item m="1" x="2"/>
        <item x="0"/>
      </items>
    </pivotField>
  </pivotFields>
  <rowFields count="10">
    <field x="0"/>
    <field x="1"/>
    <field x="2"/>
    <field x="5"/>
    <field x="4"/>
    <field x="3"/>
    <field x="14"/>
    <field x="7"/>
    <field x="10"/>
    <field x="13"/>
  </rowFields>
  <rowItems count="1">
    <i>
      <x v="1"/>
      <x v="1"/>
      <x v="1"/>
      <x v="1"/>
      <x v="2"/>
      <x v="1"/>
      <x v="3"/>
      <x v="1"/>
      <x v="2"/>
      <x v="1"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rowGrandTotals="0" colGrandTotals="0" itemPrintTitles="1" createdVersion="5" indent="0" compact="0" compactData="0" gridDropZones="1" multipleFieldFilters="0">
  <location ref="A44:P46" firstHeaderRow="2" firstDataRow="2" firstDataCol="10"/>
  <pivotFields count="15">
    <pivotField name="Member ID" axis="axisRow" compact="0" outline="0" showAll="0" defaultSubtotal="0">
      <items count="2">
        <item m="1" x="1"/>
        <item x="0"/>
      </items>
    </pivotField>
    <pivotField name="Name" axis="axisRow" compact="0" outline="0" showAll="0" defaultSubtotal="0">
      <items count="5">
        <item x="0"/>
        <item m="1" x="4"/>
        <item m="1" x="3"/>
        <item m="1" x="2"/>
        <item m="1" x="1"/>
      </items>
    </pivotField>
    <pivotField name="Firstname" axis="axisRow" compact="0" outline="0" showAll="0" defaultSubtotal="0">
      <items count="5">
        <item x="0"/>
        <item m="1" x="2"/>
        <item m="1" x="4"/>
        <item m="1" x="1"/>
        <item m="1" x="3"/>
      </items>
    </pivotField>
    <pivotField name="DOB" axis="axisRow" compact="0" outline="0" showAll="0" defaultSubtotal="0">
      <items count="5">
        <item x="0"/>
        <item m="1" x="2"/>
        <item m="1" x="4"/>
        <item m="1" x="3"/>
        <item m="1" x="1"/>
      </items>
    </pivotField>
    <pivotField name="Gender" axis="axisRow" compact="0" outline="0" showAll="0" defaultSubtotal="0">
      <items count="3">
        <item m="1" x="2"/>
        <item m="1" x="1"/>
        <item x="0"/>
      </items>
    </pivotField>
    <pivotField name="Country" axis="axisRow" compact="0" outline="0" showAll="0" defaultSubtotal="0">
      <items count="2">
        <item x="0"/>
        <item m="1" x="1"/>
      </items>
    </pivotField>
    <pivotField compact="0" outline="0" showAll="0"/>
    <pivotField name="Rating1" axis="axisRow" compact="0" outline="0" showAll="0" defaultSubtotal="0">
      <items count="3">
        <item x="0"/>
        <item m="1" x="2"/>
        <item m="1" x="1"/>
      </items>
    </pivotField>
    <pivotField compact="0" outline="0" showAll="0"/>
    <pivotField compact="0" outline="0" showAll="0"/>
    <pivotField name="Rating2" axis="axisRow" compact="0" outline="0" showAll="0" defaultSubtotal="0">
      <items count="2">
        <item x="0"/>
        <item m="1" x="1"/>
      </items>
    </pivotField>
    <pivotField compact="0" outline="0" showAll="0"/>
    <pivotField compact="0" outline="0" showAll="0"/>
    <pivotField name="Rating3" axis="axisRow" compact="0" outline="0" showAll="0">
      <items count="2">
        <item x="0"/>
        <item t="default"/>
      </items>
    </pivotField>
    <pivotField axis="axisRow" compact="0" outline="0" showAll="0" defaultSubtotal="0">
      <items count="2">
        <item m="1" x="1"/>
        <item x="0"/>
      </items>
    </pivotField>
  </pivotFields>
  <rowFields count="10">
    <field x="0"/>
    <field x="1"/>
    <field x="2"/>
    <field x="5"/>
    <field x="4"/>
    <field x="3"/>
    <field x="14"/>
    <field x="7"/>
    <field x="10"/>
    <field x="13"/>
  </rowFields>
  <rowItems count="1">
    <i>
      <x v="1"/>
      <x/>
      <x/>
      <x/>
      <x v="2"/>
      <x/>
      <x v="1"/>
      <x/>
      <x/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ella_pivot1" cacheId="2" applyNumberFormats="0" applyBorderFormats="0" applyFontFormats="0" applyPatternFormats="0" applyAlignmentFormats="0" applyWidthHeightFormats="1" dataCaption="Valori" updatedVersion="5" minRefreshableVersion="3" showCalcMbrs="0" showDrill="0" useAutoFormatting="1" rowGrandTotals="0" colGrandTotals="0" itemPrintTitles="1" createdVersion="3" indent="0" compact="0" compactData="0" gridDropZones="1" multipleFieldFilters="0">
  <location ref="A43:N45" firstHeaderRow="2" firstDataRow="2" firstDataCol="8"/>
  <pivotFields count="15">
    <pivotField compact="0" outline="0" showAll="0"/>
    <pivotField axis="axisRow" compact="0" outline="0" showAll="0" defaultSubtotal="0">
      <items count="5">
        <item m="1" x="4"/>
        <item m="1" x="3"/>
        <item m="1" x="1"/>
        <item m="1" x="2"/>
        <item x="0"/>
      </items>
    </pivotField>
    <pivotField axis="axisRow" compact="0" outline="0" showAll="0" defaultSubtotal="0">
      <items count="5">
        <item m="1" x="1"/>
        <item m="1" x="4"/>
        <item m="1" x="2"/>
        <item m="1" x="3"/>
        <item x="0"/>
      </items>
    </pivotField>
    <pivotField compact="0" outline="0" showAll="0"/>
    <pivotField axis="axisRow" compact="0" outline="0" showAll="0" defaultSubtotal="0">
      <items count="3">
        <item x="0"/>
        <item m="1" x="2"/>
        <item m="1" x="1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m="1" x="2"/>
        <item m="1" x="3"/>
        <item m="1" x="1"/>
        <item x="0"/>
      </items>
    </pivotField>
    <pivotField axis="axisRow" compact="0" outline="0" showAll="0" defaultSubtotal="0">
      <items count="3">
        <item m="1" x="2"/>
        <item m="1" x="1"/>
        <item x="0"/>
      </items>
    </pivotField>
    <pivotField compact="0" outline="0" showAll="0"/>
    <pivotField axis="axisRow" compact="0" outline="0" showAll="0" defaultSubtotal="0">
      <items count="1">
        <item x="0"/>
      </items>
    </pivotField>
    <pivotField axis="axisRow" compact="0" outline="0" showAll="0">
      <items count="2">
        <item x="0"/>
        <item t="default"/>
      </items>
    </pivotField>
    <pivotField compact="0" outline="0" showAll="0"/>
    <pivotField axis="axisRow" compact="0" outline="0" showAll="0" defaultSubtotal="0">
      <items count="2">
        <item m="1" x="1"/>
        <item x="0"/>
      </items>
    </pivotField>
  </pivotFields>
  <rowFields count="8">
    <field x="14"/>
    <field x="1"/>
    <field x="2"/>
    <field x="4"/>
    <field x="8"/>
    <field x="9"/>
    <field x="11"/>
    <field x="12"/>
  </rowFields>
  <rowItems count="1">
    <i>
      <x v="1"/>
      <x v="4"/>
      <x v="4"/>
      <x/>
      <x v="3"/>
      <x v="2"/>
      <x/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4" cacheId="4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5" indent="0" compact="0" compactData="0" gridDropZones="1" multipleFieldFilters="0">
  <location ref="A2:N4" firstHeaderRow="2" firstDataRow="2" firstDataCol="8"/>
  <pivotFields count="15">
    <pivotField compact="0" outline="0" showAll="0"/>
    <pivotField axis="axisRow" compact="0" outline="0" showAll="0" defaultSubtotal="0">
      <items count="10">
        <item m="1" x="8"/>
        <item m="1" x="7"/>
        <item m="1" x="3"/>
        <item x="0"/>
        <item m="1" x="6"/>
        <item m="1" x="9"/>
        <item m="1" x="5"/>
        <item m="1" x="4"/>
        <item m="1" x="1"/>
        <item m="1" x="2"/>
      </items>
    </pivotField>
    <pivotField axis="axisRow" compact="0" outline="0" showAll="0" defaultSubtotal="0">
      <items count="14">
        <item m="1" x="12"/>
        <item m="1" x="6"/>
        <item m="1" x="3"/>
        <item x="0"/>
        <item m="1" x="10"/>
        <item m="1" x="7"/>
        <item m="1" x="4"/>
        <item m="1" x="8"/>
        <item m="1" x="9"/>
        <item m="1" x="5"/>
        <item m="1" x="1"/>
        <item m="1" x="11"/>
        <item m="1" x="2"/>
        <item m="1" x="13"/>
      </items>
    </pivotField>
    <pivotField compact="0" outline="0" showAll="0"/>
    <pivotField axis="axisRow" compact="0" outline="0" showAll="0" defaultSubtotal="0">
      <items count="4">
        <item m="1" x="3"/>
        <item m="1" x="2"/>
        <item m="1" x="1"/>
        <item x="0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0">
        <item m="1" x="8"/>
        <item m="1" x="6"/>
        <item x="0"/>
        <item m="1" x="7"/>
        <item m="1" x="5"/>
        <item m="1" x="3"/>
        <item m="1" x="4"/>
        <item m="1" x="1"/>
        <item m="1" x="9"/>
        <item m="1" x="2"/>
      </items>
    </pivotField>
    <pivotField axis="axisRow" compact="0" outline="0" showAll="0" defaultSubtotal="0">
      <items count="13">
        <item m="1" x="12"/>
        <item m="1" x="6"/>
        <item x="0"/>
        <item m="1" x="11"/>
        <item m="1" x="8"/>
        <item m="1" x="4"/>
        <item m="1" x="10"/>
        <item m="1" x="1"/>
        <item m="1" x="5"/>
        <item m="1" x="2"/>
        <item m="1" x="9"/>
        <item m="1" x="7"/>
        <item m="1" x="3"/>
      </items>
    </pivotField>
    <pivotField compact="0" outline="0" showAll="0" defaultSubtotal="0"/>
    <pivotField axis="axisRow" compact="0" outline="0" showAll="0" defaultSubtotal="0">
      <items count="10">
        <item m="1" x="6"/>
        <item m="1" x="3"/>
        <item m="1" x="4"/>
        <item x="0"/>
        <item m="1" x="9"/>
        <item m="1" x="5"/>
        <item m="1" x="7"/>
        <item m="1" x="2"/>
        <item m="1" x="8"/>
        <item m="1" x="1"/>
      </items>
    </pivotField>
    <pivotField axis="axisRow" compact="0" outline="0" showAll="0" defaultSubtotal="0">
      <items count="10">
        <item m="1" x="9"/>
        <item m="1" x="3"/>
        <item m="1" x="5"/>
        <item x="0"/>
        <item m="1" x="2"/>
        <item m="1" x="4"/>
        <item m="1" x="1"/>
        <item m="1" x="7"/>
        <item m="1" x="6"/>
        <item m="1" x="8"/>
      </items>
    </pivotField>
    <pivotField compact="0" outline="0" showAll="0" defaultSubtotal="0"/>
    <pivotField axis="axisRow" compact="0" outline="0" showAll="0" defaultSubtotal="0">
      <items count="2">
        <item x="0"/>
        <item m="1" x="1"/>
      </items>
    </pivotField>
  </pivotFields>
  <rowFields count="8">
    <field x="14"/>
    <field x="1"/>
    <field x="2"/>
    <field x="4"/>
    <field x="8"/>
    <field x="9"/>
    <field x="11"/>
    <field x="12"/>
  </rowFields>
  <rowItems count="1">
    <i>
      <x/>
      <x v="3"/>
      <x v="3"/>
      <x v="3"/>
      <x v="2"/>
      <x v="2"/>
      <x v="3"/>
      <x v="3"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7" cacheId="3" applyNumberFormats="0" applyBorderFormats="0" applyFontFormats="0" applyPatternFormats="0" applyAlignmentFormats="0" applyWidthHeightFormats="1" dataCaption="Values" updatedVersion="6" minRefreshableVersion="3" showDrill="0" useAutoFormatting="1" rowGrandTotals="0" colGrandTotals="0" itemPrintTitles="1" createdVersion="5" indent="0" compact="0" compactData="0" gridDropZones="1" multipleFieldFilters="0">
  <location ref="A37:N39" firstHeaderRow="2" firstDataRow="2" firstDataCol="8"/>
  <pivotFields count="15">
    <pivotField compact="0" outline="0" showAll="0"/>
    <pivotField axis="axisRow" compact="0" outline="0" showAll="0" defaultSubtotal="0">
      <items count="5">
        <item x="0"/>
        <item m="1" x="2"/>
        <item m="1" x="4"/>
        <item m="1" x="3"/>
        <item m="1" x="1"/>
      </items>
    </pivotField>
    <pivotField axis="axisRow" compact="0" outline="0" showAll="0" defaultSubtotal="0">
      <items count="5">
        <item x="0"/>
        <item m="1" x="4"/>
        <item m="1" x="2"/>
        <item m="1" x="3"/>
        <item m="1" x="1"/>
      </items>
    </pivotField>
    <pivotField compact="0" outline="0" showAll="0"/>
    <pivotField axis="axisRow" compact="0" outline="0" showAll="0" defaultSubtotal="0">
      <items count="3">
        <item m="1" x="1"/>
        <item m="1" x="2"/>
        <item x="0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5">
        <item x="0"/>
        <item m="1" x="4"/>
        <item m="1" x="3"/>
        <item m="1" x="1"/>
        <item m="1" x="2"/>
      </items>
    </pivotField>
    <pivotField axis="axisRow" compact="0" outline="0" showAll="0" defaultSubtotal="0">
      <items count="5">
        <item x="0"/>
        <item m="1" x="4"/>
        <item m="1" x="3"/>
        <item m="1" x="1"/>
        <item m="1" x="2"/>
      </items>
    </pivotField>
    <pivotField compact="0" outline="0" showAll="0" defaultSubtotal="0"/>
    <pivotField axis="axisRow" compact="0" outline="0" showAll="0" defaultSubtotal="0">
      <items count="3">
        <item x="0"/>
        <item m="1" x="2"/>
        <item m="1" x="1"/>
      </items>
    </pivotField>
    <pivotField axis="axisRow" compact="0" outline="0" showAll="0" defaultSubtotal="0">
      <items count="3">
        <item x="0"/>
        <item m="1" x="1"/>
        <item m="1" x="2"/>
      </items>
    </pivotField>
    <pivotField compact="0" outline="0" showAll="0" defaultSubtotal="0"/>
    <pivotField axis="axisRow" compact="0" outline="0" showAll="0" defaultSubtotal="0">
      <items count="3">
        <item m="1" x="2"/>
        <item x="0"/>
        <item m="1" x="1"/>
      </items>
    </pivotField>
  </pivotFields>
  <rowFields count="8">
    <field x="14"/>
    <field x="1"/>
    <field x="2"/>
    <field x="4"/>
    <field x="8"/>
    <field x="9"/>
    <field x="11"/>
    <field x="12"/>
  </rowFields>
  <rowItems count="1">
    <i>
      <x v="1"/>
      <x/>
      <x/>
      <x v="2"/>
      <x/>
      <x/>
      <x/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6" cacheId="0" applyNumberFormats="0" applyBorderFormats="0" applyFontFormats="0" applyPatternFormats="0" applyAlignmentFormats="0" applyWidthHeightFormats="1" dataCaption="Values" updatedVersion="5" minRefreshableVersion="3" showDrill="0" useAutoFormatting="1" rowGrandTotals="0" colGrandTotals="0" itemPrintTitles="1" createdVersion="5" indent="0" compact="0" compactData="0" gridDropZones="1" multipleFieldFilters="0">
  <location ref="A29:N31" firstHeaderRow="2" firstDataRow="2" firstDataCol="8"/>
  <pivotFields count="15">
    <pivotField compact="0" outline="0" showAll="0"/>
    <pivotField axis="axisRow" compact="0" outline="0" showAll="0" defaultSubtotal="0">
      <items count="5">
        <item x="0"/>
        <item m="1" x="1"/>
        <item m="1" x="4"/>
        <item m="1" x="2"/>
        <item m="1" x="3"/>
      </items>
    </pivotField>
    <pivotField axis="axisRow" compact="0" outline="0" showAll="0" defaultSubtotal="0">
      <items count="5">
        <item x="0"/>
        <item m="1" x="3"/>
        <item m="1" x="4"/>
        <item m="1" x="1"/>
        <item m="1" x="2"/>
      </items>
    </pivotField>
    <pivotField compact="0" outline="0" showAll="0"/>
    <pivotField axis="axisRow" compact="0" outline="0" showAll="0" defaultSubtotal="0">
      <items count="3">
        <item m="1" x="1"/>
        <item m="1" x="2"/>
        <item x="0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4">
        <item x="0"/>
        <item m="1" x="2"/>
        <item m="1" x="3"/>
        <item m="1" x="1"/>
      </items>
    </pivotField>
    <pivotField axis="axisRow" compact="0" outline="0" showAll="0" defaultSubtotal="0">
      <items count="3">
        <item x="0"/>
        <item m="1" x="1"/>
        <item m="1" x="2"/>
      </items>
    </pivotField>
    <pivotField compact="0" outline="0" showAll="0" defaultSubtotal="0"/>
    <pivotField axis="axisRow" compact="0" outline="0" showAll="0" defaultSubtotal="0">
      <items count="2">
        <item x="0"/>
        <item m="1" x="1"/>
      </items>
    </pivotField>
    <pivotField axis="axisRow" compact="0" outline="0" showAll="0" defaultSubtotal="0">
      <items count="2">
        <item x="0"/>
        <item m="1" x="1"/>
      </items>
    </pivotField>
    <pivotField compact="0" outline="0" showAll="0" defaultSubtotal="0"/>
    <pivotField axis="axisRow" compact="0" outline="0" showAll="0" defaultSubtotal="0">
      <items count="4">
        <item m="1" x="2"/>
        <item m="1" x="1"/>
        <item m="1" x="3"/>
        <item x="0"/>
      </items>
    </pivotField>
  </pivotFields>
  <rowFields count="8">
    <field x="14"/>
    <field x="1"/>
    <field x="2"/>
    <field x="4"/>
    <field x="8"/>
    <field x="9"/>
    <field x="11"/>
    <field x="12"/>
  </rowFields>
  <rowItems count="1">
    <i>
      <x v="3"/>
      <x/>
      <x/>
      <x v="2"/>
      <x/>
      <x/>
      <x/>
      <x/>
    </i>
  </rowItems>
  <colItems count="1">
    <i/>
  </colItem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tabSelected="1" zoomScale="85" zoomScaleNormal="85" workbookViewId="0">
      <selection activeCell="B3" sqref="B3"/>
    </sheetView>
  </sheetViews>
  <sheetFormatPr defaultRowHeight="15" x14ac:dyDescent="0.25"/>
  <cols>
    <col min="1" max="1" width="34" customWidth="1"/>
    <col min="2" max="2" width="78.140625" customWidth="1"/>
    <col min="15" max="15" width="41.5703125" customWidth="1"/>
  </cols>
  <sheetData>
    <row r="1" spans="1:2" x14ac:dyDescent="0.25">
      <c r="A1" s="6" t="s">
        <v>3017</v>
      </c>
    </row>
    <row r="2" spans="1:2" x14ac:dyDescent="0.25">
      <c r="A2" t="s">
        <v>580</v>
      </c>
      <c r="B2" t="s">
        <v>3560</v>
      </c>
    </row>
    <row r="3" spans="1:2" x14ac:dyDescent="0.25">
      <c r="A3" t="s">
        <v>3016</v>
      </c>
      <c r="B3" t="s">
        <v>2414</v>
      </c>
    </row>
    <row r="4" spans="1:2" ht="15" customHeight="1" x14ac:dyDescent="0.25">
      <c r="A4" s="6" t="s">
        <v>3018</v>
      </c>
    </row>
    <row r="5" spans="1:2" x14ac:dyDescent="0.25">
      <c r="A5" t="s">
        <v>581</v>
      </c>
      <c r="B5" s="329"/>
    </row>
    <row r="6" spans="1:2" x14ac:dyDescent="0.25">
      <c r="A6" t="s">
        <v>582</v>
      </c>
      <c r="B6" s="330"/>
    </row>
    <row r="7" spans="1:2" x14ac:dyDescent="0.25">
      <c r="A7" t="s">
        <v>583</v>
      </c>
      <c r="B7" s="329"/>
    </row>
    <row r="9" spans="1:2" ht="21" x14ac:dyDescent="0.35">
      <c r="A9" s="331" t="s">
        <v>3019</v>
      </c>
    </row>
    <row r="10" spans="1:2" x14ac:dyDescent="0.25">
      <c r="A10" s="346" t="s">
        <v>3020</v>
      </c>
      <c r="B10" s="345" t="s">
        <v>3027</v>
      </c>
    </row>
    <row r="11" spans="1:2" ht="44.1" customHeight="1" x14ac:dyDescent="0.25">
      <c r="A11" s="345"/>
      <c r="B11" s="345"/>
    </row>
    <row r="12" spans="1:2" x14ac:dyDescent="0.25">
      <c r="A12" s="346" t="s">
        <v>3021</v>
      </c>
      <c r="B12" s="345" t="s">
        <v>3022</v>
      </c>
    </row>
    <row r="13" spans="1:2" x14ac:dyDescent="0.25">
      <c r="A13" s="345"/>
      <c r="B13" s="345"/>
    </row>
    <row r="14" spans="1:2" ht="20.100000000000001" customHeight="1" x14ac:dyDescent="0.25">
      <c r="A14" s="339" t="s">
        <v>3031</v>
      </c>
      <c r="B14" s="338" t="s">
        <v>3032</v>
      </c>
    </row>
    <row r="15" spans="1:2" x14ac:dyDescent="0.25">
      <c r="A15" s="346" t="s">
        <v>3023</v>
      </c>
      <c r="B15" s="345" t="s">
        <v>3025</v>
      </c>
    </row>
    <row r="16" spans="1:2" ht="19.5" customHeight="1" x14ac:dyDescent="0.25">
      <c r="A16" s="345"/>
      <c r="B16" s="345"/>
    </row>
    <row r="17" spans="1:2" x14ac:dyDescent="0.25">
      <c r="A17" s="347"/>
      <c r="B17" s="345" t="s">
        <v>3024</v>
      </c>
    </row>
    <row r="18" spans="1:2" ht="30.6" customHeight="1" x14ac:dyDescent="0.25">
      <c r="A18" s="347"/>
      <c r="B18" s="345"/>
    </row>
  </sheetData>
  <sheetProtection algorithmName="SHA-512" hashValue="qHzgJi96lMlUuiltScXd1zf2efefqv+ZMc/FzybzYrGvU2CIG4x8U1UmQw4zNjHzTnx1k3F2OtOzjhjpHsRKuA==" saltValue="/qNwp/z0Xn0qJQNittU/sw==" spinCount="100000" sheet="1" objects="1" scenarios="1"/>
  <mergeCells count="8">
    <mergeCell ref="B15:B16"/>
    <mergeCell ref="A15:A16"/>
    <mergeCell ref="A12:A13"/>
    <mergeCell ref="A10:A11"/>
    <mergeCell ref="B17:B18"/>
    <mergeCell ref="A17:A18"/>
    <mergeCell ref="B10:B11"/>
    <mergeCell ref="B12:B1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412"/>
  <sheetViews>
    <sheetView workbookViewId="0">
      <selection sqref="A1:XFD1048576"/>
    </sheetView>
  </sheetViews>
  <sheetFormatPr defaultRowHeight="14.1" customHeight="1" x14ac:dyDescent="0.25"/>
  <sheetData>
    <row r="1" spans="1:96" s="149" customFormat="1" ht="15" customHeight="1" thickBot="1" x14ac:dyDescent="0.3">
      <c r="A1" s="405" t="s">
        <v>2395</v>
      </c>
      <c r="B1" s="406"/>
      <c r="C1" s="406"/>
      <c r="D1" s="406"/>
      <c r="E1" s="406"/>
      <c r="F1" s="40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8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</row>
    <row r="2" spans="1:96" s="149" customFormat="1" ht="9.9499999999999993" customHeight="1" thickBot="1" x14ac:dyDescent="0.3">
      <c r="B2" s="150"/>
      <c r="E2" s="151"/>
      <c r="F2" s="152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4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</row>
    <row r="3" spans="1:96" s="127" customFormat="1" ht="15" customHeight="1" thickBot="1" x14ac:dyDescent="0.3">
      <c r="A3" s="155"/>
      <c r="B3" s="156"/>
      <c r="C3" s="157"/>
      <c r="D3" s="157"/>
      <c r="E3" s="155"/>
      <c r="F3" s="157"/>
      <c r="G3" s="182" t="s">
        <v>592</v>
      </c>
      <c r="H3" s="182" t="s">
        <v>594</v>
      </c>
      <c r="I3" s="410" t="s">
        <v>595</v>
      </c>
      <c r="J3" s="412"/>
      <c r="K3" s="410" t="s">
        <v>596</v>
      </c>
      <c r="L3" s="411"/>
      <c r="M3" s="412"/>
      <c r="N3" s="410" t="s">
        <v>597</v>
      </c>
      <c r="O3" s="411"/>
      <c r="P3" s="411"/>
      <c r="Q3" s="412"/>
      <c r="R3" s="182" t="s">
        <v>598</v>
      </c>
      <c r="S3" s="410" t="s">
        <v>599</v>
      </c>
      <c r="T3" s="411"/>
      <c r="U3" s="411"/>
      <c r="V3" s="412"/>
      <c r="W3" s="410" t="s">
        <v>600</v>
      </c>
      <c r="X3" s="411"/>
      <c r="Y3" s="412"/>
      <c r="Z3" s="414" t="s">
        <v>601</v>
      </c>
      <c r="AA3" s="415"/>
      <c r="AB3" s="416"/>
      <c r="AC3" s="182" t="s">
        <v>602</v>
      </c>
      <c r="AD3" s="414" t="s">
        <v>603</v>
      </c>
      <c r="AE3" s="415"/>
      <c r="AF3" s="415"/>
      <c r="AG3" s="415"/>
      <c r="AH3" s="416"/>
      <c r="AI3" s="414" t="s">
        <v>604</v>
      </c>
      <c r="AJ3" s="416"/>
      <c r="AK3" s="182" t="s">
        <v>605</v>
      </c>
      <c r="AL3" s="182" t="s">
        <v>606</v>
      </c>
      <c r="AM3" s="410" t="s">
        <v>607</v>
      </c>
      <c r="AN3" s="411"/>
      <c r="AO3" s="411"/>
      <c r="AP3" s="411"/>
      <c r="AQ3" s="411"/>
      <c r="AR3" s="411"/>
      <c r="AS3" s="412"/>
      <c r="AT3" s="410" t="s">
        <v>608</v>
      </c>
      <c r="AU3" s="411"/>
      <c r="AV3" s="412"/>
      <c r="AW3" s="410" t="s">
        <v>609</v>
      </c>
      <c r="AX3" s="411"/>
      <c r="AY3" s="411"/>
      <c r="AZ3" s="411"/>
      <c r="BA3" s="182" t="s">
        <v>610</v>
      </c>
      <c r="BB3" s="410" t="s">
        <v>589</v>
      </c>
      <c r="BC3" s="411"/>
      <c r="BD3" s="411"/>
      <c r="BE3" s="411"/>
      <c r="BF3" s="412"/>
      <c r="BG3" s="158" t="s">
        <v>590</v>
      </c>
      <c r="BH3" s="410" t="s">
        <v>591</v>
      </c>
      <c r="BI3" s="412"/>
      <c r="BJ3" s="314"/>
      <c r="BK3" s="159"/>
      <c r="BL3" s="159"/>
      <c r="BM3" s="159"/>
      <c r="BN3" s="159"/>
      <c r="BO3" s="159"/>
    </row>
    <row r="4" spans="1:96" s="163" customFormat="1" ht="15" customHeight="1" thickBot="1" x14ac:dyDescent="0.3">
      <c r="A4" s="417" t="s">
        <v>93</v>
      </c>
      <c r="B4" s="419" t="s">
        <v>96</v>
      </c>
      <c r="C4" s="419" t="s">
        <v>91</v>
      </c>
      <c r="D4" s="419" t="s">
        <v>611</v>
      </c>
      <c r="E4" s="419" t="s">
        <v>90</v>
      </c>
      <c r="F4" s="160"/>
      <c r="G4" s="161" t="s">
        <v>614</v>
      </c>
      <c r="H4" s="161" t="s">
        <v>613</v>
      </c>
      <c r="I4" s="182" t="s">
        <v>612</v>
      </c>
      <c r="J4" s="196" t="s">
        <v>615</v>
      </c>
      <c r="K4" s="161" t="s">
        <v>613</v>
      </c>
      <c r="L4" s="161" t="s">
        <v>613</v>
      </c>
      <c r="M4" s="182" t="s">
        <v>612</v>
      </c>
      <c r="N4" s="182" t="s">
        <v>612</v>
      </c>
      <c r="O4" s="161" t="s">
        <v>613</v>
      </c>
      <c r="P4" s="196" t="s">
        <v>615</v>
      </c>
      <c r="Q4" s="196" t="s">
        <v>615</v>
      </c>
      <c r="R4" s="161" t="s">
        <v>617</v>
      </c>
      <c r="S4" s="182" t="s">
        <v>612</v>
      </c>
      <c r="T4" s="161" t="s">
        <v>613</v>
      </c>
      <c r="U4" s="161" t="s">
        <v>613</v>
      </c>
      <c r="V4" s="196" t="s">
        <v>615</v>
      </c>
      <c r="W4" s="161" t="s">
        <v>613</v>
      </c>
      <c r="X4" s="182" t="s">
        <v>612</v>
      </c>
      <c r="Y4" s="196" t="s">
        <v>615</v>
      </c>
      <c r="Z4" s="161" t="s">
        <v>613</v>
      </c>
      <c r="AA4" s="161" t="s">
        <v>613</v>
      </c>
      <c r="AB4" s="196" t="s">
        <v>615</v>
      </c>
      <c r="AC4" s="161" t="s">
        <v>617</v>
      </c>
      <c r="AD4" s="161" t="s">
        <v>613</v>
      </c>
      <c r="AE4" s="182" t="s">
        <v>612</v>
      </c>
      <c r="AF4" s="196" t="s">
        <v>615</v>
      </c>
      <c r="AG4" s="196" t="s">
        <v>615</v>
      </c>
      <c r="AH4" s="196" t="s">
        <v>615</v>
      </c>
      <c r="AI4" s="161" t="s">
        <v>613</v>
      </c>
      <c r="AJ4" s="196" t="s">
        <v>615</v>
      </c>
      <c r="AK4" s="196" t="s">
        <v>615</v>
      </c>
      <c r="AL4" s="196" t="s">
        <v>618</v>
      </c>
      <c r="AM4" s="196" t="s">
        <v>613</v>
      </c>
      <c r="AN4" s="196" t="s">
        <v>613</v>
      </c>
      <c r="AO4" s="196" t="s">
        <v>613</v>
      </c>
      <c r="AP4" s="196" t="s">
        <v>615</v>
      </c>
      <c r="AQ4" s="196" t="s">
        <v>615</v>
      </c>
      <c r="AR4" s="196" t="s">
        <v>612</v>
      </c>
      <c r="AS4" s="196" t="s">
        <v>612</v>
      </c>
      <c r="AT4" s="161" t="s">
        <v>613</v>
      </c>
      <c r="AU4" s="161" t="s">
        <v>612</v>
      </c>
      <c r="AV4" s="161" t="s">
        <v>612</v>
      </c>
      <c r="AW4" s="161" t="s">
        <v>615</v>
      </c>
      <c r="AX4" s="161" t="s">
        <v>613</v>
      </c>
      <c r="AY4" s="161" t="s">
        <v>613</v>
      </c>
      <c r="AZ4" s="161" t="s">
        <v>613</v>
      </c>
      <c r="BA4" s="161" t="s">
        <v>618</v>
      </c>
      <c r="BB4" s="185" t="s">
        <v>615</v>
      </c>
      <c r="BC4" s="185" t="s">
        <v>613</v>
      </c>
      <c r="BD4" s="185" t="s">
        <v>613</v>
      </c>
      <c r="BE4" s="185" t="s">
        <v>613</v>
      </c>
      <c r="BF4" s="185" t="s">
        <v>612</v>
      </c>
      <c r="BG4" s="161" t="s">
        <v>2359</v>
      </c>
      <c r="BH4" s="185" t="s">
        <v>613</v>
      </c>
      <c r="BI4" s="185" t="s">
        <v>613</v>
      </c>
      <c r="BJ4" s="162"/>
      <c r="BK4" s="162"/>
      <c r="BL4" s="162"/>
      <c r="BM4" s="162"/>
      <c r="BN4" s="162"/>
      <c r="BO4" s="162"/>
    </row>
    <row r="5" spans="1:96" s="163" customFormat="1" ht="15" customHeight="1" thickBot="1" x14ac:dyDescent="0.3">
      <c r="A5" s="418"/>
      <c r="B5" s="420"/>
      <c r="C5" s="420"/>
      <c r="D5" s="420"/>
      <c r="E5" s="420"/>
      <c r="F5" s="164" t="s">
        <v>89</v>
      </c>
      <c r="G5" s="161" t="s">
        <v>622</v>
      </c>
      <c r="H5" s="165" t="s">
        <v>623</v>
      </c>
      <c r="I5" s="182" t="s">
        <v>619</v>
      </c>
      <c r="J5" s="165" t="s">
        <v>624</v>
      </c>
      <c r="K5" s="165" t="s">
        <v>627</v>
      </c>
      <c r="L5" s="165" t="s">
        <v>628</v>
      </c>
      <c r="M5" s="182" t="s">
        <v>629</v>
      </c>
      <c r="N5" s="182" t="s">
        <v>631</v>
      </c>
      <c r="O5" s="165" t="s">
        <v>632</v>
      </c>
      <c r="P5" s="165" t="s">
        <v>633</v>
      </c>
      <c r="Q5" s="165" t="s">
        <v>634</v>
      </c>
      <c r="R5" s="161" t="s">
        <v>88</v>
      </c>
      <c r="S5" s="182" t="s">
        <v>637</v>
      </c>
      <c r="T5" s="165" t="s">
        <v>636</v>
      </c>
      <c r="U5" s="165" t="s">
        <v>620</v>
      </c>
      <c r="V5" s="165" t="s">
        <v>621</v>
      </c>
      <c r="W5" s="165" t="s">
        <v>638</v>
      </c>
      <c r="X5" s="182" t="s">
        <v>639</v>
      </c>
      <c r="Y5" s="165" t="s">
        <v>640</v>
      </c>
      <c r="Z5" s="165" t="s">
        <v>626</v>
      </c>
      <c r="AA5" s="165" t="s">
        <v>642</v>
      </c>
      <c r="AB5" s="165" t="s">
        <v>643</v>
      </c>
      <c r="AC5" s="161" t="s">
        <v>644</v>
      </c>
      <c r="AD5" s="165" t="s">
        <v>632</v>
      </c>
      <c r="AE5" s="182" t="s">
        <v>645</v>
      </c>
      <c r="AF5" s="165" t="s">
        <v>646</v>
      </c>
      <c r="AG5" s="165" t="s">
        <v>647</v>
      </c>
      <c r="AH5" s="165" t="s">
        <v>648</v>
      </c>
      <c r="AI5" s="165" t="s">
        <v>628</v>
      </c>
      <c r="AJ5" s="165" t="s">
        <v>638</v>
      </c>
      <c r="AK5" s="165" t="s">
        <v>649</v>
      </c>
      <c r="AL5" s="165" t="s">
        <v>633</v>
      </c>
      <c r="AM5" s="165" t="s">
        <v>632</v>
      </c>
      <c r="AN5" s="165" t="s">
        <v>636</v>
      </c>
      <c r="AO5" s="165" t="s">
        <v>651</v>
      </c>
      <c r="AP5" s="165" t="s">
        <v>652</v>
      </c>
      <c r="AQ5" s="165" t="s">
        <v>653</v>
      </c>
      <c r="AR5" s="166" t="s">
        <v>654</v>
      </c>
      <c r="AS5" s="165" t="s">
        <v>655</v>
      </c>
      <c r="AT5" s="165" t="s">
        <v>656</v>
      </c>
      <c r="AU5" s="165" t="s">
        <v>645</v>
      </c>
      <c r="AV5" s="165" t="s">
        <v>1768</v>
      </c>
      <c r="AW5" s="165" t="s">
        <v>657</v>
      </c>
      <c r="AX5" s="165" t="s">
        <v>636</v>
      </c>
      <c r="AY5" s="165" t="s">
        <v>658</v>
      </c>
      <c r="AZ5" s="165" t="s">
        <v>628</v>
      </c>
      <c r="BA5" s="165" t="s">
        <v>653</v>
      </c>
      <c r="BB5" s="165" t="s">
        <v>626</v>
      </c>
      <c r="BC5" s="165" t="s">
        <v>651</v>
      </c>
      <c r="BD5" s="165" t="s">
        <v>640</v>
      </c>
      <c r="BE5" s="165" t="s">
        <v>648</v>
      </c>
      <c r="BF5" s="165" t="s">
        <v>655</v>
      </c>
      <c r="BG5" s="165" t="s">
        <v>2360</v>
      </c>
      <c r="BH5" s="165" t="s">
        <v>640</v>
      </c>
      <c r="BI5" s="165" t="s">
        <v>627</v>
      </c>
      <c r="BJ5" s="167"/>
      <c r="BK5" s="167"/>
      <c r="BL5" s="167"/>
      <c r="BM5" s="167"/>
      <c r="BN5" s="167"/>
      <c r="BO5" s="167"/>
    </row>
    <row r="6" spans="1:96" s="163" customFormat="1" ht="15" customHeight="1" thickBot="1" x14ac:dyDescent="0.3">
      <c r="A6" s="418"/>
      <c r="B6" s="420"/>
      <c r="C6" s="420"/>
      <c r="D6" s="420"/>
      <c r="E6" s="420"/>
      <c r="F6" s="164"/>
      <c r="G6" s="168">
        <v>42883</v>
      </c>
      <c r="H6" s="168">
        <v>42911</v>
      </c>
      <c r="I6" s="169">
        <v>42988</v>
      </c>
      <c r="J6" s="168">
        <v>42988</v>
      </c>
      <c r="K6" s="168">
        <v>42995</v>
      </c>
      <c r="L6" s="168">
        <v>42995</v>
      </c>
      <c r="M6" s="169">
        <v>42995</v>
      </c>
      <c r="N6" s="168">
        <v>43009</v>
      </c>
      <c r="O6" s="168">
        <v>43009</v>
      </c>
      <c r="P6" s="168">
        <v>43009</v>
      </c>
      <c r="Q6" s="168">
        <v>43009</v>
      </c>
      <c r="R6" s="168">
        <v>43023</v>
      </c>
      <c r="S6" s="169">
        <v>43035</v>
      </c>
      <c r="T6" s="168">
        <v>43037</v>
      </c>
      <c r="U6" s="168">
        <v>43037</v>
      </c>
      <c r="V6" s="168">
        <v>43037</v>
      </c>
      <c r="W6" s="168">
        <v>43044</v>
      </c>
      <c r="X6" s="169">
        <v>43044</v>
      </c>
      <c r="Y6" s="168">
        <v>43044</v>
      </c>
      <c r="Z6" s="168">
        <v>43051</v>
      </c>
      <c r="AA6" s="168">
        <v>43051</v>
      </c>
      <c r="AB6" s="168">
        <v>43051</v>
      </c>
      <c r="AC6" s="168">
        <v>43065</v>
      </c>
      <c r="AD6" s="168">
        <v>43086</v>
      </c>
      <c r="AE6" s="169">
        <v>43086</v>
      </c>
      <c r="AF6" s="168">
        <v>43086</v>
      </c>
      <c r="AG6" s="168">
        <v>43086</v>
      </c>
      <c r="AH6" s="168">
        <v>43086</v>
      </c>
      <c r="AI6" s="168">
        <v>43107</v>
      </c>
      <c r="AJ6" s="168">
        <v>43107</v>
      </c>
      <c r="AK6" s="168">
        <v>43114</v>
      </c>
      <c r="AL6" s="168">
        <v>43128</v>
      </c>
      <c r="AM6" s="168">
        <v>43149</v>
      </c>
      <c r="AN6" s="168">
        <v>43149</v>
      </c>
      <c r="AO6" s="168">
        <v>43149</v>
      </c>
      <c r="AP6" s="168">
        <v>43149</v>
      </c>
      <c r="AQ6" s="168">
        <v>43149</v>
      </c>
      <c r="AR6" s="168">
        <v>43149</v>
      </c>
      <c r="AS6" s="168">
        <v>43149</v>
      </c>
      <c r="AT6" s="168">
        <v>43156</v>
      </c>
      <c r="AU6" s="170">
        <v>43156</v>
      </c>
      <c r="AV6" s="170">
        <v>43156</v>
      </c>
      <c r="AW6" s="168">
        <v>43170</v>
      </c>
      <c r="AX6" s="168">
        <v>43170</v>
      </c>
      <c r="AY6" s="168">
        <v>43170</v>
      </c>
      <c r="AZ6" s="168">
        <v>43170</v>
      </c>
      <c r="BA6" s="168">
        <v>43184</v>
      </c>
      <c r="BB6" s="168">
        <v>43219</v>
      </c>
      <c r="BC6" s="168">
        <v>43219</v>
      </c>
      <c r="BD6" s="168">
        <v>43219</v>
      </c>
      <c r="BE6" s="168">
        <v>43219</v>
      </c>
      <c r="BF6" s="168">
        <v>43219</v>
      </c>
      <c r="BG6" s="168">
        <v>43233</v>
      </c>
      <c r="BH6" s="168">
        <v>43240</v>
      </c>
      <c r="BI6" s="168">
        <v>43240</v>
      </c>
      <c r="BJ6" s="167"/>
      <c r="BK6" s="167"/>
      <c r="BL6" s="167"/>
      <c r="BM6" s="167"/>
      <c r="BN6" s="167"/>
      <c r="BO6" s="167"/>
    </row>
    <row r="7" spans="1:96" s="127" customFormat="1" ht="15" customHeight="1" thickBot="1" x14ac:dyDescent="0.3">
      <c r="A7" s="119" t="s">
        <v>40</v>
      </c>
      <c r="B7" s="315" t="s">
        <v>1770</v>
      </c>
      <c r="C7" s="76">
        <v>37574</v>
      </c>
      <c r="D7" s="121" t="s">
        <v>3033</v>
      </c>
      <c r="E7" s="122" t="s">
        <v>667</v>
      </c>
      <c r="F7" s="51">
        <v>5815</v>
      </c>
      <c r="G7" s="78"/>
      <c r="H7" s="79"/>
      <c r="I7" s="125">
        <v>595</v>
      </c>
      <c r="J7" s="125"/>
      <c r="K7" s="79"/>
      <c r="L7" s="79"/>
      <c r="M7" s="125">
        <v>213</v>
      </c>
      <c r="N7" s="125"/>
      <c r="O7" s="79"/>
      <c r="P7" s="125">
        <v>642</v>
      </c>
      <c r="Q7" s="125"/>
      <c r="R7" s="124">
        <v>825</v>
      </c>
      <c r="S7" s="125"/>
      <c r="T7" s="79"/>
      <c r="U7" s="79"/>
      <c r="V7" s="125"/>
      <c r="W7" s="79"/>
      <c r="X7" s="125"/>
      <c r="Y7" s="125"/>
      <c r="Z7" s="79"/>
      <c r="AA7" s="79"/>
      <c r="AB7" s="125">
        <v>642</v>
      </c>
      <c r="AC7" s="124"/>
      <c r="AD7" s="79"/>
      <c r="AE7" s="125"/>
      <c r="AF7" s="125"/>
      <c r="AG7" s="125"/>
      <c r="AH7" s="125"/>
      <c r="AI7" s="79"/>
      <c r="AJ7" s="125">
        <v>504</v>
      </c>
      <c r="AK7" s="125">
        <v>780</v>
      </c>
      <c r="AL7" s="125">
        <v>1130</v>
      </c>
      <c r="AM7" s="125"/>
      <c r="AN7" s="125"/>
      <c r="AO7" s="125"/>
      <c r="AP7" s="125">
        <v>920</v>
      </c>
      <c r="AQ7" s="125"/>
      <c r="AR7" s="125"/>
      <c r="AS7" s="125"/>
      <c r="AT7" s="125"/>
      <c r="AU7" s="125">
        <v>233</v>
      </c>
      <c r="AV7" s="125"/>
      <c r="AW7" s="125"/>
      <c r="AX7" s="125"/>
      <c r="AY7" s="125"/>
      <c r="AZ7" s="125"/>
      <c r="BA7" s="125">
        <v>960</v>
      </c>
      <c r="BB7" s="125"/>
      <c r="BC7" s="125"/>
      <c r="BD7" s="125"/>
      <c r="BE7" s="125"/>
      <c r="BF7" s="125"/>
      <c r="BG7" s="125">
        <v>1200</v>
      </c>
      <c r="BH7" s="124"/>
      <c r="BI7" s="201"/>
      <c r="BJ7" s="126">
        <v>0</v>
      </c>
      <c r="BK7" s="126">
        <v>0</v>
      </c>
      <c r="BL7" s="126">
        <v>0</v>
      </c>
      <c r="BM7" s="125">
        <v>0</v>
      </c>
      <c r="BN7" s="125">
        <v>0</v>
      </c>
      <c r="BO7" s="125">
        <v>0</v>
      </c>
    </row>
    <row r="8" spans="1:96" s="127" customFormat="1" ht="15" customHeight="1" thickBot="1" x14ac:dyDescent="0.3">
      <c r="A8" s="128" t="s">
        <v>39</v>
      </c>
      <c r="B8" s="37" t="s">
        <v>272</v>
      </c>
      <c r="C8" s="38">
        <v>37512</v>
      </c>
      <c r="D8" s="54" t="s">
        <v>3034</v>
      </c>
      <c r="E8" s="46" t="s">
        <v>76</v>
      </c>
      <c r="F8" s="51">
        <v>5635</v>
      </c>
      <c r="G8" s="90">
        <v>425</v>
      </c>
      <c r="H8" s="87"/>
      <c r="I8" s="91">
        <v>595</v>
      </c>
      <c r="J8" s="95"/>
      <c r="K8" s="87"/>
      <c r="L8" s="87"/>
      <c r="M8" s="95">
        <v>213</v>
      </c>
      <c r="N8" s="91"/>
      <c r="O8" s="87"/>
      <c r="P8" s="95"/>
      <c r="Q8" s="95"/>
      <c r="R8" s="91">
        <v>825</v>
      </c>
      <c r="S8" s="91"/>
      <c r="T8" s="87"/>
      <c r="U8" s="87"/>
      <c r="V8" s="95"/>
      <c r="W8" s="87"/>
      <c r="X8" s="91"/>
      <c r="Y8" s="95"/>
      <c r="Z8" s="87"/>
      <c r="AA8" s="87"/>
      <c r="AB8" s="95"/>
      <c r="AC8" s="91"/>
      <c r="AD8" s="87"/>
      <c r="AE8" s="91"/>
      <c r="AF8" s="95"/>
      <c r="AG8" s="95"/>
      <c r="AH8" s="95"/>
      <c r="AI8" s="87"/>
      <c r="AJ8" s="95">
        <v>920</v>
      </c>
      <c r="AK8" s="95"/>
      <c r="AL8" s="95">
        <v>960</v>
      </c>
      <c r="AM8" s="95"/>
      <c r="AN8" s="95"/>
      <c r="AO8" s="95"/>
      <c r="AP8" s="95"/>
      <c r="AQ8" s="95">
        <v>780</v>
      </c>
      <c r="AR8" s="95"/>
      <c r="AS8" s="95"/>
      <c r="AT8" s="95"/>
      <c r="AU8" s="95">
        <v>233</v>
      </c>
      <c r="AV8" s="95"/>
      <c r="AW8" s="95"/>
      <c r="AX8" s="95"/>
      <c r="AY8" s="95"/>
      <c r="AZ8" s="95"/>
      <c r="BA8" s="95">
        <v>1130</v>
      </c>
      <c r="BB8" s="95"/>
      <c r="BC8" s="95"/>
      <c r="BD8" s="95"/>
      <c r="BE8" s="95"/>
      <c r="BF8" s="95"/>
      <c r="BG8" s="95">
        <v>1020</v>
      </c>
      <c r="BH8" s="91"/>
      <c r="BI8" s="92"/>
      <c r="BJ8" s="126">
        <v>0</v>
      </c>
      <c r="BK8" s="126">
        <v>0</v>
      </c>
      <c r="BL8" s="126">
        <v>0</v>
      </c>
      <c r="BM8" s="125">
        <v>0</v>
      </c>
      <c r="BN8" s="125">
        <v>0</v>
      </c>
      <c r="BO8" s="125">
        <v>0</v>
      </c>
    </row>
    <row r="9" spans="1:96" s="127" customFormat="1" ht="15" customHeight="1" thickBot="1" x14ac:dyDescent="0.3">
      <c r="A9" s="128" t="s">
        <v>38</v>
      </c>
      <c r="B9" s="53" t="s">
        <v>1769</v>
      </c>
      <c r="C9" s="54">
        <v>30173</v>
      </c>
      <c r="D9" s="54" t="s">
        <v>3035</v>
      </c>
      <c r="E9" s="55" t="s">
        <v>43</v>
      </c>
      <c r="F9" s="51">
        <v>5300</v>
      </c>
      <c r="G9" s="86"/>
      <c r="H9" s="87"/>
      <c r="I9" s="95"/>
      <c r="J9" s="95">
        <v>780</v>
      </c>
      <c r="K9" s="87"/>
      <c r="L9" s="87"/>
      <c r="M9" s="95"/>
      <c r="N9" s="95"/>
      <c r="O9" s="87"/>
      <c r="P9" s="95"/>
      <c r="Q9" s="95"/>
      <c r="R9" s="91">
        <v>970</v>
      </c>
      <c r="S9" s="95"/>
      <c r="T9" s="87"/>
      <c r="U9" s="87"/>
      <c r="V9" s="95">
        <v>920</v>
      </c>
      <c r="W9" s="87"/>
      <c r="X9" s="95"/>
      <c r="Y9" s="95"/>
      <c r="Z9" s="87"/>
      <c r="AA9" s="87"/>
      <c r="AB9" s="95">
        <v>920</v>
      </c>
      <c r="AC9" s="91"/>
      <c r="AD9" s="87"/>
      <c r="AE9" s="95"/>
      <c r="AF9" s="95"/>
      <c r="AG9" s="95"/>
      <c r="AH9" s="95"/>
      <c r="AI9" s="87"/>
      <c r="AJ9" s="95">
        <v>780</v>
      </c>
      <c r="AK9" s="95">
        <v>920</v>
      </c>
      <c r="AL9" s="95">
        <v>790</v>
      </c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>
        <v>300</v>
      </c>
      <c r="BH9" s="91"/>
      <c r="BI9" s="92"/>
      <c r="BJ9" s="126">
        <v>0</v>
      </c>
      <c r="BK9" s="126">
        <v>0</v>
      </c>
      <c r="BL9" s="126">
        <v>0</v>
      </c>
      <c r="BM9" s="125">
        <v>0</v>
      </c>
      <c r="BN9" s="125">
        <v>0</v>
      </c>
      <c r="BO9" s="125">
        <v>0</v>
      </c>
      <c r="BV9" s="129"/>
      <c r="BW9" s="129"/>
    </row>
    <row r="10" spans="1:96" s="127" customFormat="1" ht="15" customHeight="1" thickBot="1" x14ac:dyDescent="0.3">
      <c r="A10" s="128" t="s">
        <v>37</v>
      </c>
      <c r="B10" s="37" t="s">
        <v>1771</v>
      </c>
      <c r="C10" s="52">
        <v>36111</v>
      </c>
      <c r="D10" s="54" t="s">
        <v>3036</v>
      </c>
      <c r="E10" s="46" t="s">
        <v>43</v>
      </c>
      <c r="F10" s="51">
        <v>4875</v>
      </c>
      <c r="G10" s="86">
        <v>500</v>
      </c>
      <c r="H10" s="87"/>
      <c r="I10" s="95"/>
      <c r="J10" s="95">
        <v>504</v>
      </c>
      <c r="K10" s="87"/>
      <c r="L10" s="87"/>
      <c r="M10" s="95"/>
      <c r="N10" s="95"/>
      <c r="O10" s="87"/>
      <c r="P10" s="95">
        <v>920</v>
      </c>
      <c r="Q10" s="95"/>
      <c r="R10" s="91">
        <v>825</v>
      </c>
      <c r="S10" s="95"/>
      <c r="T10" s="87"/>
      <c r="U10" s="87"/>
      <c r="V10" s="95">
        <v>780</v>
      </c>
      <c r="W10" s="87"/>
      <c r="X10" s="95"/>
      <c r="Y10" s="95"/>
      <c r="Z10" s="87"/>
      <c r="AA10" s="87"/>
      <c r="AB10" s="95">
        <v>780</v>
      </c>
      <c r="AC10" s="91"/>
      <c r="AD10" s="87"/>
      <c r="AE10" s="95"/>
      <c r="AF10" s="95"/>
      <c r="AG10" s="95"/>
      <c r="AH10" s="95"/>
      <c r="AI10" s="87"/>
      <c r="AJ10" s="95">
        <v>642</v>
      </c>
      <c r="AK10" s="95">
        <v>642</v>
      </c>
      <c r="AL10" s="95">
        <v>790</v>
      </c>
      <c r="AM10" s="95"/>
      <c r="AN10" s="95"/>
      <c r="AO10" s="95"/>
      <c r="AP10" s="95">
        <v>780</v>
      </c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>
        <v>620</v>
      </c>
      <c r="BB10" s="95"/>
      <c r="BC10" s="95"/>
      <c r="BD10" s="95"/>
      <c r="BE10" s="95"/>
      <c r="BF10" s="95"/>
      <c r="BG10" s="95">
        <v>660</v>
      </c>
      <c r="BH10" s="91"/>
      <c r="BI10" s="92"/>
      <c r="BJ10" s="126">
        <v>0</v>
      </c>
      <c r="BK10" s="126">
        <v>0</v>
      </c>
      <c r="BL10" s="126">
        <v>0</v>
      </c>
      <c r="BM10" s="125">
        <v>0</v>
      </c>
      <c r="BN10" s="125">
        <v>0</v>
      </c>
      <c r="BO10" s="125">
        <v>0</v>
      </c>
      <c r="BP10" s="131"/>
      <c r="BQ10" s="131"/>
      <c r="BR10" s="129"/>
      <c r="BS10" s="129"/>
      <c r="BT10" s="129"/>
      <c r="CA10" s="129"/>
      <c r="CB10" s="129"/>
      <c r="CC10" s="129"/>
      <c r="CD10" s="129"/>
      <c r="CE10" s="129"/>
      <c r="CF10" s="129"/>
    </row>
    <row r="11" spans="1:96" s="127" customFormat="1" ht="15" customHeight="1" thickBot="1" x14ac:dyDescent="0.3">
      <c r="A11" s="128" t="s">
        <v>36</v>
      </c>
      <c r="B11" s="43" t="s">
        <v>275</v>
      </c>
      <c r="C11" s="52">
        <v>37880</v>
      </c>
      <c r="D11" s="54" t="s">
        <v>3037</v>
      </c>
      <c r="E11" s="46" t="s">
        <v>667</v>
      </c>
      <c r="F11" s="51">
        <v>4730</v>
      </c>
      <c r="G11" s="86"/>
      <c r="H11" s="87"/>
      <c r="I11" s="95"/>
      <c r="J11" s="95"/>
      <c r="K11" s="87"/>
      <c r="L11" s="87"/>
      <c r="M11" s="95"/>
      <c r="N11" s="95"/>
      <c r="O11" s="87"/>
      <c r="P11" s="95">
        <v>360</v>
      </c>
      <c r="Q11" s="95"/>
      <c r="R11" s="91">
        <v>535</v>
      </c>
      <c r="S11" s="95"/>
      <c r="T11" s="87"/>
      <c r="U11" s="87"/>
      <c r="V11" s="95"/>
      <c r="W11" s="87"/>
      <c r="X11" s="95"/>
      <c r="Y11" s="95"/>
      <c r="Z11" s="87"/>
      <c r="AA11" s="87"/>
      <c r="AB11" s="95">
        <v>504</v>
      </c>
      <c r="AC11" s="91"/>
      <c r="AD11" s="87"/>
      <c r="AE11" s="95"/>
      <c r="AF11" s="95"/>
      <c r="AG11" s="95"/>
      <c r="AH11" s="95"/>
      <c r="AI11" s="87"/>
      <c r="AJ11" s="95">
        <v>810</v>
      </c>
      <c r="AK11" s="95">
        <v>700</v>
      </c>
      <c r="AL11" s="95">
        <v>930</v>
      </c>
      <c r="AM11" s="95"/>
      <c r="AN11" s="95"/>
      <c r="AO11" s="95"/>
      <c r="AP11" s="95">
        <v>700</v>
      </c>
      <c r="AQ11" s="95"/>
      <c r="AR11" s="95"/>
      <c r="AS11" s="95"/>
      <c r="AT11" s="95"/>
      <c r="AU11" s="95">
        <v>233</v>
      </c>
      <c r="AV11" s="95"/>
      <c r="AW11" s="95"/>
      <c r="AX11" s="95"/>
      <c r="AY11" s="95"/>
      <c r="AZ11" s="95"/>
      <c r="BA11" s="95">
        <v>930</v>
      </c>
      <c r="BB11" s="95"/>
      <c r="BC11" s="95"/>
      <c r="BD11" s="95"/>
      <c r="BE11" s="95"/>
      <c r="BF11" s="95"/>
      <c r="BG11" s="95">
        <v>660</v>
      </c>
      <c r="BH11" s="91"/>
      <c r="BI11" s="92"/>
      <c r="BJ11" s="126">
        <v>0</v>
      </c>
      <c r="BK11" s="126">
        <v>0</v>
      </c>
      <c r="BL11" s="126">
        <v>0</v>
      </c>
      <c r="BM11" s="125">
        <v>0</v>
      </c>
      <c r="BN11" s="125">
        <v>0</v>
      </c>
      <c r="BO11" s="125">
        <v>0</v>
      </c>
      <c r="BP11" s="131"/>
      <c r="BQ11" s="131"/>
      <c r="BR11" s="131"/>
      <c r="BS11" s="131"/>
      <c r="BT11" s="131"/>
      <c r="BU11" s="131"/>
      <c r="BV11" s="131"/>
      <c r="BW11" s="131"/>
      <c r="BX11" s="131"/>
      <c r="CB11" s="129"/>
      <c r="CC11" s="129"/>
      <c r="CD11" s="129"/>
      <c r="CE11" s="129"/>
      <c r="CF11" s="129"/>
    </row>
    <row r="12" spans="1:96" s="127" customFormat="1" ht="15" customHeight="1" thickBot="1" x14ac:dyDescent="0.3">
      <c r="A12" s="128" t="s">
        <v>35</v>
      </c>
      <c r="B12" s="53" t="s">
        <v>1772</v>
      </c>
      <c r="C12" s="54">
        <v>36795</v>
      </c>
      <c r="D12" s="54" t="s">
        <v>3038</v>
      </c>
      <c r="E12" s="55" t="s">
        <v>76</v>
      </c>
      <c r="F12" s="51">
        <v>4514</v>
      </c>
      <c r="G12" s="86"/>
      <c r="H12" s="87"/>
      <c r="I12" s="95"/>
      <c r="J12" s="95">
        <v>920</v>
      </c>
      <c r="K12" s="87"/>
      <c r="L12" s="87"/>
      <c r="M12" s="95"/>
      <c r="N12" s="95"/>
      <c r="O12" s="87"/>
      <c r="P12" s="95"/>
      <c r="Q12" s="95"/>
      <c r="R12" s="91">
        <v>680</v>
      </c>
      <c r="S12" s="95"/>
      <c r="T12" s="87"/>
      <c r="U12" s="87"/>
      <c r="V12" s="95"/>
      <c r="W12" s="87"/>
      <c r="X12" s="95"/>
      <c r="Y12" s="95"/>
      <c r="Z12" s="87"/>
      <c r="AA12" s="87"/>
      <c r="AB12" s="95"/>
      <c r="AC12" s="91"/>
      <c r="AD12" s="87"/>
      <c r="AE12" s="95"/>
      <c r="AF12" s="95">
        <v>504</v>
      </c>
      <c r="AG12" s="95"/>
      <c r="AH12" s="95"/>
      <c r="AI12" s="87"/>
      <c r="AJ12" s="95">
        <v>642</v>
      </c>
      <c r="AK12" s="95"/>
      <c r="AL12" s="95">
        <v>620</v>
      </c>
      <c r="AM12" s="95"/>
      <c r="AN12" s="95"/>
      <c r="AO12" s="95"/>
      <c r="AP12" s="95"/>
      <c r="AQ12" s="95">
        <v>642</v>
      </c>
      <c r="AR12" s="95"/>
      <c r="AS12" s="95"/>
      <c r="AT12" s="95"/>
      <c r="AU12" s="95">
        <v>233</v>
      </c>
      <c r="AV12" s="95"/>
      <c r="AW12" s="95"/>
      <c r="AX12" s="95"/>
      <c r="AY12" s="95"/>
      <c r="AZ12" s="95"/>
      <c r="BA12" s="95">
        <v>790</v>
      </c>
      <c r="BB12" s="95"/>
      <c r="BC12" s="95"/>
      <c r="BD12" s="95"/>
      <c r="BE12" s="95"/>
      <c r="BF12" s="95"/>
      <c r="BG12" s="95">
        <v>840</v>
      </c>
      <c r="BH12" s="91"/>
      <c r="BI12" s="92"/>
      <c r="BJ12" s="126">
        <v>0</v>
      </c>
      <c r="BK12" s="126">
        <v>0</v>
      </c>
      <c r="BL12" s="126">
        <v>0</v>
      </c>
      <c r="BM12" s="125">
        <v>0</v>
      </c>
      <c r="BN12" s="125">
        <v>0</v>
      </c>
      <c r="BO12" s="125">
        <v>0</v>
      </c>
      <c r="BV12" s="129"/>
      <c r="BW12" s="129"/>
      <c r="BY12" s="129"/>
      <c r="BZ12" s="129"/>
    </row>
    <row r="13" spans="1:96" s="127" customFormat="1" ht="15" customHeight="1" thickBot="1" x14ac:dyDescent="0.3">
      <c r="A13" s="128" t="s">
        <v>34</v>
      </c>
      <c r="B13" s="43" t="s">
        <v>270</v>
      </c>
      <c r="C13" s="52">
        <v>37008</v>
      </c>
      <c r="D13" s="54" t="s">
        <v>3039</v>
      </c>
      <c r="E13" s="46" t="s">
        <v>42</v>
      </c>
      <c r="F13" s="51">
        <v>4247</v>
      </c>
      <c r="G13" s="90">
        <v>425</v>
      </c>
      <c r="H13" s="91"/>
      <c r="I13" s="91">
        <v>595</v>
      </c>
      <c r="J13" s="91"/>
      <c r="K13" s="91"/>
      <c r="L13" s="91"/>
      <c r="M13" s="91">
        <v>213</v>
      </c>
      <c r="N13" s="91"/>
      <c r="O13" s="91"/>
      <c r="P13" s="91">
        <v>700</v>
      </c>
      <c r="Q13" s="91"/>
      <c r="R13" s="91"/>
      <c r="S13" s="91">
        <v>780</v>
      </c>
      <c r="T13" s="91"/>
      <c r="U13" s="91"/>
      <c r="V13" s="91"/>
      <c r="W13" s="91">
        <v>250</v>
      </c>
      <c r="X13" s="91"/>
      <c r="Y13" s="91"/>
      <c r="Z13" s="91"/>
      <c r="AA13" s="91"/>
      <c r="AB13" s="91"/>
      <c r="AC13" s="91">
        <v>680</v>
      </c>
      <c r="AD13" s="91"/>
      <c r="AE13" s="91">
        <v>780</v>
      </c>
      <c r="AF13" s="91"/>
      <c r="AG13" s="91"/>
      <c r="AH13" s="91"/>
      <c r="AI13" s="91"/>
      <c r="AJ13" s="91"/>
      <c r="AK13" s="91"/>
      <c r="AL13" s="91">
        <v>450</v>
      </c>
      <c r="AM13" s="91"/>
      <c r="AN13" s="91"/>
      <c r="AO13" s="91"/>
      <c r="AP13" s="91"/>
      <c r="AQ13" s="91"/>
      <c r="AR13" s="91"/>
      <c r="AS13" s="91">
        <v>687</v>
      </c>
      <c r="AT13" s="91"/>
      <c r="AU13" s="91">
        <v>233</v>
      </c>
      <c r="AV13" s="91"/>
      <c r="AW13" s="91"/>
      <c r="AX13" s="91"/>
      <c r="AY13" s="91"/>
      <c r="AZ13" s="91"/>
      <c r="BA13" s="91">
        <v>620</v>
      </c>
      <c r="BB13" s="91"/>
      <c r="BC13" s="91"/>
      <c r="BD13" s="91"/>
      <c r="BE13" s="91"/>
      <c r="BF13" s="91"/>
      <c r="BG13" s="91">
        <v>300</v>
      </c>
      <c r="BH13" s="91"/>
      <c r="BI13" s="92"/>
      <c r="BJ13" s="126">
        <v>0</v>
      </c>
      <c r="BK13" s="126">
        <v>0</v>
      </c>
      <c r="BL13" s="126">
        <v>0</v>
      </c>
      <c r="BM13" s="125">
        <v>0</v>
      </c>
      <c r="BN13" s="125">
        <v>0</v>
      </c>
      <c r="BO13" s="125">
        <v>0</v>
      </c>
      <c r="CL13" s="131"/>
      <c r="CM13" s="131"/>
      <c r="CN13" s="131"/>
      <c r="CO13" s="131"/>
      <c r="CP13" s="131"/>
      <c r="CQ13" s="131"/>
    </row>
    <row r="14" spans="1:96" s="127" customFormat="1" ht="15" customHeight="1" thickBot="1" x14ac:dyDescent="0.3">
      <c r="A14" s="128" t="s">
        <v>33</v>
      </c>
      <c r="B14" s="43" t="s">
        <v>1773</v>
      </c>
      <c r="C14" s="52">
        <v>35970</v>
      </c>
      <c r="D14" s="54" t="s">
        <v>3040</v>
      </c>
      <c r="E14" s="46" t="s">
        <v>76</v>
      </c>
      <c r="F14" s="51">
        <v>4205</v>
      </c>
      <c r="G14" s="86">
        <v>425</v>
      </c>
      <c r="H14" s="87"/>
      <c r="I14" s="95"/>
      <c r="J14" s="95"/>
      <c r="K14" s="87"/>
      <c r="L14" s="87"/>
      <c r="M14" s="95"/>
      <c r="N14" s="95">
        <v>780</v>
      </c>
      <c r="O14" s="87"/>
      <c r="P14" s="95"/>
      <c r="Q14" s="95"/>
      <c r="R14" s="91"/>
      <c r="S14" s="95"/>
      <c r="T14" s="87"/>
      <c r="U14" s="87"/>
      <c r="V14" s="95"/>
      <c r="W14" s="87"/>
      <c r="X14" s="95">
        <v>780</v>
      </c>
      <c r="Y14" s="95"/>
      <c r="Z14" s="87"/>
      <c r="AA14" s="87"/>
      <c r="AB14" s="95"/>
      <c r="AC14" s="91"/>
      <c r="AD14" s="87"/>
      <c r="AE14" s="95">
        <v>780</v>
      </c>
      <c r="AF14" s="95"/>
      <c r="AG14" s="95"/>
      <c r="AH14" s="95"/>
      <c r="AI14" s="87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>
        <v>253</v>
      </c>
      <c r="AW14" s="95"/>
      <c r="AX14" s="95"/>
      <c r="AY14" s="95"/>
      <c r="AZ14" s="95"/>
      <c r="BA14" s="95"/>
      <c r="BB14" s="95"/>
      <c r="BC14" s="95"/>
      <c r="BD14" s="95"/>
      <c r="BE14" s="95"/>
      <c r="BF14" s="95">
        <v>780</v>
      </c>
      <c r="BG14" s="95">
        <v>660</v>
      </c>
      <c r="BH14" s="91"/>
      <c r="BI14" s="92"/>
      <c r="BJ14" s="126">
        <v>0</v>
      </c>
      <c r="BK14" s="126">
        <v>0</v>
      </c>
      <c r="BL14" s="126">
        <v>0</v>
      </c>
      <c r="BM14" s="125">
        <v>0</v>
      </c>
      <c r="BN14" s="125">
        <v>0</v>
      </c>
      <c r="BO14" s="125">
        <v>0</v>
      </c>
      <c r="BP14" s="129"/>
      <c r="BQ14" s="129"/>
      <c r="CA14" s="129"/>
      <c r="CR14" s="131"/>
    </row>
    <row r="15" spans="1:96" s="127" customFormat="1" ht="15" customHeight="1" thickBot="1" x14ac:dyDescent="0.3">
      <c r="A15" s="128" t="s">
        <v>31</v>
      </c>
      <c r="B15" s="53" t="s">
        <v>1774</v>
      </c>
      <c r="C15" s="54">
        <v>34906</v>
      </c>
      <c r="D15" s="54" t="s">
        <v>3041</v>
      </c>
      <c r="E15" s="55" t="s">
        <v>46</v>
      </c>
      <c r="F15" s="51">
        <v>4028</v>
      </c>
      <c r="G15" s="86"/>
      <c r="H15" s="87">
        <v>250</v>
      </c>
      <c r="I15" s="95"/>
      <c r="J15" s="95">
        <v>504</v>
      </c>
      <c r="K15" s="87">
        <v>250</v>
      </c>
      <c r="L15" s="87"/>
      <c r="M15" s="95"/>
      <c r="N15" s="95"/>
      <c r="O15" s="87"/>
      <c r="P15" s="95">
        <v>642</v>
      </c>
      <c r="Q15" s="95"/>
      <c r="R15" s="91">
        <v>680</v>
      </c>
      <c r="S15" s="95"/>
      <c r="T15" s="87"/>
      <c r="U15" s="87"/>
      <c r="V15" s="95">
        <v>642</v>
      </c>
      <c r="W15" s="87"/>
      <c r="X15" s="95"/>
      <c r="Y15" s="95"/>
      <c r="Z15" s="87"/>
      <c r="AA15" s="87"/>
      <c r="AB15" s="95"/>
      <c r="AC15" s="91"/>
      <c r="AD15" s="87"/>
      <c r="AE15" s="95"/>
      <c r="AF15" s="95"/>
      <c r="AG15" s="95"/>
      <c r="AH15" s="95"/>
      <c r="AI15" s="87"/>
      <c r="AJ15" s="95">
        <v>360</v>
      </c>
      <c r="AK15" s="95"/>
      <c r="AL15" s="95"/>
      <c r="AM15" s="95"/>
      <c r="AN15" s="95">
        <v>300</v>
      </c>
      <c r="AO15" s="95"/>
      <c r="AP15" s="95"/>
      <c r="AQ15" s="95"/>
      <c r="AR15" s="95"/>
      <c r="AS15" s="95"/>
      <c r="AT15" s="95">
        <v>300</v>
      </c>
      <c r="AU15" s="95"/>
      <c r="AV15" s="95"/>
      <c r="AW15" s="95">
        <v>780</v>
      </c>
      <c r="AX15" s="95"/>
      <c r="AY15" s="95"/>
      <c r="AZ15" s="95"/>
      <c r="BA15" s="95"/>
      <c r="BB15" s="95">
        <v>780</v>
      </c>
      <c r="BC15" s="95"/>
      <c r="BD15" s="95"/>
      <c r="BE15" s="95"/>
      <c r="BF15" s="95"/>
      <c r="BG15" s="95">
        <v>300</v>
      </c>
      <c r="BH15" s="91"/>
      <c r="BI15" s="92"/>
      <c r="BJ15" s="126">
        <v>0</v>
      </c>
      <c r="BK15" s="126">
        <v>0</v>
      </c>
      <c r="BL15" s="126">
        <v>0</v>
      </c>
      <c r="BM15" s="125">
        <v>0</v>
      </c>
      <c r="BN15" s="125">
        <v>0</v>
      </c>
      <c r="BO15" s="125">
        <v>0</v>
      </c>
      <c r="BU15" s="131"/>
    </row>
    <row r="16" spans="1:96" s="127" customFormat="1" ht="15" customHeight="1" thickBot="1" x14ac:dyDescent="0.3">
      <c r="A16" s="128" t="s">
        <v>29</v>
      </c>
      <c r="B16" s="130" t="s">
        <v>1779</v>
      </c>
      <c r="C16" s="44">
        <v>35602</v>
      </c>
      <c r="D16" s="54" t="s">
        <v>3042</v>
      </c>
      <c r="E16" s="50" t="s">
        <v>661</v>
      </c>
      <c r="F16" s="51">
        <v>3798</v>
      </c>
      <c r="G16" s="86">
        <v>425</v>
      </c>
      <c r="H16" s="87"/>
      <c r="I16" s="95"/>
      <c r="J16" s="95"/>
      <c r="K16" s="87"/>
      <c r="L16" s="87"/>
      <c r="M16" s="95"/>
      <c r="N16" s="95">
        <v>780</v>
      </c>
      <c r="O16" s="87"/>
      <c r="P16" s="95"/>
      <c r="Q16" s="95"/>
      <c r="R16" s="91"/>
      <c r="S16" s="95"/>
      <c r="T16" s="87"/>
      <c r="U16" s="87"/>
      <c r="V16" s="95"/>
      <c r="W16" s="87"/>
      <c r="X16" s="95">
        <v>780</v>
      </c>
      <c r="Y16" s="95"/>
      <c r="Z16" s="87"/>
      <c r="AA16" s="87"/>
      <c r="AB16" s="95"/>
      <c r="AC16" s="91"/>
      <c r="AD16" s="87"/>
      <c r="AE16" s="95">
        <v>780</v>
      </c>
      <c r="AF16" s="95"/>
      <c r="AG16" s="95"/>
      <c r="AH16" s="95"/>
      <c r="AI16" s="87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>
        <v>253</v>
      </c>
      <c r="AW16" s="95"/>
      <c r="AX16" s="95"/>
      <c r="AY16" s="95"/>
      <c r="AZ16" s="95"/>
      <c r="BA16" s="95"/>
      <c r="BB16" s="95"/>
      <c r="BC16" s="95"/>
      <c r="BD16" s="95"/>
      <c r="BE16" s="95"/>
      <c r="BF16" s="95">
        <v>780</v>
      </c>
      <c r="BG16" s="95"/>
      <c r="BH16" s="91"/>
      <c r="BI16" s="92"/>
      <c r="BJ16" s="126">
        <v>0</v>
      </c>
      <c r="BK16" s="126">
        <v>0</v>
      </c>
      <c r="BL16" s="126">
        <v>0</v>
      </c>
      <c r="BM16" s="125">
        <v>0</v>
      </c>
      <c r="BN16" s="125">
        <v>0</v>
      </c>
      <c r="BO16" s="125">
        <v>0</v>
      </c>
    </row>
    <row r="17" spans="1:96" s="127" customFormat="1" ht="15" customHeight="1" thickBot="1" x14ac:dyDescent="0.3">
      <c r="A17" s="128" t="s">
        <v>28</v>
      </c>
      <c r="B17" s="53" t="s">
        <v>1776</v>
      </c>
      <c r="C17" s="54">
        <v>35476</v>
      </c>
      <c r="D17" s="54" t="s">
        <v>3043</v>
      </c>
      <c r="E17" s="55" t="s">
        <v>30</v>
      </c>
      <c r="F17" s="51">
        <v>3668</v>
      </c>
      <c r="G17" s="86">
        <v>425</v>
      </c>
      <c r="H17" s="87"/>
      <c r="I17" s="95"/>
      <c r="J17" s="95">
        <v>642</v>
      </c>
      <c r="K17" s="87"/>
      <c r="L17" s="87"/>
      <c r="M17" s="95"/>
      <c r="N17" s="95"/>
      <c r="O17" s="87"/>
      <c r="P17" s="95">
        <v>504</v>
      </c>
      <c r="Q17" s="95"/>
      <c r="R17" s="91"/>
      <c r="S17" s="95"/>
      <c r="T17" s="87"/>
      <c r="U17" s="87"/>
      <c r="V17" s="95">
        <v>642</v>
      </c>
      <c r="W17" s="87"/>
      <c r="X17" s="95"/>
      <c r="Y17" s="95"/>
      <c r="Z17" s="87"/>
      <c r="AA17" s="87"/>
      <c r="AB17" s="95"/>
      <c r="AC17" s="91"/>
      <c r="AD17" s="87"/>
      <c r="AE17" s="95">
        <v>780</v>
      </c>
      <c r="AF17" s="95"/>
      <c r="AG17" s="95"/>
      <c r="AH17" s="95"/>
      <c r="AI17" s="87">
        <v>300</v>
      </c>
      <c r="AJ17" s="95"/>
      <c r="AK17" s="95"/>
      <c r="AL17" s="95">
        <v>620</v>
      </c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>
        <v>450</v>
      </c>
      <c r="BB17" s="95"/>
      <c r="BC17" s="95"/>
      <c r="BD17" s="95"/>
      <c r="BE17" s="95"/>
      <c r="BF17" s="95"/>
      <c r="BG17" s="95">
        <v>480</v>
      </c>
      <c r="BH17" s="91"/>
      <c r="BI17" s="92"/>
      <c r="BJ17" s="126">
        <v>0</v>
      </c>
      <c r="BK17" s="126">
        <v>0</v>
      </c>
      <c r="BL17" s="126">
        <v>0</v>
      </c>
      <c r="BM17" s="125">
        <v>0</v>
      </c>
      <c r="BN17" s="125">
        <v>0</v>
      </c>
      <c r="BO17" s="125">
        <v>0</v>
      </c>
      <c r="CJ17" s="131"/>
      <c r="CK17" s="131"/>
      <c r="CM17" s="129"/>
      <c r="CN17" s="129"/>
      <c r="CO17" s="129"/>
      <c r="CP17" s="129"/>
      <c r="CQ17" s="129"/>
      <c r="CR17" s="129"/>
    </row>
    <row r="18" spans="1:96" s="127" customFormat="1" ht="15" customHeight="1" thickBot="1" x14ac:dyDescent="0.3">
      <c r="A18" s="128" t="s">
        <v>27</v>
      </c>
      <c r="B18" s="43" t="s">
        <v>1775</v>
      </c>
      <c r="C18" s="52">
        <v>37286</v>
      </c>
      <c r="D18" s="54" t="s">
        <v>3044</v>
      </c>
      <c r="E18" s="46" t="s">
        <v>43</v>
      </c>
      <c r="F18" s="51">
        <v>3612</v>
      </c>
      <c r="G18" s="86"/>
      <c r="H18" s="87"/>
      <c r="I18" s="95">
        <v>595</v>
      </c>
      <c r="J18" s="95"/>
      <c r="K18" s="87"/>
      <c r="L18" s="87"/>
      <c r="M18" s="95">
        <v>213</v>
      </c>
      <c r="N18" s="95"/>
      <c r="O18" s="87"/>
      <c r="P18" s="95"/>
      <c r="Q18" s="95"/>
      <c r="R18" s="91"/>
      <c r="S18" s="95"/>
      <c r="T18" s="87"/>
      <c r="U18" s="87"/>
      <c r="V18" s="95"/>
      <c r="W18" s="87"/>
      <c r="X18" s="95"/>
      <c r="Y18" s="95"/>
      <c r="Z18" s="87"/>
      <c r="AA18" s="87"/>
      <c r="AB18" s="95"/>
      <c r="AC18" s="91"/>
      <c r="AD18" s="87"/>
      <c r="AE18" s="95">
        <v>780</v>
      </c>
      <c r="AF18" s="95"/>
      <c r="AG18" s="95"/>
      <c r="AH18" s="95"/>
      <c r="AI18" s="87"/>
      <c r="AJ18" s="95"/>
      <c r="AK18" s="95"/>
      <c r="AL18" s="95">
        <v>450</v>
      </c>
      <c r="AM18" s="95"/>
      <c r="AN18" s="95"/>
      <c r="AO18" s="95"/>
      <c r="AP18" s="95"/>
      <c r="AQ18" s="95"/>
      <c r="AR18" s="95"/>
      <c r="AS18" s="95">
        <v>687</v>
      </c>
      <c r="AT18" s="95"/>
      <c r="AU18" s="95">
        <v>233</v>
      </c>
      <c r="AV18" s="95"/>
      <c r="AW18" s="95"/>
      <c r="AX18" s="95"/>
      <c r="AY18" s="95"/>
      <c r="AZ18" s="95"/>
      <c r="BA18" s="95">
        <v>620</v>
      </c>
      <c r="BB18" s="95"/>
      <c r="BC18" s="95"/>
      <c r="BD18" s="95"/>
      <c r="BE18" s="95"/>
      <c r="BF18" s="95"/>
      <c r="BG18" s="95">
        <v>480</v>
      </c>
      <c r="BH18" s="91"/>
      <c r="BI18" s="92"/>
      <c r="BJ18" s="126">
        <v>0</v>
      </c>
      <c r="BK18" s="126">
        <v>0</v>
      </c>
      <c r="BL18" s="126">
        <v>0</v>
      </c>
      <c r="BM18" s="125">
        <v>0</v>
      </c>
      <c r="BN18" s="125">
        <v>0</v>
      </c>
      <c r="BO18" s="125">
        <v>0</v>
      </c>
      <c r="CJ18" s="129"/>
      <c r="CK18" s="129"/>
    </row>
    <row r="19" spans="1:96" s="131" customFormat="1" ht="15" customHeight="1" thickBot="1" x14ac:dyDescent="0.3">
      <c r="A19" s="128" t="s">
        <v>26</v>
      </c>
      <c r="B19" s="43" t="s">
        <v>281</v>
      </c>
      <c r="C19" s="52">
        <v>37274</v>
      </c>
      <c r="D19" s="54" t="s">
        <v>3045</v>
      </c>
      <c r="E19" s="46" t="s">
        <v>42</v>
      </c>
      <c r="F19" s="51">
        <v>3610</v>
      </c>
      <c r="G19" s="90">
        <v>192</v>
      </c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>
        <v>490</v>
      </c>
      <c r="W19" s="91">
        <v>137</v>
      </c>
      <c r="X19" s="91"/>
      <c r="Y19" s="91"/>
      <c r="Z19" s="91"/>
      <c r="AA19" s="91"/>
      <c r="AB19" s="91"/>
      <c r="AC19" s="91">
        <v>578</v>
      </c>
      <c r="AD19" s="91"/>
      <c r="AE19" s="91"/>
      <c r="AF19" s="91">
        <v>350</v>
      </c>
      <c r="AG19" s="91"/>
      <c r="AH19" s="91"/>
      <c r="AI19" s="91"/>
      <c r="AJ19" s="91">
        <v>385</v>
      </c>
      <c r="AK19" s="91"/>
      <c r="AL19" s="91">
        <v>681</v>
      </c>
      <c r="AM19" s="91"/>
      <c r="AN19" s="91"/>
      <c r="AO19" s="91"/>
      <c r="AP19" s="91"/>
      <c r="AQ19" s="91">
        <v>595</v>
      </c>
      <c r="AR19" s="91"/>
      <c r="AS19" s="91"/>
      <c r="AT19" s="91"/>
      <c r="AU19" s="91"/>
      <c r="AV19" s="91"/>
      <c r="AW19" s="91">
        <v>700</v>
      </c>
      <c r="AX19" s="91"/>
      <c r="AY19" s="91"/>
      <c r="AZ19" s="91"/>
      <c r="BA19" s="91">
        <v>441</v>
      </c>
      <c r="BB19" s="91">
        <v>566</v>
      </c>
      <c r="BC19" s="91"/>
      <c r="BD19" s="91"/>
      <c r="BE19" s="91"/>
      <c r="BF19" s="91"/>
      <c r="BG19" s="91">
        <v>300</v>
      </c>
      <c r="BH19" s="91"/>
      <c r="BI19" s="92"/>
      <c r="BJ19" s="126">
        <v>0</v>
      </c>
      <c r="BK19" s="126">
        <v>0</v>
      </c>
      <c r="BL19" s="126">
        <v>0</v>
      </c>
      <c r="BM19" s="125">
        <v>0</v>
      </c>
      <c r="BN19" s="125">
        <v>0</v>
      </c>
      <c r="BO19" s="125">
        <v>0</v>
      </c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</row>
    <row r="20" spans="1:96" s="127" customFormat="1" ht="15" customHeight="1" thickBot="1" x14ac:dyDescent="0.3">
      <c r="A20" s="128" t="s">
        <v>24</v>
      </c>
      <c r="B20" s="43" t="s">
        <v>1787</v>
      </c>
      <c r="C20" s="52">
        <v>29829</v>
      </c>
      <c r="D20" s="54" t="s">
        <v>3046</v>
      </c>
      <c r="E20" s="46" t="s">
        <v>695</v>
      </c>
      <c r="F20" s="51">
        <v>3600</v>
      </c>
      <c r="G20" s="90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>
        <v>920</v>
      </c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>
        <v>920</v>
      </c>
      <c r="AR20" s="91"/>
      <c r="AS20" s="91"/>
      <c r="AT20" s="91"/>
      <c r="AU20" s="91"/>
      <c r="AV20" s="91"/>
      <c r="AW20" s="91">
        <v>920</v>
      </c>
      <c r="AX20" s="91"/>
      <c r="AY20" s="91"/>
      <c r="AZ20" s="91"/>
      <c r="BA20" s="91"/>
      <c r="BB20" s="91"/>
      <c r="BC20" s="91"/>
      <c r="BD20" s="91"/>
      <c r="BE20" s="91"/>
      <c r="BF20" s="91"/>
      <c r="BG20" s="91">
        <v>840</v>
      </c>
      <c r="BH20" s="91"/>
      <c r="BI20" s="92"/>
      <c r="BJ20" s="126">
        <v>0</v>
      </c>
      <c r="BK20" s="126">
        <v>0</v>
      </c>
      <c r="BL20" s="126">
        <v>0</v>
      </c>
      <c r="BM20" s="125">
        <v>0</v>
      </c>
      <c r="BN20" s="125">
        <v>0</v>
      </c>
      <c r="BO20" s="125">
        <v>0</v>
      </c>
      <c r="CL20" s="129"/>
      <c r="CM20" s="129"/>
      <c r="CN20" s="129"/>
      <c r="CO20" s="129"/>
      <c r="CP20" s="129"/>
      <c r="CQ20" s="129"/>
      <c r="CR20" s="129"/>
    </row>
    <row r="21" spans="1:96" s="127" customFormat="1" ht="15" customHeight="1" thickBot="1" x14ac:dyDescent="0.3">
      <c r="A21" s="128" t="s">
        <v>23</v>
      </c>
      <c r="B21" s="43" t="s">
        <v>277</v>
      </c>
      <c r="C21" s="52">
        <v>37379</v>
      </c>
      <c r="D21" s="54" t="s">
        <v>3047</v>
      </c>
      <c r="E21" s="46" t="s">
        <v>60</v>
      </c>
      <c r="F21" s="51">
        <v>3533</v>
      </c>
      <c r="G21" s="90">
        <v>275</v>
      </c>
      <c r="H21" s="87"/>
      <c r="I21" s="95"/>
      <c r="J21" s="91">
        <v>500</v>
      </c>
      <c r="K21" s="87"/>
      <c r="L21" s="87"/>
      <c r="M21" s="95"/>
      <c r="N21" s="95"/>
      <c r="O21" s="87"/>
      <c r="P21" s="95">
        <v>504</v>
      </c>
      <c r="Q21" s="95"/>
      <c r="R21" s="91">
        <v>535</v>
      </c>
      <c r="S21" s="95"/>
      <c r="T21" s="87"/>
      <c r="U21" s="87"/>
      <c r="V21" s="95"/>
      <c r="W21" s="87"/>
      <c r="X21" s="95"/>
      <c r="Y21" s="95"/>
      <c r="Z21" s="87"/>
      <c r="AA21" s="87"/>
      <c r="AB21" s="95"/>
      <c r="AC21" s="91"/>
      <c r="AD21" s="87"/>
      <c r="AE21" s="95"/>
      <c r="AF21" s="95">
        <v>504</v>
      </c>
      <c r="AG21" s="95"/>
      <c r="AH21" s="95"/>
      <c r="AI21" s="87"/>
      <c r="AJ21" s="95">
        <v>700</v>
      </c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>
        <v>790</v>
      </c>
      <c r="BB21" s="95"/>
      <c r="BC21" s="95"/>
      <c r="BD21" s="95"/>
      <c r="BE21" s="95"/>
      <c r="BF21" s="95"/>
      <c r="BG21" s="95">
        <v>480</v>
      </c>
      <c r="BH21" s="91"/>
      <c r="BI21" s="92"/>
      <c r="BJ21" s="126">
        <v>0</v>
      </c>
      <c r="BK21" s="126">
        <v>0</v>
      </c>
      <c r="BL21" s="126">
        <v>0</v>
      </c>
      <c r="BM21" s="125">
        <v>0</v>
      </c>
      <c r="BN21" s="125">
        <v>0</v>
      </c>
      <c r="BO21" s="125">
        <v>0</v>
      </c>
    </row>
    <row r="22" spans="1:96" s="127" customFormat="1" ht="15" customHeight="1" thickBot="1" x14ac:dyDescent="0.3">
      <c r="A22" s="128" t="s">
        <v>22</v>
      </c>
      <c r="B22" s="43" t="s">
        <v>276</v>
      </c>
      <c r="C22" s="52">
        <v>37143</v>
      </c>
      <c r="D22" s="54" t="s">
        <v>3048</v>
      </c>
      <c r="E22" s="46" t="s">
        <v>667</v>
      </c>
      <c r="F22" s="51">
        <v>3511</v>
      </c>
      <c r="G22" s="86"/>
      <c r="H22" s="87"/>
      <c r="I22" s="95"/>
      <c r="J22" s="95">
        <v>642</v>
      </c>
      <c r="K22" s="87"/>
      <c r="L22" s="87"/>
      <c r="M22" s="95"/>
      <c r="N22" s="95"/>
      <c r="O22" s="87"/>
      <c r="P22" s="95">
        <v>360</v>
      </c>
      <c r="Q22" s="95"/>
      <c r="R22" s="91">
        <v>390</v>
      </c>
      <c r="S22" s="95"/>
      <c r="T22" s="87"/>
      <c r="U22" s="87"/>
      <c r="V22" s="95"/>
      <c r="W22" s="87"/>
      <c r="X22" s="95"/>
      <c r="Y22" s="95"/>
      <c r="Z22" s="87"/>
      <c r="AA22" s="87"/>
      <c r="AB22" s="95"/>
      <c r="AC22" s="91"/>
      <c r="AD22" s="87"/>
      <c r="AE22" s="95"/>
      <c r="AF22" s="95"/>
      <c r="AG22" s="95"/>
      <c r="AH22" s="95"/>
      <c r="AI22" s="87"/>
      <c r="AJ22" s="95">
        <v>687</v>
      </c>
      <c r="AK22" s="95">
        <v>642</v>
      </c>
      <c r="AL22" s="95">
        <v>790</v>
      </c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>
        <v>280</v>
      </c>
      <c r="BB22" s="95"/>
      <c r="BC22" s="95"/>
      <c r="BD22" s="95"/>
      <c r="BE22" s="95"/>
      <c r="BF22" s="95"/>
      <c r="BG22" s="95">
        <v>300</v>
      </c>
      <c r="BH22" s="91"/>
      <c r="BI22" s="92"/>
      <c r="BJ22" s="126">
        <v>0</v>
      </c>
      <c r="BK22" s="126">
        <v>0</v>
      </c>
      <c r="BL22" s="126">
        <v>0</v>
      </c>
      <c r="BM22" s="125">
        <v>0</v>
      </c>
      <c r="BN22" s="125">
        <v>0</v>
      </c>
      <c r="BO22" s="125">
        <v>0</v>
      </c>
      <c r="BP22" s="131"/>
      <c r="BQ22" s="131"/>
      <c r="BR22" s="131"/>
      <c r="BS22" s="131"/>
      <c r="BT22" s="131"/>
      <c r="BU22" s="131"/>
      <c r="BV22" s="131"/>
      <c r="BW22" s="131"/>
      <c r="BX22" s="131"/>
      <c r="CB22" s="129"/>
      <c r="CC22" s="129"/>
      <c r="CD22" s="129"/>
      <c r="CE22" s="129"/>
      <c r="CF22" s="129"/>
      <c r="CL22" s="129"/>
    </row>
    <row r="23" spans="1:96" s="129" customFormat="1" ht="15" customHeight="1" thickBot="1" x14ac:dyDescent="0.3">
      <c r="A23" s="128" t="s">
        <v>21</v>
      </c>
      <c r="B23" s="43" t="s">
        <v>1782</v>
      </c>
      <c r="C23" s="44">
        <v>35285</v>
      </c>
      <c r="D23" s="54" t="s">
        <v>3049</v>
      </c>
      <c r="E23" s="50" t="s">
        <v>42</v>
      </c>
      <c r="F23" s="51">
        <v>3385</v>
      </c>
      <c r="G23" s="86">
        <v>350</v>
      </c>
      <c r="H23" s="87"/>
      <c r="I23" s="95"/>
      <c r="J23" s="95"/>
      <c r="K23" s="87"/>
      <c r="L23" s="87"/>
      <c r="M23" s="95"/>
      <c r="N23" s="95"/>
      <c r="O23" s="87"/>
      <c r="P23" s="95"/>
      <c r="Q23" s="95"/>
      <c r="R23" s="91">
        <v>475</v>
      </c>
      <c r="S23" s="95"/>
      <c r="T23" s="87"/>
      <c r="U23" s="87"/>
      <c r="V23" s="95">
        <v>504</v>
      </c>
      <c r="W23" s="87">
        <v>213</v>
      </c>
      <c r="X23" s="95"/>
      <c r="Y23" s="95"/>
      <c r="Z23" s="87"/>
      <c r="AA23" s="87"/>
      <c r="AB23" s="95"/>
      <c r="AC23" s="95"/>
      <c r="AD23" s="87"/>
      <c r="AE23" s="95"/>
      <c r="AF23" s="95">
        <v>780</v>
      </c>
      <c r="AG23" s="95"/>
      <c r="AH23" s="95"/>
      <c r="AI23" s="87"/>
      <c r="AJ23" s="95">
        <v>504</v>
      </c>
      <c r="AK23" s="95"/>
      <c r="AL23" s="95">
        <v>280</v>
      </c>
      <c r="AM23" s="95"/>
      <c r="AN23" s="95"/>
      <c r="AO23" s="95"/>
      <c r="AP23" s="95"/>
      <c r="AQ23" s="95"/>
      <c r="AR23" s="95"/>
      <c r="AS23" s="95"/>
      <c r="AT23" s="95">
        <v>253</v>
      </c>
      <c r="AU23" s="95"/>
      <c r="AV23" s="95"/>
      <c r="AW23" s="95"/>
      <c r="AX23" s="95"/>
      <c r="AY23" s="95"/>
      <c r="AZ23" s="95"/>
      <c r="BA23" s="95">
        <v>450</v>
      </c>
      <c r="BB23" s="95">
        <v>642</v>
      </c>
      <c r="BC23" s="95"/>
      <c r="BD23" s="95"/>
      <c r="BE23" s="95"/>
      <c r="BF23" s="95"/>
      <c r="BG23" s="95">
        <v>480</v>
      </c>
      <c r="BH23" s="91"/>
      <c r="BI23" s="92"/>
      <c r="BJ23" s="126">
        <v>0</v>
      </c>
      <c r="BK23" s="126">
        <v>0</v>
      </c>
      <c r="BL23" s="126">
        <v>0</v>
      </c>
      <c r="BM23" s="125">
        <v>0</v>
      </c>
      <c r="BN23" s="125">
        <v>0</v>
      </c>
      <c r="BO23" s="125">
        <v>0</v>
      </c>
      <c r="BV23" s="131"/>
      <c r="BW23" s="131"/>
      <c r="BX23" s="127"/>
      <c r="BY23" s="127"/>
      <c r="BZ23" s="127"/>
      <c r="CA23" s="127"/>
      <c r="CB23" s="127"/>
      <c r="CC23" s="127"/>
      <c r="CD23" s="127"/>
      <c r="CE23" s="127"/>
      <c r="CF23" s="127"/>
      <c r="CJ23" s="131"/>
      <c r="CK23" s="131"/>
      <c r="CL23" s="127"/>
      <c r="CM23" s="127"/>
      <c r="CN23" s="127"/>
      <c r="CO23" s="127"/>
      <c r="CP23" s="127"/>
      <c r="CQ23" s="127"/>
      <c r="CR23" s="127"/>
    </row>
    <row r="24" spans="1:96" s="127" customFormat="1" ht="15" customHeight="1" thickBot="1" x14ac:dyDescent="0.3">
      <c r="A24" s="128" t="s">
        <v>20</v>
      </c>
      <c r="B24" s="43" t="s">
        <v>284</v>
      </c>
      <c r="C24" s="52">
        <v>37078</v>
      </c>
      <c r="D24" s="54" t="s">
        <v>3050</v>
      </c>
      <c r="E24" s="46" t="s">
        <v>76</v>
      </c>
      <c r="F24" s="51">
        <v>3378</v>
      </c>
      <c r="G24" s="90">
        <v>192</v>
      </c>
      <c r="H24" s="91"/>
      <c r="I24" s="91"/>
      <c r="J24" s="91">
        <v>192</v>
      </c>
      <c r="K24" s="91"/>
      <c r="L24" s="91"/>
      <c r="M24" s="91"/>
      <c r="N24" s="91"/>
      <c r="O24" s="91"/>
      <c r="P24" s="91">
        <v>490</v>
      </c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>
        <v>800</v>
      </c>
      <c r="AD24" s="91"/>
      <c r="AE24" s="91"/>
      <c r="AF24" s="91"/>
      <c r="AG24" s="91"/>
      <c r="AH24" s="91"/>
      <c r="AI24" s="91"/>
      <c r="AJ24" s="91">
        <v>444</v>
      </c>
      <c r="AK24" s="91"/>
      <c r="AL24" s="91">
        <v>513</v>
      </c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>
        <v>651</v>
      </c>
      <c r="BB24" s="91"/>
      <c r="BC24" s="91"/>
      <c r="BD24" s="91"/>
      <c r="BE24" s="91"/>
      <c r="BF24" s="91"/>
      <c r="BG24" s="91">
        <v>480</v>
      </c>
      <c r="BH24" s="91"/>
      <c r="BI24" s="92"/>
      <c r="BJ24" s="126">
        <v>0</v>
      </c>
      <c r="BK24" s="126">
        <v>0</v>
      </c>
      <c r="BL24" s="126">
        <v>0</v>
      </c>
      <c r="BM24" s="125">
        <v>0</v>
      </c>
      <c r="BN24" s="125">
        <v>0</v>
      </c>
      <c r="BO24" s="125">
        <v>0</v>
      </c>
      <c r="CL24" s="129"/>
    </row>
    <row r="25" spans="1:96" s="127" customFormat="1" ht="15" customHeight="1" thickBot="1" x14ac:dyDescent="0.3">
      <c r="A25" s="128" t="s">
        <v>18</v>
      </c>
      <c r="B25" s="43" t="s">
        <v>1777</v>
      </c>
      <c r="C25" s="52">
        <v>36935</v>
      </c>
      <c r="D25" s="54" t="s">
        <v>3051</v>
      </c>
      <c r="E25" s="46" t="s">
        <v>85</v>
      </c>
      <c r="F25" s="51">
        <v>3358</v>
      </c>
      <c r="G25" s="90"/>
      <c r="H25" s="91"/>
      <c r="I25" s="91"/>
      <c r="J25" s="91">
        <v>192</v>
      </c>
      <c r="K25" s="91"/>
      <c r="L25" s="91"/>
      <c r="M25" s="91"/>
      <c r="N25" s="91"/>
      <c r="O25" s="91"/>
      <c r="P25" s="91">
        <v>385</v>
      </c>
      <c r="Q25" s="91"/>
      <c r="R25" s="91"/>
      <c r="S25" s="91"/>
      <c r="T25" s="91"/>
      <c r="U25" s="91"/>
      <c r="V25" s="91">
        <v>385</v>
      </c>
      <c r="W25" s="91">
        <v>92</v>
      </c>
      <c r="X25" s="91"/>
      <c r="Y25" s="91"/>
      <c r="Z25" s="91"/>
      <c r="AA25" s="91"/>
      <c r="AB25" s="91"/>
      <c r="AC25" s="91">
        <v>680</v>
      </c>
      <c r="AD25" s="91"/>
      <c r="AE25" s="91"/>
      <c r="AF25" s="91">
        <v>425</v>
      </c>
      <c r="AG25" s="91"/>
      <c r="AH25" s="91"/>
      <c r="AI25" s="91"/>
      <c r="AJ25" s="91">
        <v>566</v>
      </c>
      <c r="AK25" s="91"/>
      <c r="AL25" s="91">
        <v>651</v>
      </c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>
        <v>651</v>
      </c>
      <c r="BB25" s="91"/>
      <c r="BC25" s="91"/>
      <c r="BD25" s="91"/>
      <c r="BE25" s="91"/>
      <c r="BF25" s="91"/>
      <c r="BG25" s="91">
        <v>300</v>
      </c>
      <c r="BH25" s="91"/>
      <c r="BI25" s="92"/>
      <c r="BJ25" s="126">
        <v>0</v>
      </c>
      <c r="BK25" s="126">
        <v>0</v>
      </c>
      <c r="BL25" s="126">
        <v>0</v>
      </c>
      <c r="BM25" s="125">
        <v>0</v>
      </c>
      <c r="BN25" s="125">
        <v>0</v>
      </c>
      <c r="BO25" s="125">
        <v>0</v>
      </c>
    </row>
    <row r="26" spans="1:96" s="129" customFormat="1" ht="15" customHeight="1" thickBot="1" x14ac:dyDescent="0.3">
      <c r="A26" s="128" t="s">
        <v>17</v>
      </c>
      <c r="B26" s="43" t="s">
        <v>1778</v>
      </c>
      <c r="C26" s="44">
        <v>28292</v>
      </c>
      <c r="D26" s="54" t="s">
        <v>3052</v>
      </c>
      <c r="E26" s="50" t="s">
        <v>701</v>
      </c>
      <c r="F26" s="51">
        <v>3332</v>
      </c>
      <c r="G26" s="86">
        <v>500</v>
      </c>
      <c r="H26" s="87"/>
      <c r="I26" s="95"/>
      <c r="J26" s="95"/>
      <c r="K26" s="87"/>
      <c r="L26" s="87"/>
      <c r="M26" s="95"/>
      <c r="N26" s="95"/>
      <c r="O26" s="87"/>
      <c r="P26" s="95"/>
      <c r="Q26" s="95"/>
      <c r="R26" s="91"/>
      <c r="S26" s="95"/>
      <c r="T26" s="87"/>
      <c r="U26" s="87"/>
      <c r="V26" s="95"/>
      <c r="W26" s="87"/>
      <c r="X26" s="95"/>
      <c r="Y26" s="95"/>
      <c r="Z26" s="87"/>
      <c r="AA26" s="87"/>
      <c r="AB26" s="95">
        <v>504</v>
      </c>
      <c r="AC26" s="91"/>
      <c r="AD26" s="87"/>
      <c r="AE26" s="95"/>
      <c r="AF26" s="95"/>
      <c r="AG26" s="95"/>
      <c r="AH26" s="95">
        <v>700</v>
      </c>
      <c r="AI26" s="87"/>
      <c r="AJ26" s="95"/>
      <c r="AK26" s="95"/>
      <c r="AL26" s="95">
        <v>620</v>
      </c>
      <c r="AM26" s="95"/>
      <c r="AN26" s="95"/>
      <c r="AO26" s="95"/>
      <c r="AP26" s="95">
        <v>504</v>
      </c>
      <c r="AQ26" s="95"/>
      <c r="AR26" s="95"/>
      <c r="AS26" s="95"/>
      <c r="AT26" s="95"/>
      <c r="AU26" s="95"/>
      <c r="AV26" s="95"/>
      <c r="AW26" s="95">
        <v>504</v>
      </c>
      <c r="AX26" s="95"/>
      <c r="AY26" s="95"/>
      <c r="AZ26" s="95"/>
      <c r="BA26" s="95"/>
      <c r="BB26" s="95"/>
      <c r="BC26" s="95"/>
      <c r="BD26" s="95"/>
      <c r="BE26" s="95">
        <v>300</v>
      </c>
      <c r="BF26" s="95"/>
      <c r="BG26" s="95"/>
      <c r="BH26" s="91"/>
      <c r="BI26" s="92"/>
      <c r="BJ26" s="126">
        <v>0</v>
      </c>
      <c r="BK26" s="126">
        <v>0</v>
      </c>
      <c r="BL26" s="126">
        <v>0</v>
      </c>
      <c r="BM26" s="125">
        <v>0</v>
      </c>
      <c r="BN26" s="125">
        <v>0</v>
      </c>
      <c r="BO26" s="125">
        <v>0</v>
      </c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L26" s="131"/>
      <c r="CM26" s="127"/>
      <c r="CN26" s="127"/>
      <c r="CO26" s="127"/>
      <c r="CP26" s="127"/>
      <c r="CQ26" s="127"/>
      <c r="CR26" s="127"/>
    </row>
    <row r="27" spans="1:96" s="127" customFormat="1" ht="15" customHeight="1" thickBot="1" x14ac:dyDescent="0.3">
      <c r="A27" s="128" t="s">
        <v>16</v>
      </c>
      <c r="B27" s="43" t="s">
        <v>274</v>
      </c>
      <c r="C27" s="52">
        <v>37070</v>
      </c>
      <c r="D27" s="54" t="s">
        <v>3053</v>
      </c>
      <c r="E27" s="46" t="s">
        <v>85</v>
      </c>
      <c r="F27" s="51">
        <v>3299</v>
      </c>
      <c r="G27" s="90"/>
      <c r="H27" s="91"/>
      <c r="I27" s="91"/>
      <c r="J27" s="91">
        <v>425</v>
      </c>
      <c r="K27" s="91"/>
      <c r="L27" s="91"/>
      <c r="M27" s="91"/>
      <c r="N27" s="91"/>
      <c r="O27" s="91"/>
      <c r="P27" s="91">
        <v>595</v>
      </c>
      <c r="Q27" s="91"/>
      <c r="R27" s="91"/>
      <c r="S27" s="91"/>
      <c r="T27" s="91"/>
      <c r="U27" s="91"/>
      <c r="V27" s="91">
        <v>700</v>
      </c>
      <c r="W27" s="91">
        <v>137</v>
      </c>
      <c r="X27" s="91"/>
      <c r="Y27" s="91"/>
      <c r="Z27" s="91"/>
      <c r="AA27" s="91"/>
      <c r="AB27" s="91"/>
      <c r="AC27" s="91"/>
      <c r="AD27" s="91"/>
      <c r="AE27" s="91"/>
      <c r="AF27" s="91">
        <v>500</v>
      </c>
      <c r="AG27" s="91"/>
      <c r="AH27" s="91"/>
      <c r="AI27" s="91"/>
      <c r="AJ27" s="91">
        <v>566</v>
      </c>
      <c r="AK27" s="91"/>
      <c r="AL27" s="91">
        <v>513</v>
      </c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>
        <v>300</v>
      </c>
      <c r="BH27" s="91"/>
      <c r="BI27" s="92"/>
      <c r="BJ27" s="126">
        <v>0</v>
      </c>
      <c r="BK27" s="126">
        <v>0</v>
      </c>
      <c r="BL27" s="126">
        <v>0</v>
      </c>
      <c r="BM27" s="125">
        <v>0</v>
      </c>
      <c r="BN27" s="125">
        <v>0</v>
      </c>
      <c r="BO27" s="125">
        <v>0</v>
      </c>
      <c r="CR27" s="129"/>
    </row>
    <row r="28" spans="1:96" s="127" customFormat="1" ht="15" customHeight="1" thickBot="1" x14ac:dyDescent="0.3">
      <c r="A28" s="128" t="s">
        <v>15</v>
      </c>
      <c r="B28" s="43" t="s">
        <v>287</v>
      </c>
      <c r="C28" s="52">
        <v>37363</v>
      </c>
      <c r="D28" s="54" t="s">
        <v>3054</v>
      </c>
      <c r="E28" s="46" t="s">
        <v>60</v>
      </c>
      <c r="F28" s="51">
        <v>3294</v>
      </c>
      <c r="G28" s="90">
        <v>275</v>
      </c>
      <c r="H28" s="91"/>
      <c r="I28" s="91"/>
      <c r="J28" s="91">
        <v>275</v>
      </c>
      <c r="K28" s="91"/>
      <c r="L28" s="91"/>
      <c r="M28" s="91"/>
      <c r="N28" s="91"/>
      <c r="O28" s="91"/>
      <c r="P28" s="91">
        <v>385</v>
      </c>
      <c r="Q28" s="91"/>
      <c r="R28" s="91"/>
      <c r="S28" s="91"/>
      <c r="T28" s="91"/>
      <c r="U28" s="91"/>
      <c r="V28" s="91">
        <v>490</v>
      </c>
      <c r="W28" s="91"/>
      <c r="X28" s="91"/>
      <c r="Y28" s="91"/>
      <c r="Z28" s="91"/>
      <c r="AA28" s="91"/>
      <c r="AB28" s="91"/>
      <c r="AC28" s="91"/>
      <c r="AD28" s="91"/>
      <c r="AE28" s="91"/>
      <c r="AF28" s="91">
        <v>275</v>
      </c>
      <c r="AG28" s="91"/>
      <c r="AH28" s="91"/>
      <c r="AI28" s="91"/>
      <c r="AJ28" s="91">
        <v>490</v>
      </c>
      <c r="AK28" s="91"/>
      <c r="AL28" s="91">
        <v>561</v>
      </c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>
        <v>681</v>
      </c>
      <c r="BB28" s="91">
        <v>687</v>
      </c>
      <c r="BC28" s="91"/>
      <c r="BD28" s="91"/>
      <c r="BE28" s="91"/>
      <c r="BF28" s="91"/>
      <c r="BG28" s="91">
        <v>300</v>
      </c>
      <c r="BH28" s="91"/>
      <c r="BI28" s="92"/>
      <c r="BJ28" s="126">
        <v>0</v>
      </c>
      <c r="BK28" s="126">
        <v>0</v>
      </c>
      <c r="BL28" s="126">
        <v>0</v>
      </c>
      <c r="BM28" s="125">
        <v>0</v>
      </c>
      <c r="BN28" s="125">
        <v>0</v>
      </c>
      <c r="BO28" s="125">
        <v>0</v>
      </c>
      <c r="CR28" s="129"/>
    </row>
    <row r="29" spans="1:96" s="127" customFormat="1" ht="15" customHeight="1" thickBot="1" x14ac:dyDescent="0.3">
      <c r="A29" s="128" t="s">
        <v>13</v>
      </c>
      <c r="B29" s="53" t="s">
        <v>1780</v>
      </c>
      <c r="C29" s="54">
        <v>34116</v>
      </c>
      <c r="D29" s="54" t="s">
        <v>3055</v>
      </c>
      <c r="E29" s="55" t="s">
        <v>695</v>
      </c>
      <c r="F29" s="51">
        <v>3246</v>
      </c>
      <c r="G29" s="86"/>
      <c r="H29" s="87"/>
      <c r="I29" s="95"/>
      <c r="J29" s="95">
        <v>504</v>
      </c>
      <c r="K29" s="87"/>
      <c r="L29" s="87"/>
      <c r="M29" s="95"/>
      <c r="N29" s="95"/>
      <c r="O29" s="87"/>
      <c r="P29" s="95"/>
      <c r="Q29" s="95"/>
      <c r="R29" s="91">
        <v>390</v>
      </c>
      <c r="S29" s="95"/>
      <c r="T29" s="87"/>
      <c r="U29" s="87"/>
      <c r="V29" s="95"/>
      <c r="W29" s="87"/>
      <c r="X29" s="95"/>
      <c r="Y29" s="95"/>
      <c r="Z29" s="87"/>
      <c r="AA29" s="87"/>
      <c r="AB29" s="95">
        <v>504</v>
      </c>
      <c r="AC29" s="91"/>
      <c r="AD29" s="87"/>
      <c r="AE29" s="95"/>
      <c r="AF29" s="95">
        <v>642</v>
      </c>
      <c r="AG29" s="95"/>
      <c r="AH29" s="95"/>
      <c r="AI29" s="87"/>
      <c r="AJ29" s="95">
        <v>222</v>
      </c>
      <c r="AK29" s="95"/>
      <c r="AL29" s="95">
        <v>450</v>
      </c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>
        <v>642</v>
      </c>
      <c r="AX29" s="95"/>
      <c r="AY29" s="95"/>
      <c r="AZ29" s="95"/>
      <c r="BA29" s="95">
        <v>450</v>
      </c>
      <c r="BB29" s="95">
        <v>504</v>
      </c>
      <c r="BC29" s="95"/>
      <c r="BD29" s="95"/>
      <c r="BE29" s="95"/>
      <c r="BF29" s="95"/>
      <c r="BG29" s="95">
        <v>300</v>
      </c>
      <c r="BH29" s="91"/>
      <c r="BI29" s="92"/>
      <c r="BJ29" s="126">
        <v>0</v>
      </c>
      <c r="BK29" s="126">
        <v>0</v>
      </c>
      <c r="BL29" s="126">
        <v>0</v>
      </c>
      <c r="BM29" s="125">
        <v>0</v>
      </c>
      <c r="BN29" s="125">
        <v>0</v>
      </c>
      <c r="BO29" s="125">
        <v>0</v>
      </c>
      <c r="BU29" s="129"/>
      <c r="BV29" s="129"/>
      <c r="BW29" s="129"/>
      <c r="BY29" s="129"/>
      <c r="BZ29" s="129"/>
      <c r="CL29" s="129"/>
    </row>
    <row r="30" spans="1:96" s="127" customFormat="1" ht="15" customHeight="1" thickBot="1" x14ac:dyDescent="0.3">
      <c r="A30" s="128" t="s">
        <v>12</v>
      </c>
      <c r="B30" s="43" t="s">
        <v>279</v>
      </c>
      <c r="C30" s="52">
        <v>38249</v>
      </c>
      <c r="D30" s="54" t="s">
        <v>3056</v>
      </c>
      <c r="E30" s="46" t="s">
        <v>60</v>
      </c>
      <c r="F30" s="51">
        <v>3237</v>
      </c>
      <c r="G30" s="90">
        <v>192</v>
      </c>
      <c r="H30" s="87"/>
      <c r="I30" s="95"/>
      <c r="J30" s="91">
        <v>350</v>
      </c>
      <c r="K30" s="87"/>
      <c r="L30" s="87"/>
      <c r="M30" s="95"/>
      <c r="N30" s="95"/>
      <c r="O30" s="87"/>
      <c r="P30" s="95">
        <v>504</v>
      </c>
      <c r="Q30" s="95"/>
      <c r="R30" s="91">
        <v>535</v>
      </c>
      <c r="S30" s="95"/>
      <c r="T30" s="87"/>
      <c r="U30" s="87"/>
      <c r="V30" s="95"/>
      <c r="W30" s="87"/>
      <c r="X30" s="95"/>
      <c r="Y30" s="95"/>
      <c r="Z30" s="87"/>
      <c r="AA30" s="87"/>
      <c r="AB30" s="95">
        <v>642</v>
      </c>
      <c r="AC30" s="91"/>
      <c r="AD30" s="87"/>
      <c r="AE30" s="95"/>
      <c r="AF30" s="95">
        <v>360</v>
      </c>
      <c r="AG30" s="95"/>
      <c r="AH30" s="95"/>
      <c r="AI30" s="87"/>
      <c r="AJ30" s="95">
        <v>360</v>
      </c>
      <c r="AK30" s="95"/>
      <c r="AL30" s="95">
        <v>651</v>
      </c>
      <c r="AM30" s="95"/>
      <c r="AN30" s="95"/>
      <c r="AO30" s="95"/>
      <c r="AP30" s="95"/>
      <c r="AQ30" s="95"/>
      <c r="AR30" s="95">
        <v>425</v>
      </c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>
        <v>480</v>
      </c>
      <c r="BH30" s="91"/>
      <c r="BI30" s="92"/>
      <c r="BJ30" s="126">
        <v>0</v>
      </c>
      <c r="BK30" s="126">
        <v>0</v>
      </c>
      <c r="BL30" s="126">
        <v>0</v>
      </c>
      <c r="BM30" s="125">
        <v>0</v>
      </c>
      <c r="BN30" s="125">
        <v>0</v>
      </c>
      <c r="BO30" s="125">
        <v>0</v>
      </c>
    </row>
    <row r="31" spans="1:96" s="127" customFormat="1" ht="15" customHeight="1" thickBot="1" x14ac:dyDescent="0.3">
      <c r="A31" s="128" t="s">
        <v>104</v>
      </c>
      <c r="B31" s="43" t="s">
        <v>290</v>
      </c>
      <c r="C31" s="52">
        <v>37715</v>
      </c>
      <c r="D31" s="54" t="s">
        <v>3057</v>
      </c>
      <c r="E31" s="46" t="s">
        <v>76</v>
      </c>
      <c r="F31" s="51">
        <v>3216</v>
      </c>
      <c r="G31" s="90"/>
      <c r="H31" s="91"/>
      <c r="I31" s="91"/>
      <c r="J31" s="91">
        <v>400</v>
      </c>
      <c r="K31" s="91"/>
      <c r="L31" s="91"/>
      <c r="M31" s="91"/>
      <c r="N31" s="91"/>
      <c r="O31" s="91"/>
      <c r="P31" s="91">
        <v>400</v>
      </c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>
        <v>460</v>
      </c>
      <c r="AD31" s="91"/>
      <c r="AE31" s="91"/>
      <c r="AF31" s="91"/>
      <c r="AG31" s="91"/>
      <c r="AH31" s="91"/>
      <c r="AI31" s="91"/>
      <c r="AJ31" s="91">
        <v>490</v>
      </c>
      <c r="AK31" s="91"/>
      <c r="AL31" s="91">
        <v>815</v>
      </c>
      <c r="AM31" s="91"/>
      <c r="AN31" s="91"/>
      <c r="AO31" s="91"/>
      <c r="AP31" s="91"/>
      <c r="AQ31" s="91">
        <v>490</v>
      </c>
      <c r="AR31" s="91"/>
      <c r="AS31" s="91"/>
      <c r="AT31" s="91"/>
      <c r="AU31" s="91"/>
      <c r="AV31" s="91"/>
      <c r="AW31" s="91"/>
      <c r="AX31" s="91"/>
      <c r="AY31" s="91"/>
      <c r="AZ31" s="91"/>
      <c r="BA31" s="91">
        <v>561</v>
      </c>
      <c r="BB31" s="91"/>
      <c r="BC31" s="91"/>
      <c r="BD31" s="91"/>
      <c r="BE31" s="91"/>
      <c r="BF31" s="91"/>
      <c r="BG31" s="91">
        <v>300</v>
      </c>
      <c r="BH31" s="91"/>
      <c r="BI31" s="92"/>
      <c r="BJ31" s="126">
        <v>0</v>
      </c>
      <c r="BK31" s="126">
        <v>0</v>
      </c>
      <c r="BL31" s="126">
        <v>0</v>
      </c>
      <c r="BM31" s="125">
        <v>0</v>
      </c>
      <c r="BN31" s="125">
        <v>0</v>
      </c>
      <c r="BO31" s="125">
        <v>0</v>
      </c>
    </row>
    <row r="32" spans="1:96" s="127" customFormat="1" ht="15" customHeight="1" thickBot="1" x14ac:dyDescent="0.3">
      <c r="A32" s="128" t="s">
        <v>105</v>
      </c>
      <c r="B32" s="37" t="s">
        <v>1781</v>
      </c>
      <c r="C32" s="52">
        <v>35753</v>
      </c>
      <c r="D32" s="54" t="s">
        <v>3058</v>
      </c>
      <c r="E32" s="46" t="s">
        <v>42</v>
      </c>
      <c r="F32" s="51">
        <v>3192</v>
      </c>
      <c r="G32" s="86">
        <v>275</v>
      </c>
      <c r="H32" s="87"/>
      <c r="I32" s="95"/>
      <c r="J32" s="95"/>
      <c r="K32" s="87"/>
      <c r="L32" s="87"/>
      <c r="M32" s="95"/>
      <c r="N32" s="95"/>
      <c r="O32" s="87"/>
      <c r="P32" s="95">
        <v>222</v>
      </c>
      <c r="Q32" s="95"/>
      <c r="R32" s="91">
        <v>390</v>
      </c>
      <c r="S32" s="95"/>
      <c r="T32" s="87"/>
      <c r="U32" s="87"/>
      <c r="V32" s="95">
        <v>504</v>
      </c>
      <c r="W32" s="87"/>
      <c r="X32" s="95"/>
      <c r="Y32" s="95"/>
      <c r="Z32" s="87"/>
      <c r="AA32" s="87"/>
      <c r="AB32" s="95">
        <v>222</v>
      </c>
      <c r="AC32" s="91"/>
      <c r="AD32" s="87"/>
      <c r="AE32" s="95"/>
      <c r="AF32" s="95">
        <v>642</v>
      </c>
      <c r="AG32" s="95"/>
      <c r="AH32" s="95"/>
      <c r="AI32" s="87"/>
      <c r="AJ32" s="95">
        <v>360</v>
      </c>
      <c r="AK32" s="95"/>
      <c r="AL32" s="95">
        <v>450</v>
      </c>
      <c r="AM32" s="95"/>
      <c r="AN32" s="95"/>
      <c r="AO32" s="95"/>
      <c r="AP32" s="95"/>
      <c r="AQ32" s="95">
        <v>504</v>
      </c>
      <c r="AR32" s="95"/>
      <c r="AS32" s="95"/>
      <c r="AT32" s="95"/>
      <c r="AU32" s="95"/>
      <c r="AV32" s="95"/>
      <c r="AW32" s="95"/>
      <c r="AX32" s="95"/>
      <c r="AY32" s="95"/>
      <c r="AZ32" s="95"/>
      <c r="BA32" s="95">
        <v>450</v>
      </c>
      <c r="BB32" s="95">
        <v>642</v>
      </c>
      <c r="BC32" s="95"/>
      <c r="BD32" s="95"/>
      <c r="BE32" s="95"/>
      <c r="BF32" s="95"/>
      <c r="BG32" s="95">
        <v>300</v>
      </c>
      <c r="BH32" s="91"/>
      <c r="BI32" s="92"/>
      <c r="BJ32" s="126">
        <v>0</v>
      </c>
      <c r="BK32" s="126">
        <v>0</v>
      </c>
      <c r="BL32" s="126">
        <v>0</v>
      </c>
      <c r="BM32" s="125">
        <v>0</v>
      </c>
      <c r="BN32" s="125">
        <v>0</v>
      </c>
      <c r="BO32" s="125">
        <v>0</v>
      </c>
      <c r="BP32" s="129"/>
      <c r="BQ32" s="129"/>
      <c r="BU32" s="131"/>
      <c r="CM32" s="129"/>
      <c r="CN32" s="129"/>
      <c r="CO32" s="129"/>
      <c r="CP32" s="129"/>
      <c r="CQ32" s="129"/>
    </row>
    <row r="33" spans="1:96" s="127" customFormat="1" ht="15" customHeight="1" thickBot="1" x14ac:dyDescent="0.3">
      <c r="A33" s="128" t="s">
        <v>106</v>
      </c>
      <c r="B33" s="43" t="s">
        <v>291</v>
      </c>
      <c r="C33" s="52">
        <v>38075</v>
      </c>
      <c r="D33" s="54" t="s">
        <v>3059</v>
      </c>
      <c r="E33" s="46" t="s">
        <v>42</v>
      </c>
      <c r="F33" s="51">
        <v>3087</v>
      </c>
      <c r="G33" s="90"/>
      <c r="H33" s="91"/>
      <c r="I33" s="91"/>
      <c r="J33" s="91"/>
      <c r="K33" s="91"/>
      <c r="L33" s="91"/>
      <c r="M33" s="91"/>
      <c r="N33" s="91"/>
      <c r="O33" s="91"/>
      <c r="P33" s="91">
        <v>152</v>
      </c>
      <c r="Q33" s="91"/>
      <c r="R33" s="91"/>
      <c r="S33" s="91"/>
      <c r="T33" s="91"/>
      <c r="U33" s="91"/>
      <c r="V33" s="91">
        <v>340</v>
      </c>
      <c r="W33" s="91">
        <v>117</v>
      </c>
      <c r="X33" s="91"/>
      <c r="Y33" s="91"/>
      <c r="Z33" s="91"/>
      <c r="AA33" s="91"/>
      <c r="AB33" s="91">
        <v>500</v>
      </c>
      <c r="AC33" s="91">
        <v>460</v>
      </c>
      <c r="AD33" s="91"/>
      <c r="AE33" s="91"/>
      <c r="AF33" s="91">
        <v>350</v>
      </c>
      <c r="AG33" s="91"/>
      <c r="AH33" s="91"/>
      <c r="AI33" s="91"/>
      <c r="AJ33" s="91">
        <v>350</v>
      </c>
      <c r="AK33" s="91"/>
      <c r="AL33" s="91">
        <v>552</v>
      </c>
      <c r="AM33" s="91"/>
      <c r="AN33" s="91"/>
      <c r="AO33" s="91"/>
      <c r="AP33" s="91"/>
      <c r="AQ33" s="91">
        <v>275</v>
      </c>
      <c r="AR33" s="91"/>
      <c r="AS33" s="91"/>
      <c r="AT33" s="91"/>
      <c r="AU33" s="91"/>
      <c r="AV33" s="91"/>
      <c r="AW33" s="91">
        <v>595</v>
      </c>
      <c r="AX33" s="91"/>
      <c r="AY33" s="91"/>
      <c r="AZ33" s="91"/>
      <c r="BA33" s="91">
        <v>455</v>
      </c>
      <c r="BB33" s="91">
        <v>500</v>
      </c>
      <c r="BC33" s="91"/>
      <c r="BD33" s="91"/>
      <c r="BE33" s="91"/>
      <c r="BF33" s="91"/>
      <c r="BG33" s="91">
        <v>480</v>
      </c>
      <c r="BH33" s="91"/>
      <c r="BI33" s="92"/>
      <c r="BJ33" s="126">
        <v>0</v>
      </c>
      <c r="BK33" s="126">
        <v>0</v>
      </c>
      <c r="BL33" s="126">
        <v>0</v>
      </c>
      <c r="BM33" s="125">
        <v>0</v>
      </c>
      <c r="BN33" s="125">
        <v>0</v>
      </c>
      <c r="BO33" s="125">
        <v>0</v>
      </c>
      <c r="CL33" s="132"/>
      <c r="CR33" s="129"/>
    </row>
    <row r="34" spans="1:96" s="127" customFormat="1" ht="15" customHeight="1" thickBot="1" x14ac:dyDescent="0.3">
      <c r="A34" s="128" t="s">
        <v>107</v>
      </c>
      <c r="B34" s="43" t="s">
        <v>1789</v>
      </c>
      <c r="C34" s="52">
        <v>37166</v>
      </c>
      <c r="D34" s="54" t="s">
        <v>3060</v>
      </c>
      <c r="E34" s="46" t="s">
        <v>61</v>
      </c>
      <c r="F34" s="51">
        <v>3073</v>
      </c>
      <c r="G34" s="90">
        <v>192</v>
      </c>
      <c r="H34" s="91"/>
      <c r="I34" s="91"/>
      <c r="J34" s="91">
        <v>275</v>
      </c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>
        <v>595</v>
      </c>
      <c r="W34" s="91">
        <v>213</v>
      </c>
      <c r="X34" s="91"/>
      <c r="Y34" s="91"/>
      <c r="Z34" s="91"/>
      <c r="AA34" s="91"/>
      <c r="AB34" s="91"/>
      <c r="AC34" s="91">
        <v>578</v>
      </c>
      <c r="AD34" s="91"/>
      <c r="AE34" s="91"/>
      <c r="AF34" s="91">
        <v>275</v>
      </c>
      <c r="AG34" s="91"/>
      <c r="AH34" s="91"/>
      <c r="AI34" s="91"/>
      <c r="AJ34" s="91">
        <v>444</v>
      </c>
      <c r="AK34" s="91"/>
      <c r="AL34" s="91">
        <v>371</v>
      </c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>
        <v>810</v>
      </c>
      <c r="BC34" s="91"/>
      <c r="BD34" s="91"/>
      <c r="BE34" s="91"/>
      <c r="BF34" s="91"/>
      <c r="BG34" s="91">
        <v>60</v>
      </c>
      <c r="BH34" s="91"/>
      <c r="BI34" s="92"/>
      <c r="BJ34" s="126">
        <v>0</v>
      </c>
      <c r="BK34" s="126">
        <v>0</v>
      </c>
      <c r="BL34" s="126">
        <v>0</v>
      </c>
      <c r="BM34" s="125">
        <v>0</v>
      </c>
      <c r="BN34" s="125">
        <v>0</v>
      </c>
      <c r="BO34" s="125">
        <v>0</v>
      </c>
      <c r="CL34" s="129"/>
      <c r="CR34" s="129"/>
    </row>
    <row r="35" spans="1:96" s="129" customFormat="1" ht="15" customHeight="1" thickBot="1" x14ac:dyDescent="0.3">
      <c r="A35" s="128" t="s">
        <v>108</v>
      </c>
      <c r="B35" s="43" t="s">
        <v>314</v>
      </c>
      <c r="C35" s="52">
        <v>38033</v>
      </c>
      <c r="D35" s="54" t="s">
        <v>3061</v>
      </c>
      <c r="E35" s="46" t="s">
        <v>61</v>
      </c>
      <c r="F35" s="51">
        <v>3063</v>
      </c>
      <c r="G35" s="90">
        <v>192</v>
      </c>
      <c r="H35" s="91"/>
      <c r="I35" s="91"/>
      <c r="J35" s="91">
        <v>290</v>
      </c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>
        <v>400</v>
      </c>
      <c r="W35" s="91">
        <v>170</v>
      </c>
      <c r="X35" s="91"/>
      <c r="Y35" s="91"/>
      <c r="Z35" s="91"/>
      <c r="AA35" s="91"/>
      <c r="AB35" s="91"/>
      <c r="AC35" s="91">
        <v>460</v>
      </c>
      <c r="AD35" s="91"/>
      <c r="AE35" s="91"/>
      <c r="AF35" s="91">
        <v>500</v>
      </c>
      <c r="AG35" s="91"/>
      <c r="AH35" s="91"/>
      <c r="AI35" s="91"/>
      <c r="AJ35" s="91">
        <v>500</v>
      </c>
      <c r="AK35" s="91"/>
      <c r="AL35" s="91">
        <v>561</v>
      </c>
      <c r="AM35" s="91"/>
      <c r="AN35" s="91">
        <v>253</v>
      </c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>
        <v>552</v>
      </c>
      <c r="BB35" s="91">
        <v>490</v>
      </c>
      <c r="BC35" s="91"/>
      <c r="BD35" s="91"/>
      <c r="BE35" s="91"/>
      <c r="BF35" s="91"/>
      <c r="BG35" s="91">
        <v>120</v>
      </c>
      <c r="BH35" s="91"/>
      <c r="BI35" s="92"/>
      <c r="BJ35" s="126">
        <v>0</v>
      </c>
      <c r="BK35" s="126">
        <v>0</v>
      </c>
      <c r="BL35" s="126">
        <v>0</v>
      </c>
      <c r="BM35" s="125">
        <v>0</v>
      </c>
      <c r="BN35" s="125">
        <v>0</v>
      </c>
      <c r="BO35" s="125">
        <v>0</v>
      </c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</row>
    <row r="36" spans="1:96" s="127" customFormat="1" ht="15" customHeight="1" thickBot="1" x14ac:dyDescent="0.3">
      <c r="A36" s="128" t="s">
        <v>109</v>
      </c>
      <c r="B36" s="37" t="s">
        <v>271</v>
      </c>
      <c r="C36" s="52">
        <v>36729</v>
      </c>
      <c r="D36" s="54" t="s">
        <v>3062</v>
      </c>
      <c r="E36" s="46" t="s">
        <v>77</v>
      </c>
      <c r="F36" s="51">
        <v>2946</v>
      </c>
      <c r="G36" s="86">
        <v>275</v>
      </c>
      <c r="H36" s="87"/>
      <c r="I36" s="95"/>
      <c r="J36" s="95"/>
      <c r="K36" s="87"/>
      <c r="L36" s="87"/>
      <c r="M36" s="95"/>
      <c r="N36" s="95"/>
      <c r="O36" s="87"/>
      <c r="P36" s="95">
        <v>504</v>
      </c>
      <c r="Q36" s="95"/>
      <c r="R36" s="91"/>
      <c r="S36" s="95"/>
      <c r="T36" s="87"/>
      <c r="U36" s="87"/>
      <c r="V36" s="95">
        <v>504</v>
      </c>
      <c r="W36" s="87"/>
      <c r="X36" s="95"/>
      <c r="Y36" s="95"/>
      <c r="Z36" s="87"/>
      <c r="AA36" s="87"/>
      <c r="AB36" s="95"/>
      <c r="AC36" s="91"/>
      <c r="AD36" s="87"/>
      <c r="AE36" s="95"/>
      <c r="AF36" s="95"/>
      <c r="AG36" s="95"/>
      <c r="AH36" s="95"/>
      <c r="AI36" s="87"/>
      <c r="AJ36" s="95">
        <v>504</v>
      </c>
      <c r="AK36" s="95"/>
      <c r="AL36" s="95">
        <v>450</v>
      </c>
      <c r="AM36" s="95"/>
      <c r="AN36" s="95"/>
      <c r="AO36" s="95"/>
      <c r="AP36" s="95"/>
      <c r="AQ36" s="95">
        <v>504</v>
      </c>
      <c r="AR36" s="95"/>
      <c r="AS36" s="95"/>
      <c r="AT36" s="95"/>
      <c r="AU36" s="95">
        <v>233</v>
      </c>
      <c r="AV36" s="95"/>
      <c r="AW36" s="95"/>
      <c r="AX36" s="95"/>
      <c r="AY36" s="95"/>
      <c r="AZ36" s="95"/>
      <c r="BA36" s="95">
        <v>280</v>
      </c>
      <c r="BB36" s="95"/>
      <c r="BC36" s="95"/>
      <c r="BD36" s="95"/>
      <c r="BE36" s="95"/>
      <c r="BF36" s="95"/>
      <c r="BG36" s="95">
        <v>480</v>
      </c>
      <c r="BH36" s="91"/>
      <c r="BI36" s="92"/>
      <c r="BJ36" s="126">
        <v>0</v>
      </c>
      <c r="BK36" s="126">
        <v>0</v>
      </c>
      <c r="BL36" s="126">
        <v>0</v>
      </c>
      <c r="BM36" s="125">
        <v>0</v>
      </c>
      <c r="BN36" s="125">
        <v>0</v>
      </c>
      <c r="BO36" s="125">
        <v>0</v>
      </c>
      <c r="CJ36" s="129"/>
      <c r="CK36" s="129"/>
      <c r="CM36" s="129"/>
      <c r="CN36" s="129"/>
      <c r="CO36" s="129"/>
      <c r="CP36" s="129"/>
      <c r="CQ36" s="129"/>
    </row>
    <row r="37" spans="1:96" s="127" customFormat="1" ht="15" customHeight="1" thickBot="1" x14ac:dyDescent="0.3">
      <c r="A37" s="128" t="s">
        <v>110</v>
      </c>
      <c r="B37" s="43" t="s">
        <v>280</v>
      </c>
      <c r="C37" s="52">
        <v>38201</v>
      </c>
      <c r="D37" s="54" t="s">
        <v>3063</v>
      </c>
      <c r="E37" s="46" t="s">
        <v>76</v>
      </c>
      <c r="F37" s="51">
        <v>2860</v>
      </c>
      <c r="G37" s="90"/>
      <c r="H37" s="91"/>
      <c r="I37" s="91"/>
      <c r="J37" s="91">
        <v>340</v>
      </c>
      <c r="K37" s="91"/>
      <c r="L37" s="91"/>
      <c r="M37" s="91"/>
      <c r="N37" s="91"/>
      <c r="O37" s="91"/>
      <c r="P37" s="91">
        <v>340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>
        <v>370</v>
      </c>
      <c r="AD37" s="91"/>
      <c r="AE37" s="91"/>
      <c r="AF37" s="91">
        <v>425</v>
      </c>
      <c r="AG37" s="91"/>
      <c r="AH37" s="91"/>
      <c r="AI37" s="91"/>
      <c r="AJ37" s="91">
        <v>425</v>
      </c>
      <c r="AK37" s="91"/>
      <c r="AL37" s="91">
        <v>650</v>
      </c>
      <c r="AM37" s="91"/>
      <c r="AN37" s="91"/>
      <c r="AO37" s="91"/>
      <c r="AP37" s="91"/>
      <c r="AQ37" s="91">
        <v>275</v>
      </c>
      <c r="AR37" s="91"/>
      <c r="AS37" s="91"/>
      <c r="AT37" s="91"/>
      <c r="AU37" s="91"/>
      <c r="AV37" s="91"/>
      <c r="AW37" s="91"/>
      <c r="AX37" s="91"/>
      <c r="AY37" s="91"/>
      <c r="AZ37" s="91"/>
      <c r="BA37" s="91">
        <v>650</v>
      </c>
      <c r="BB37" s="91"/>
      <c r="BC37" s="91"/>
      <c r="BD37" s="91"/>
      <c r="BE37" s="91"/>
      <c r="BF37" s="91"/>
      <c r="BG37" s="91">
        <v>120</v>
      </c>
      <c r="BH37" s="91"/>
      <c r="BI37" s="92"/>
      <c r="BJ37" s="126">
        <v>0</v>
      </c>
      <c r="BK37" s="126">
        <v>0</v>
      </c>
      <c r="BL37" s="126">
        <v>0</v>
      </c>
      <c r="BM37" s="125">
        <v>0</v>
      </c>
      <c r="BN37" s="125">
        <v>0</v>
      </c>
      <c r="BO37" s="125">
        <v>0</v>
      </c>
      <c r="CL37" s="129"/>
      <c r="CM37" s="129"/>
      <c r="CN37" s="129"/>
      <c r="CO37" s="129"/>
      <c r="CP37" s="129"/>
      <c r="CQ37" s="129"/>
    </row>
    <row r="38" spans="1:96" s="127" customFormat="1" ht="15" customHeight="1" thickBot="1" x14ac:dyDescent="0.3">
      <c r="A38" s="128" t="s">
        <v>111</v>
      </c>
      <c r="B38" s="53" t="s">
        <v>1784</v>
      </c>
      <c r="C38" s="54">
        <v>31181</v>
      </c>
      <c r="D38" s="54" t="s">
        <v>3064</v>
      </c>
      <c r="E38" s="55" t="s">
        <v>69</v>
      </c>
      <c r="F38" s="51">
        <v>2859</v>
      </c>
      <c r="G38" s="86">
        <v>425</v>
      </c>
      <c r="H38" s="87"/>
      <c r="I38" s="95"/>
      <c r="J38" s="95"/>
      <c r="K38" s="87"/>
      <c r="L38" s="87"/>
      <c r="M38" s="95"/>
      <c r="N38" s="95"/>
      <c r="O38" s="87"/>
      <c r="P38" s="95"/>
      <c r="Q38" s="95">
        <v>490</v>
      </c>
      <c r="R38" s="91">
        <v>485</v>
      </c>
      <c r="S38" s="95"/>
      <c r="T38" s="87"/>
      <c r="U38" s="87"/>
      <c r="V38" s="95"/>
      <c r="W38" s="87"/>
      <c r="X38" s="95"/>
      <c r="Y38" s="95"/>
      <c r="Z38" s="87"/>
      <c r="AA38" s="87"/>
      <c r="AB38" s="95">
        <v>504</v>
      </c>
      <c r="AC38" s="91"/>
      <c r="AD38" s="87"/>
      <c r="AE38" s="95"/>
      <c r="AF38" s="95"/>
      <c r="AG38" s="95"/>
      <c r="AH38" s="95">
        <v>595</v>
      </c>
      <c r="AI38" s="87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>
        <v>360</v>
      </c>
      <c r="AX38" s="95"/>
      <c r="AY38" s="95"/>
      <c r="AZ38" s="95"/>
      <c r="BA38" s="95"/>
      <c r="BB38" s="95"/>
      <c r="BC38" s="95"/>
      <c r="BD38" s="95"/>
      <c r="BE38" s="95"/>
      <c r="BF38" s="95"/>
      <c r="BG38" s="95">
        <v>60</v>
      </c>
      <c r="BH38" s="91"/>
      <c r="BI38" s="92"/>
      <c r="BJ38" s="126">
        <v>0</v>
      </c>
      <c r="BK38" s="126">
        <v>0</v>
      </c>
      <c r="BL38" s="126">
        <v>0</v>
      </c>
      <c r="BM38" s="125">
        <v>0</v>
      </c>
      <c r="BN38" s="125">
        <v>0</v>
      </c>
      <c r="BO38" s="125">
        <v>0</v>
      </c>
      <c r="BR38" s="129"/>
      <c r="BS38" s="129"/>
      <c r="BT38" s="129"/>
      <c r="BU38" s="129"/>
      <c r="CB38" s="129"/>
      <c r="CC38" s="129"/>
      <c r="CD38" s="129"/>
      <c r="CE38" s="129"/>
      <c r="CF38" s="129"/>
      <c r="CM38" s="131"/>
      <c r="CN38" s="131"/>
      <c r="CO38" s="131"/>
      <c r="CP38" s="131"/>
      <c r="CQ38" s="131"/>
    </row>
    <row r="39" spans="1:96" s="127" customFormat="1" ht="15" customHeight="1" thickBot="1" x14ac:dyDescent="0.3">
      <c r="A39" s="128" t="s">
        <v>112</v>
      </c>
      <c r="B39" s="133" t="s">
        <v>1785</v>
      </c>
      <c r="C39" s="52">
        <v>32499</v>
      </c>
      <c r="D39" s="54" t="s">
        <v>3065</v>
      </c>
      <c r="E39" s="46" t="s">
        <v>693</v>
      </c>
      <c r="F39" s="51">
        <v>2808</v>
      </c>
      <c r="G39" s="86">
        <v>350</v>
      </c>
      <c r="H39" s="87">
        <v>137</v>
      </c>
      <c r="I39" s="95"/>
      <c r="J39" s="95">
        <v>360</v>
      </c>
      <c r="K39" s="87">
        <v>137</v>
      </c>
      <c r="L39" s="87"/>
      <c r="M39" s="95"/>
      <c r="N39" s="95"/>
      <c r="O39" s="87"/>
      <c r="P39" s="95"/>
      <c r="Q39" s="95"/>
      <c r="R39" s="91">
        <v>485</v>
      </c>
      <c r="S39" s="95"/>
      <c r="T39" s="87"/>
      <c r="U39" s="87"/>
      <c r="V39" s="95"/>
      <c r="W39" s="87"/>
      <c r="X39" s="95"/>
      <c r="Y39" s="95">
        <v>595</v>
      </c>
      <c r="Z39" s="87"/>
      <c r="AA39" s="87"/>
      <c r="AB39" s="95">
        <v>360</v>
      </c>
      <c r="AC39" s="91"/>
      <c r="AD39" s="87"/>
      <c r="AE39" s="95"/>
      <c r="AF39" s="95"/>
      <c r="AG39" s="95"/>
      <c r="AH39" s="95"/>
      <c r="AI39" s="87"/>
      <c r="AJ39" s="95"/>
      <c r="AK39" s="95">
        <v>504</v>
      </c>
      <c r="AL39" s="95">
        <v>280</v>
      </c>
      <c r="AM39" s="95"/>
      <c r="AN39" s="95"/>
      <c r="AO39" s="95"/>
      <c r="AP39" s="95">
        <v>360</v>
      </c>
      <c r="AQ39" s="95"/>
      <c r="AR39" s="95"/>
      <c r="AS39" s="95"/>
      <c r="AT39" s="95"/>
      <c r="AU39" s="95"/>
      <c r="AV39" s="95"/>
      <c r="AW39" s="95">
        <v>504</v>
      </c>
      <c r="AX39" s="95"/>
      <c r="AY39" s="95"/>
      <c r="AZ39" s="95"/>
      <c r="BA39" s="95"/>
      <c r="BB39" s="95"/>
      <c r="BC39" s="95"/>
      <c r="BD39" s="95"/>
      <c r="BE39" s="95"/>
      <c r="BF39" s="95"/>
      <c r="BG39" s="95">
        <v>60</v>
      </c>
      <c r="BH39" s="91"/>
      <c r="BI39" s="92"/>
      <c r="BJ39" s="126">
        <v>0</v>
      </c>
      <c r="BK39" s="126">
        <v>0</v>
      </c>
      <c r="BL39" s="126">
        <v>0</v>
      </c>
      <c r="BM39" s="125">
        <v>0</v>
      </c>
      <c r="BN39" s="125">
        <v>0</v>
      </c>
      <c r="BO39" s="125">
        <v>0</v>
      </c>
      <c r="CA39" s="129"/>
      <c r="CG39" s="131"/>
      <c r="CH39" s="131"/>
      <c r="CI39" s="131"/>
      <c r="CL39" s="129"/>
    </row>
    <row r="40" spans="1:96" s="129" customFormat="1" ht="15" customHeight="1" thickBot="1" x14ac:dyDescent="0.3">
      <c r="A40" s="128" t="s">
        <v>113</v>
      </c>
      <c r="B40" s="130" t="s">
        <v>1783</v>
      </c>
      <c r="C40" s="44">
        <v>35239</v>
      </c>
      <c r="D40" s="54" t="s">
        <v>3066</v>
      </c>
      <c r="E40" s="50" t="s">
        <v>690</v>
      </c>
      <c r="F40" s="51">
        <v>2796</v>
      </c>
      <c r="G40" s="86">
        <v>500</v>
      </c>
      <c r="H40" s="87"/>
      <c r="I40" s="95"/>
      <c r="J40" s="95">
        <v>504</v>
      </c>
      <c r="K40" s="87"/>
      <c r="L40" s="87"/>
      <c r="M40" s="95"/>
      <c r="N40" s="95"/>
      <c r="O40" s="87"/>
      <c r="P40" s="95"/>
      <c r="Q40" s="95"/>
      <c r="R40" s="91"/>
      <c r="S40" s="95"/>
      <c r="T40" s="87"/>
      <c r="U40" s="87"/>
      <c r="V40" s="95"/>
      <c r="W40" s="87"/>
      <c r="X40" s="95"/>
      <c r="Y40" s="95"/>
      <c r="Z40" s="87"/>
      <c r="AA40" s="87"/>
      <c r="AB40" s="95"/>
      <c r="AC40" s="91"/>
      <c r="AD40" s="87"/>
      <c r="AE40" s="95"/>
      <c r="AF40" s="95">
        <v>504</v>
      </c>
      <c r="AG40" s="95"/>
      <c r="AH40" s="95"/>
      <c r="AI40" s="87"/>
      <c r="AJ40" s="95"/>
      <c r="AK40" s="95"/>
      <c r="AL40" s="95">
        <v>280</v>
      </c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>
        <v>504</v>
      </c>
      <c r="AX40" s="95"/>
      <c r="AY40" s="95"/>
      <c r="AZ40" s="95"/>
      <c r="BA40" s="95"/>
      <c r="BB40" s="95">
        <v>504</v>
      </c>
      <c r="BC40" s="95"/>
      <c r="BD40" s="95"/>
      <c r="BE40" s="95"/>
      <c r="BF40" s="95"/>
      <c r="BG40" s="95">
        <v>120</v>
      </c>
      <c r="BH40" s="91"/>
      <c r="BI40" s="92"/>
      <c r="BJ40" s="126">
        <v>0</v>
      </c>
      <c r="BK40" s="126">
        <v>0</v>
      </c>
      <c r="BL40" s="126">
        <v>0</v>
      </c>
      <c r="BM40" s="125">
        <v>0</v>
      </c>
      <c r="BN40" s="125">
        <v>0</v>
      </c>
      <c r="BO40" s="125">
        <v>0</v>
      </c>
      <c r="BP40" s="127"/>
      <c r="BQ40" s="127"/>
      <c r="BR40" s="127"/>
      <c r="BS40" s="127"/>
      <c r="BT40" s="127"/>
      <c r="BV40" s="127"/>
      <c r="BW40" s="127"/>
      <c r="CA40" s="127"/>
      <c r="CB40" s="131"/>
      <c r="CC40" s="131"/>
      <c r="CD40" s="131"/>
      <c r="CE40" s="131"/>
      <c r="CF40" s="131"/>
      <c r="CG40" s="127"/>
      <c r="CH40" s="127"/>
      <c r="CI40" s="127"/>
      <c r="CJ40" s="127"/>
      <c r="CK40" s="127"/>
      <c r="CM40" s="127"/>
      <c r="CN40" s="127"/>
      <c r="CO40" s="127"/>
      <c r="CP40" s="127"/>
      <c r="CQ40" s="127"/>
    </row>
    <row r="41" spans="1:96" s="129" customFormat="1" ht="15" customHeight="1" thickBot="1" x14ac:dyDescent="0.3">
      <c r="A41" s="128" t="s">
        <v>114</v>
      </c>
      <c r="B41" s="43" t="s">
        <v>315</v>
      </c>
      <c r="C41" s="52">
        <v>37613</v>
      </c>
      <c r="D41" s="54" t="s">
        <v>3067</v>
      </c>
      <c r="E41" s="46" t="s">
        <v>60</v>
      </c>
      <c r="F41" s="51">
        <v>2773</v>
      </c>
      <c r="G41" s="90"/>
      <c r="H41" s="91"/>
      <c r="I41" s="91"/>
      <c r="J41" s="91">
        <v>192</v>
      </c>
      <c r="K41" s="91"/>
      <c r="L41" s="91"/>
      <c r="M41" s="91"/>
      <c r="N41" s="91"/>
      <c r="O41" s="91"/>
      <c r="P41" s="91">
        <v>272</v>
      </c>
      <c r="Q41" s="91"/>
      <c r="R41" s="91"/>
      <c r="S41" s="91"/>
      <c r="T41" s="91"/>
      <c r="U41" s="91"/>
      <c r="V41" s="91">
        <v>272</v>
      </c>
      <c r="W41" s="91"/>
      <c r="X41" s="91"/>
      <c r="Y41" s="91"/>
      <c r="Z41" s="91"/>
      <c r="AA41" s="91"/>
      <c r="AB41" s="91"/>
      <c r="AC41" s="91">
        <v>88</v>
      </c>
      <c r="AD41" s="91"/>
      <c r="AE41" s="91"/>
      <c r="AF41" s="91">
        <v>275</v>
      </c>
      <c r="AG41" s="91"/>
      <c r="AH41" s="91"/>
      <c r="AI41" s="91"/>
      <c r="AJ41" s="91">
        <v>595</v>
      </c>
      <c r="AK41" s="91"/>
      <c r="AL41" s="91">
        <v>441</v>
      </c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>
        <v>490</v>
      </c>
      <c r="AX41" s="91"/>
      <c r="AY41" s="91"/>
      <c r="AZ41" s="91"/>
      <c r="BA41" s="91"/>
      <c r="BB41" s="91">
        <v>700</v>
      </c>
      <c r="BC41" s="91"/>
      <c r="BD41" s="91"/>
      <c r="BE41" s="91"/>
      <c r="BF41" s="91"/>
      <c r="BG41" s="91">
        <v>60</v>
      </c>
      <c r="BH41" s="91"/>
      <c r="BI41" s="92"/>
      <c r="BJ41" s="126">
        <v>0</v>
      </c>
      <c r="BK41" s="126">
        <v>0</v>
      </c>
      <c r="BL41" s="126">
        <v>0</v>
      </c>
      <c r="BM41" s="125">
        <v>0</v>
      </c>
      <c r="BN41" s="125">
        <v>0</v>
      </c>
      <c r="BO41" s="125">
        <v>0</v>
      </c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R41" s="127"/>
    </row>
    <row r="42" spans="1:96" s="127" customFormat="1" ht="15" customHeight="1" thickBot="1" x14ac:dyDescent="0.3">
      <c r="A42" s="128" t="s">
        <v>115</v>
      </c>
      <c r="B42" s="43" t="s">
        <v>1786</v>
      </c>
      <c r="C42" s="52">
        <v>37565</v>
      </c>
      <c r="D42" s="54" t="s">
        <v>3068</v>
      </c>
      <c r="E42" s="46" t="s">
        <v>695</v>
      </c>
      <c r="F42" s="51">
        <v>2737</v>
      </c>
      <c r="G42" s="90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>
        <v>250</v>
      </c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>
        <v>192</v>
      </c>
      <c r="AG42" s="91"/>
      <c r="AH42" s="91"/>
      <c r="AI42" s="91"/>
      <c r="AJ42" s="91"/>
      <c r="AK42" s="91"/>
      <c r="AL42" s="91">
        <v>441</v>
      </c>
      <c r="AM42" s="91"/>
      <c r="AN42" s="91"/>
      <c r="AO42" s="91"/>
      <c r="AP42" s="91">
        <v>595</v>
      </c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>
        <v>815</v>
      </c>
      <c r="BB42" s="91">
        <v>444</v>
      </c>
      <c r="BC42" s="91"/>
      <c r="BD42" s="91"/>
      <c r="BE42" s="91"/>
      <c r="BF42" s="91"/>
      <c r="BG42" s="91">
        <v>120</v>
      </c>
      <c r="BH42" s="91"/>
      <c r="BI42" s="92"/>
      <c r="BJ42" s="126">
        <v>0</v>
      </c>
      <c r="BK42" s="126">
        <v>0</v>
      </c>
      <c r="BL42" s="126">
        <v>0</v>
      </c>
      <c r="BM42" s="125">
        <v>0</v>
      </c>
      <c r="BN42" s="125">
        <v>0</v>
      </c>
      <c r="BO42" s="125">
        <v>0</v>
      </c>
      <c r="CM42" s="129"/>
      <c r="CN42" s="129"/>
      <c r="CO42" s="129"/>
      <c r="CP42" s="129"/>
      <c r="CQ42" s="129"/>
      <c r="CR42" s="131"/>
    </row>
    <row r="43" spans="1:96" s="127" customFormat="1" ht="15" customHeight="1" thickBot="1" x14ac:dyDescent="0.3">
      <c r="A43" s="128" t="s">
        <v>116</v>
      </c>
      <c r="B43" s="53" t="s">
        <v>1788</v>
      </c>
      <c r="C43" s="54">
        <v>33829</v>
      </c>
      <c r="D43" s="54" t="s">
        <v>3069</v>
      </c>
      <c r="E43" s="55" t="s">
        <v>690</v>
      </c>
      <c r="F43" s="51">
        <v>2692</v>
      </c>
      <c r="G43" s="86">
        <v>275</v>
      </c>
      <c r="H43" s="87"/>
      <c r="I43" s="95"/>
      <c r="J43" s="95">
        <v>360</v>
      </c>
      <c r="K43" s="87"/>
      <c r="L43" s="87"/>
      <c r="M43" s="95"/>
      <c r="N43" s="95"/>
      <c r="O43" s="87"/>
      <c r="P43" s="95"/>
      <c r="Q43" s="95"/>
      <c r="R43" s="91">
        <v>670</v>
      </c>
      <c r="S43" s="95"/>
      <c r="T43" s="87"/>
      <c r="U43" s="87"/>
      <c r="V43" s="95"/>
      <c r="W43" s="87"/>
      <c r="X43" s="95"/>
      <c r="Y43" s="95"/>
      <c r="Z43" s="87"/>
      <c r="AA43" s="87"/>
      <c r="AB43" s="95"/>
      <c r="AC43" s="91"/>
      <c r="AD43" s="87"/>
      <c r="AE43" s="95"/>
      <c r="AF43" s="95">
        <v>88</v>
      </c>
      <c r="AG43" s="95"/>
      <c r="AH43" s="95"/>
      <c r="AI43" s="87"/>
      <c r="AJ43" s="95"/>
      <c r="AK43" s="95"/>
      <c r="AL43" s="95">
        <v>280</v>
      </c>
      <c r="AM43" s="95"/>
      <c r="AN43" s="95"/>
      <c r="AO43" s="95"/>
      <c r="AP43" s="95">
        <v>642</v>
      </c>
      <c r="AQ43" s="95"/>
      <c r="AR43" s="95"/>
      <c r="AS43" s="95"/>
      <c r="AT43" s="95"/>
      <c r="AU43" s="95"/>
      <c r="AV43" s="95"/>
      <c r="AW43" s="95">
        <v>360</v>
      </c>
      <c r="AX43" s="95"/>
      <c r="AY43" s="95"/>
      <c r="AZ43" s="95"/>
      <c r="BA43" s="95"/>
      <c r="BB43" s="95">
        <v>360</v>
      </c>
      <c r="BC43" s="95"/>
      <c r="BD43" s="95"/>
      <c r="BE43" s="95"/>
      <c r="BF43" s="95"/>
      <c r="BG43" s="95">
        <v>300</v>
      </c>
      <c r="BH43" s="91"/>
      <c r="BI43" s="92"/>
      <c r="BJ43" s="126">
        <v>0</v>
      </c>
      <c r="BK43" s="126">
        <v>0</v>
      </c>
      <c r="BL43" s="126">
        <v>0</v>
      </c>
      <c r="BM43" s="125">
        <v>0</v>
      </c>
      <c r="BN43" s="125">
        <v>0</v>
      </c>
      <c r="BO43" s="125">
        <v>0</v>
      </c>
      <c r="BU43" s="129"/>
      <c r="BV43" s="129"/>
      <c r="BW43" s="129"/>
      <c r="CA43" s="129"/>
      <c r="CG43" s="129"/>
      <c r="CH43" s="129"/>
      <c r="CI43" s="129"/>
      <c r="CR43" s="129"/>
    </row>
    <row r="44" spans="1:96" s="127" customFormat="1" ht="15" customHeight="1" thickBot="1" x14ac:dyDescent="0.3">
      <c r="A44" s="128" t="s">
        <v>117</v>
      </c>
      <c r="B44" s="37" t="s">
        <v>273</v>
      </c>
      <c r="C44" s="52">
        <v>36821</v>
      </c>
      <c r="D44" s="54" t="s">
        <v>3070</v>
      </c>
      <c r="E44" s="46" t="s">
        <v>77</v>
      </c>
      <c r="F44" s="51">
        <v>2602</v>
      </c>
      <c r="G44" s="86">
        <v>275</v>
      </c>
      <c r="H44" s="87"/>
      <c r="I44" s="95"/>
      <c r="J44" s="95"/>
      <c r="K44" s="87"/>
      <c r="L44" s="87"/>
      <c r="M44" s="95"/>
      <c r="N44" s="95"/>
      <c r="O44" s="87"/>
      <c r="P44" s="95">
        <v>360</v>
      </c>
      <c r="Q44" s="95"/>
      <c r="R44" s="91"/>
      <c r="S44" s="95"/>
      <c r="T44" s="87"/>
      <c r="U44" s="87"/>
      <c r="V44" s="95">
        <v>504</v>
      </c>
      <c r="W44" s="87"/>
      <c r="X44" s="95"/>
      <c r="Y44" s="95"/>
      <c r="Z44" s="87"/>
      <c r="AA44" s="87"/>
      <c r="AB44" s="95"/>
      <c r="AC44" s="91"/>
      <c r="AD44" s="87"/>
      <c r="AE44" s="95"/>
      <c r="AF44" s="95"/>
      <c r="AG44" s="95"/>
      <c r="AH44" s="95"/>
      <c r="AI44" s="87"/>
      <c r="AJ44" s="95">
        <v>504</v>
      </c>
      <c r="AK44" s="95"/>
      <c r="AL44" s="95">
        <v>280</v>
      </c>
      <c r="AM44" s="95"/>
      <c r="AN44" s="95"/>
      <c r="AO44" s="95"/>
      <c r="AP44" s="95"/>
      <c r="AQ44" s="95">
        <v>504</v>
      </c>
      <c r="AR44" s="95"/>
      <c r="AS44" s="95"/>
      <c r="AT44" s="95"/>
      <c r="AU44" s="95">
        <v>233</v>
      </c>
      <c r="AV44" s="95"/>
      <c r="AW44" s="95"/>
      <c r="AX44" s="95"/>
      <c r="AY44" s="95"/>
      <c r="AZ44" s="95"/>
      <c r="BA44" s="95">
        <v>450</v>
      </c>
      <c r="BB44" s="95"/>
      <c r="BC44" s="95"/>
      <c r="BD44" s="95"/>
      <c r="BE44" s="95"/>
      <c r="BF44" s="95"/>
      <c r="BG44" s="95">
        <v>120</v>
      </c>
      <c r="BH44" s="91"/>
      <c r="BI44" s="92"/>
      <c r="BJ44" s="126">
        <v>0</v>
      </c>
      <c r="BK44" s="126">
        <v>0</v>
      </c>
      <c r="BL44" s="126">
        <v>0</v>
      </c>
      <c r="BM44" s="125">
        <v>0</v>
      </c>
      <c r="BN44" s="125">
        <v>0</v>
      </c>
      <c r="BO44" s="125">
        <v>0</v>
      </c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M44" s="129"/>
      <c r="CN44" s="129"/>
      <c r="CO44" s="129"/>
      <c r="CP44" s="129"/>
      <c r="CQ44" s="129"/>
    </row>
    <row r="45" spans="1:96" s="131" customFormat="1" ht="15" customHeight="1" thickBot="1" x14ac:dyDescent="0.3">
      <c r="A45" s="128" t="s">
        <v>118</v>
      </c>
      <c r="B45" s="37" t="s">
        <v>1800</v>
      </c>
      <c r="C45" s="52">
        <v>32840</v>
      </c>
      <c r="D45" s="54" t="s">
        <v>3071</v>
      </c>
      <c r="E45" s="46" t="s">
        <v>667</v>
      </c>
      <c r="F45" s="51">
        <v>2594</v>
      </c>
      <c r="G45" s="86"/>
      <c r="H45" s="87"/>
      <c r="I45" s="95"/>
      <c r="J45" s="95"/>
      <c r="K45" s="87"/>
      <c r="L45" s="87"/>
      <c r="M45" s="95"/>
      <c r="N45" s="95"/>
      <c r="O45" s="87"/>
      <c r="P45" s="95"/>
      <c r="Q45" s="95"/>
      <c r="R45" s="91"/>
      <c r="S45" s="95"/>
      <c r="T45" s="87"/>
      <c r="U45" s="87"/>
      <c r="V45" s="95"/>
      <c r="W45" s="87"/>
      <c r="X45" s="95"/>
      <c r="Y45" s="95"/>
      <c r="Z45" s="87"/>
      <c r="AA45" s="87"/>
      <c r="AB45" s="95"/>
      <c r="AC45" s="91"/>
      <c r="AD45" s="87"/>
      <c r="AE45" s="95"/>
      <c r="AF45" s="95"/>
      <c r="AG45" s="95"/>
      <c r="AH45" s="95"/>
      <c r="AI45" s="87"/>
      <c r="AJ45" s="95">
        <v>360</v>
      </c>
      <c r="AK45" s="95"/>
      <c r="AL45" s="95">
        <v>280</v>
      </c>
      <c r="AM45" s="95"/>
      <c r="AN45" s="95"/>
      <c r="AO45" s="95"/>
      <c r="AP45" s="95"/>
      <c r="AQ45" s="95">
        <v>504</v>
      </c>
      <c r="AR45" s="95"/>
      <c r="AS45" s="95"/>
      <c r="AT45" s="95"/>
      <c r="AU45" s="95"/>
      <c r="AV45" s="95"/>
      <c r="AW45" s="95"/>
      <c r="AX45" s="95"/>
      <c r="AY45" s="95"/>
      <c r="AZ45" s="95"/>
      <c r="BA45" s="95">
        <v>790</v>
      </c>
      <c r="BB45" s="95"/>
      <c r="BC45" s="95"/>
      <c r="BD45" s="95"/>
      <c r="BE45" s="95"/>
      <c r="BF45" s="95"/>
      <c r="BG45" s="95">
        <v>660</v>
      </c>
      <c r="BH45" s="91"/>
      <c r="BI45" s="92"/>
      <c r="BJ45" s="126">
        <v>0</v>
      </c>
      <c r="BK45" s="126">
        <v>0</v>
      </c>
      <c r="BL45" s="126">
        <v>0</v>
      </c>
      <c r="BM45" s="125">
        <v>0</v>
      </c>
      <c r="BN45" s="125">
        <v>0</v>
      </c>
      <c r="BO45" s="125">
        <v>0</v>
      </c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9"/>
      <c r="CN45" s="129"/>
      <c r="CO45" s="129"/>
      <c r="CP45" s="129"/>
      <c r="CQ45" s="129"/>
      <c r="CR45" s="127"/>
    </row>
    <row r="46" spans="1:96" s="129" customFormat="1" ht="15" customHeight="1" thickBot="1" x14ac:dyDescent="0.3">
      <c r="A46" s="128" t="s">
        <v>119</v>
      </c>
      <c r="B46" s="130" t="s">
        <v>1793</v>
      </c>
      <c r="C46" s="44">
        <v>24821</v>
      </c>
      <c r="D46" s="54" t="s">
        <v>3072</v>
      </c>
      <c r="E46" s="50" t="s">
        <v>860</v>
      </c>
      <c r="F46" s="51">
        <v>2565</v>
      </c>
      <c r="G46" s="86">
        <v>500</v>
      </c>
      <c r="H46" s="87"/>
      <c r="I46" s="95"/>
      <c r="J46" s="95"/>
      <c r="K46" s="87"/>
      <c r="L46" s="87"/>
      <c r="M46" s="95"/>
      <c r="N46" s="95"/>
      <c r="O46" s="87"/>
      <c r="P46" s="95">
        <v>780</v>
      </c>
      <c r="Q46" s="95"/>
      <c r="R46" s="91">
        <v>535</v>
      </c>
      <c r="S46" s="95"/>
      <c r="T46" s="87"/>
      <c r="U46" s="87"/>
      <c r="V46" s="95"/>
      <c r="W46" s="87"/>
      <c r="X46" s="95"/>
      <c r="Y46" s="95"/>
      <c r="Z46" s="87"/>
      <c r="AA46" s="87"/>
      <c r="AB46" s="95"/>
      <c r="AC46" s="91"/>
      <c r="AD46" s="87"/>
      <c r="AE46" s="95"/>
      <c r="AF46" s="95"/>
      <c r="AG46" s="95"/>
      <c r="AH46" s="95"/>
      <c r="AI46" s="87"/>
      <c r="AJ46" s="95"/>
      <c r="AK46" s="95"/>
      <c r="AL46" s="95">
        <v>450</v>
      </c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>
        <v>300</v>
      </c>
      <c r="BH46" s="91"/>
      <c r="BI46" s="92"/>
      <c r="BJ46" s="126">
        <v>0</v>
      </c>
      <c r="BK46" s="126">
        <v>0</v>
      </c>
      <c r="BL46" s="126">
        <v>0</v>
      </c>
      <c r="BM46" s="125">
        <v>0</v>
      </c>
      <c r="BN46" s="125">
        <v>0</v>
      </c>
      <c r="BO46" s="125">
        <v>0</v>
      </c>
      <c r="BP46" s="127"/>
      <c r="BQ46" s="127"/>
      <c r="BR46" s="127"/>
      <c r="BS46" s="127"/>
      <c r="BT46" s="127"/>
      <c r="BV46" s="131"/>
      <c r="BW46" s="131"/>
      <c r="BX46" s="132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</row>
    <row r="47" spans="1:96" s="129" customFormat="1" ht="15" customHeight="1" thickBot="1" x14ac:dyDescent="0.3">
      <c r="A47" s="128" t="s">
        <v>120</v>
      </c>
      <c r="B47" s="43" t="s">
        <v>282</v>
      </c>
      <c r="C47" s="52">
        <v>37743</v>
      </c>
      <c r="D47" s="54" t="s">
        <v>3073</v>
      </c>
      <c r="E47" s="46" t="s">
        <v>85</v>
      </c>
      <c r="F47" s="51">
        <v>2352</v>
      </c>
      <c r="G47" s="90"/>
      <c r="H47" s="91"/>
      <c r="I47" s="91"/>
      <c r="J47" s="91">
        <v>290</v>
      </c>
      <c r="K47" s="91"/>
      <c r="L47" s="91"/>
      <c r="M47" s="91"/>
      <c r="N47" s="91"/>
      <c r="O47" s="91"/>
      <c r="P47" s="91">
        <v>290</v>
      </c>
      <c r="Q47" s="91"/>
      <c r="R47" s="91"/>
      <c r="S47" s="91"/>
      <c r="T47" s="91"/>
      <c r="U47" s="91"/>
      <c r="V47" s="91"/>
      <c r="W47" s="91">
        <v>142</v>
      </c>
      <c r="X47" s="91"/>
      <c r="Y47" s="91"/>
      <c r="Z47" s="91"/>
      <c r="AA47" s="91"/>
      <c r="AB47" s="91"/>
      <c r="AC47" s="91">
        <v>370</v>
      </c>
      <c r="AD47" s="91"/>
      <c r="AE47" s="91"/>
      <c r="AF47" s="91">
        <v>350</v>
      </c>
      <c r="AG47" s="91"/>
      <c r="AH47" s="91"/>
      <c r="AI47" s="91"/>
      <c r="AJ47" s="91">
        <v>385</v>
      </c>
      <c r="AK47" s="91"/>
      <c r="AL47" s="91">
        <v>316</v>
      </c>
      <c r="AM47" s="91"/>
      <c r="AN47" s="91"/>
      <c r="AO47" s="91"/>
      <c r="AP47" s="91"/>
      <c r="AQ47" s="91">
        <v>272</v>
      </c>
      <c r="AR47" s="91"/>
      <c r="AS47" s="91"/>
      <c r="AT47" s="91"/>
      <c r="AU47" s="91"/>
      <c r="AV47" s="91"/>
      <c r="AW47" s="91"/>
      <c r="AX47" s="91"/>
      <c r="AY47" s="91"/>
      <c r="AZ47" s="91"/>
      <c r="BA47" s="91">
        <v>441</v>
      </c>
      <c r="BB47" s="91">
        <v>490</v>
      </c>
      <c r="BC47" s="91"/>
      <c r="BD47" s="91"/>
      <c r="BE47" s="91"/>
      <c r="BF47" s="91"/>
      <c r="BG47" s="91"/>
      <c r="BH47" s="91"/>
      <c r="BI47" s="92"/>
      <c r="BJ47" s="126">
        <v>0</v>
      </c>
      <c r="BK47" s="126">
        <v>0</v>
      </c>
      <c r="BL47" s="126">
        <v>0</v>
      </c>
      <c r="BM47" s="125">
        <v>0</v>
      </c>
      <c r="BN47" s="125">
        <v>0</v>
      </c>
      <c r="BO47" s="125">
        <v>0</v>
      </c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M47" s="132"/>
      <c r="CN47" s="132"/>
      <c r="CO47" s="132"/>
      <c r="CP47" s="132"/>
      <c r="CQ47" s="132"/>
    </row>
    <row r="48" spans="1:96" s="129" customFormat="1" ht="15" customHeight="1" thickBot="1" x14ac:dyDescent="0.3">
      <c r="A48" s="128" t="s">
        <v>121</v>
      </c>
      <c r="B48" s="135" t="s">
        <v>1797</v>
      </c>
      <c r="C48" s="54">
        <v>34537</v>
      </c>
      <c r="D48" s="54" t="s">
        <v>3074</v>
      </c>
      <c r="E48" s="55" t="s">
        <v>66</v>
      </c>
      <c r="F48" s="51">
        <v>2343</v>
      </c>
      <c r="G48" s="86"/>
      <c r="H48" s="87"/>
      <c r="I48" s="95"/>
      <c r="J48" s="95"/>
      <c r="K48" s="87"/>
      <c r="L48" s="87"/>
      <c r="M48" s="95"/>
      <c r="N48" s="95"/>
      <c r="O48" s="87"/>
      <c r="P48" s="95"/>
      <c r="Q48" s="95">
        <v>385</v>
      </c>
      <c r="R48" s="91"/>
      <c r="S48" s="95"/>
      <c r="T48" s="87"/>
      <c r="U48" s="87"/>
      <c r="V48" s="95"/>
      <c r="W48" s="87"/>
      <c r="X48" s="95"/>
      <c r="Y48" s="95">
        <v>385</v>
      </c>
      <c r="Z48" s="87"/>
      <c r="AA48" s="87"/>
      <c r="AB48" s="95">
        <v>360</v>
      </c>
      <c r="AC48" s="91"/>
      <c r="AD48" s="87"/>
      <c r="AE48" s="95"/>
      <c r="AF48" s="95"/>
      <c r="AG48" s="95"/>
      <c r="AH48" s="95"/>
      <c r="AI48" s="87"/>
      <c r="AJ48" s="95"/>
      <c r="AK48" s="95">
        <v>504</v>
      </c>
      <c r="AL48" s="95"/>
      <c r="AM48" s="95"/>
      <c r="AN48" s="95"/>
      <c r="AO48" s="95"/>
      <c r="AP48" s="95">
        <v>504</v>
      </c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>
        <v>205</v>
      </c>
      <c r="BF48" s="95"/>
      <c r="BG48" s="95"/>
      <c r="BH48" s="91"/>
      <c r="BI48" s="92"/>
      <c r="BJ48" s="126">
        <v>0</v>
      </c>
      <c r="BK48" s="126">
        <v>0</v>
      </c>
      <c r="BL48" s="126">
        <v>0</v>
      </c>
      <c r="BM48" s="125">
        <v>0</v>
      </c>
      <c r="BN48" s="125">
        <v>0</v>
      </c>
      <c r="BO48" s="125">
        <v>0</v>
      </c>
      <c r="BP48" s="127"/>
      <c r="BQ48" s="127"/>
      <c r="BR48" s="127"/>
      <c r="BS48" s="127"/>
      <c r="BT48" s="127"/>
      <c r="BV48" s="131"/>
      <c r="BW48" s="131"/>
      <c r="BX48" s="127"/>
      <c r="BY48" s="127"/>
      <c r="BZ48" s="127"/>
      <c r="CG48" s="131"/>
      <c r="CH48" s="131"/>
      <c r="CI48" s="131"/>
      <c r="CJ48" s="127"/>
      <c r="CK48" s="127"/>
      <c r="CM48" s="127"/>
      <c r="CN48" s="127"/>
      <c r="CO48" s="127"/>
      <c r="CP48" s="127"/>
      <c r="CQ48" s="127"/>
    </row>
    <row r="49" spans="1:96" s="127" customFormat="1" ht="15" customHeight="1" thickBot="1" x14ac:dyDescent="0.3">
      <c r="A49" s="128" t="s">
        <v>122</v>
      </c>
      <c r="B49" s="43" t="s">
        <v>324</v>
      </c>
      <c r="C49" s="52">
        <v>37696</v>
      </c>
      <c r="D49" s="54" t="s">
        <v>3075</v>
      </c>
      <c r="E49" s="46" t="s">
        <v>85</v>
      </c>
      <c r="F49" s="51">
        <v>2307</v>
      </c>
      <c r="G49" s="90"/>
      <c r="H49" s="91"/>
      <c r="I49" s="91"/>
      <c r="J49" s="91">
        <v>220</v>
      </c>
      <c r="K49" s="91"/>
      <c r="L49" s="91"/>
      <c r="M49" s="91"/>
      <c r="N49" s="91"/>
      <c r="O49" s="91"/>
      <c r="P49" s="91">
        <v>220</v>
      </c>
      <c r="Q49" s="91"/>
      <c r="R49" s="91"/>
      <c r="S49" s="91"/>
      <c r="T49" s="91"/>
      <c r="U49" s="91"/>
      <c r="V49" s="91"/>
      <c r="W49" s="91">
        <v>92</v>
      </c>
      <c r="X49" s="91"/>
      <c r="Y49" s="91"/>
      <c r="Z49" s="91">
        <v>250</v>
      </c>
      <c r="AA49" s="91"/>
      <c r="AB49" s="91"/>
      <c r="AC49" s="91">
        <v>290</v>
      </c>
      <c r="AD49" s="91"/>
      <c r="AE49" s="91"/>
      <c r="AF49" s="91">
        <v>117</v>
      </c>
      <c r="AG49" s="91"/>
      <c r="AH49" s="91"/>
      <c r="AI49" s="91"/>
      <c r="AJ49" s="91">
        <v>385</v>
      </c>
      <c r="AK49" s="91"/>
      <c r="AL49" s="91">
        <v>316</v>
      </c>
      <c r="AM49" s="91"/>
      <c r="AN49" s="91"/>
      <c r="AO49" s="91"/>
      <c r="AP49" s="91"/>
      <c r="AQ49" s="91">
        <v>490</v>
      </c>
      <c r="AR49" s="91"/>
      <c r="AS49" s="91"/>
      <c r="AT49" s="91"/>
      <c r="AU49" s="91"/>
      <c r="AV49" s="91"/>
      <c r="AW49" s="91"/>
      <c r="AX49" s="91"/>
      <c r="AY49" s="91"/>
      <c r="AZ49" s="91"/>
      <c r="BA49" s="91">
        <v>441</v>
      </c>
      <c r="BB49" s="91">
        <v>385</v>
      </c>
      <c r="BC49" s="91"/>
      <c r="BD49" s="91"/>
      <c r="BE49" s="91"/>
      <c r="BF49" s="91"/>
      <c r="BG49" s="91"/>
      <c r="BH49" s="91"/>
      <c r="BI49" s="92"/>
      <c r="BJ49" s="126">
        <v>0</v>
      </c>
      <c r="BK49" s="126">
        <v>0</v>
      </c>
      <c r="BL49" s="126">
        <v>0</v>
      </c>
      <c r="BM49" s="125">
        <v>0</v>
      </c>
      <c r="BN49" s="125">
        <v>0</v>
      </c>
      <c r="BO49" s="125">
        <v>0</v>
      </c>
    </row>
    <row r="50" spans="1:96" s="127" customFormat="1" ht="15" customHeight="1" thickBot="1" x14ac:dyDescent="0.3">
      <c r="A50" s="128" t="s">
        <v>123</v>
      </c>
      <c r="B50" s="43" t="s">
        <v>301</v>
      </c>
      <c r="C50" s="52">
        <v>38267</v>
      </c>
      <c r="D50" s="54" t="s">
        <v>3076</v>
      </c>
      <c r="E50" s="46" t="s">
        <v>30</v>
      </c>
      <c r="F50" s="51">
        <v>2305</v>
      </c>
      <c r="G50" s="90"/>
      <c r="H50" s="91"/>
      <c r="I50" s="91"/>
      <c r="J50" s="91"/>
      <c r="K50" s="91"/>
      <c r="L50" s="91">
        <v>170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>
        <v>500</v>
      </c>
      <c r="Z50" s="91"/>
      <c r="AA50" s="91"/>
      <c r="AB50" s="91"/>
      <c r="AC50" s="91"/>
      <c r="AD50" s="91"/>
      <c r="AE50" s="91"/>
      <c r="AF50" s="91"/>
      <c r="AG50" s="91">
        <v>500</v>
      </c>
      <c r="AH50" s="91"/>
      <c r="AI50" s="91">
        <v>250</v>
      </c>
      <c r="AJ50" s="91"/>
      <c r="AK50" s="91">
        <v>595</v>
      </c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>
        <v>210</v>
      </c>
      <c r="BA50" s="91"/>
      <c r="BB50" s="91"/>
      <c r="BC50" s="91"/>
      <c r="BD50" s="91"/>
      <c r="BE50" s="91"/>
      <c r="BF50" s="91"/>
      <c r="BG50" s="91"/>
      <c r="BH50" s="91">
        <v>250</v>
      </c>
      <c r="BI50" s="92"/>
      <c r="BJ50" s="126">
        <v>0</v>
      </c>
      <c r="BK50" s="126">
        <v>0</v>
      </c>
      <c r="BL50" s="126">
        <v>0</v>
      </c>
      <c r="BM50" s="125">
        <v>0</v>
      </c>
      <c r="BN50" s="125">
        <v>0</v>
      </c>
      <c r="BO50" s="125">
        <v>0</v>
      </c>
      <c r="CR50" s="131"/>
    </row>
    <row r="51" spans="1:96" s="127" customFormat="1" ht="15" customHeight="1" thickBot="1" x14ac:dyDescent="0.3">
      <c r="A51" s="128" t="s">
        <v>124</v>
      </c>
      <c r="B51" s="43" t="s">
        <v>1790</v>
      </c>
      <c r="C51" s="52">
        <v>36289</v>
      </c>
      <c r="D51" s="54" t="s">
        <v>3077</v>
      </c>
      <c r="E51" s="46" t="s">
        <v>42</v>
      </c>
      <c r="F51" s="51">
        <v>2280</v>
      </c>
      <c r="G51" s="86"/>
      <c r="H51" s="87"/>
      <c r="I51" s="95"/>
      <c r="J51" s="95"/>
      <c r="K51" s="87"/>
      <c r="L51" s="87"/>
      <c r="M51" s="95"/>
      <c r="N51" s="95"/>
      <c r="O51" s="87"/>
      <c r="P51" s="95">
        <v>222</v>
      </c>
      <c r="Q51" s="95"/>
      <c r="R51" s="91">
        <v>390</v>
      </c>
      <c r="S51" s="95"/>
      <c r="T51" s="87"/>
      <c r="U51" s="87"/>
      <c r="V51" s="95"/>
      <c r="W51" s="87">
        <v>250</v>
      </c>
      <c r="X51" s="95"/>
      <c r="Y51" s="95"/>
      <c r="Z51" s="87"/>
      <c r="AA51" s="87"/>
      <c r="AB51" s="95"/>
      <c r="AC51" s="91"/>
      <c r="AD51" s="87"/>
      <c r="AE51" s="95"/>
      <c r="AF51" s="95">
        <v>360</v>
      </c>
      <c r="AG51" s="95"/>
      <c r="AH51" s="95"/>
      <c r="AI51" s="87"/>
      <c r="AJ51" s="95">
        <v>360</v>
      </c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>
        <v>620</v>
      </c>
      <c r="BB51" s="95"/>
      <c r="BC51" s="95"/>
      <c r="BD51" s="95"/>
      <c r="BE51" s="95"/>
      <c r="BF51" s="95"/>
      <c r="BG51" s="95">
        <v>300</v>
      </c>
      <c r="BH51" s="91"/>
      <c r="BI51" s="92"/>
      <c r="BJ51" s="126">
        <v>0</v>
      </c>
      <c r="BK51" s="126">
        <v>0</v>
      </c>
      <c r="BL51" s="126">
        <v>0</v>
      </c>
      <c r="BM51" s="125">
        <v>0</v>
      </c>
      <c r="BN51" s="125">
        <v>0</v>
      </c>
      <c r="BO51" s="125">
        <v>0</v>
      </c>
      <c r="BP51" s="129"/>
      <c r="BQ51" s="129"/>
      <c r="BR51" s="129"/>
      <c r="BS51" s="129"/>
      <c r="BT51" s="129"/>
      <c r="BU51" s="129"/>
      <c r="BV51" s="129"/>
      <c r="BW51" s="129"/>
      <c r="BX51" s="129"/>
      <c r="CL51" s="131"/>
    </row>
    <row r="52" spans="1:96" s="127" customFormat="1" ht="15" customHeight="1" thickBot="1" x14ac:dyDescent="0.3">
      <c r="A52" s="128" t="s">
        <v>125</v>
      </c>
      <c r="B52" s="43" t="s">
        <v>325</v>
      </c>
      <c r="C52" s="52">
        <v>37483</v>
      </c>
      <c r="D52" s="54" t="s">
        <v>3078</v>
      </c>
      <c r="E52" s="46" t="s">
        <v>180</v>
      </c>
      <c r="F52" s="51">
        <v>2247</v>
      </c>
      <c r="G52" s="90"/>
      <c r="H52" s="91">
        <v>117</v>
      </c>
      <c r="I52" s="91"/>
      <c r="J52" s="91">
        <v>192</v>
      </c>
      <c r="K52" s="91">
        <v>137</v>
      </c>
      <c r="L52" s="91"/>
      <c r="M52" s="91"/>
      <c r="N52" s="91"/>
      <c r="O52" s="91"/>
      <c r="P52" s="91">
        <v>385</v>
      </c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>
        <v>137</v>
      </c>
      <c r="AB52" s="91"/>
      <c r="AC52" s="91">
        <v>245</v>
      </c>
      <c r="AD52" s="91"/>
      <c r="AE52" s="91"/>
      <c r="AF52" s="91"/>
      <c r="AG52" s="91"/>
      <c r="AH52" s="91"/>
      <c r="AI52" s="91"/>
      <c r="AJ52" s="91"/>
      <c r="AK52" s="91"/>
      <c r="AL52" s="91">
        <v>316</v>
      </c>
      <c r="AM52" s="91"/>
      <c r="AN52" s="91"/>
      <c r="AO52" s="91"/>
      <c r="AP52" s="91">
        <v>490</v>
      </c>
      <c r="AQ52" s="91"/>
      <c r="AR52" s="91"/>
      <c r="AS52" s="91"/>
      <c r="AT52" s="91">
        <v>250</v>
      </c>
      <c r="AU52" s="91"/>
      <c r="AV52" s="91"/>
      <c r="AW52" s="91"/>
      <c r="AX52" s="91"/>
      <c r="AY52" s="91"/>
      <c r="AZ52" s="91"/>
      <c r="BA52" s="91">
        <v>561</v>
      </c>
      <c r="BB52" s="91"/>
      <c r="BC52" s="91"/>
      <c r="BD52" s="91"/>
      <c r="BE52" s="91"/>
      <c r="BF52" s="91"/>
      <c r="BG52" s="91"/>
      <c r="BH52" s="91"/>
      <c r="BI52" s="92">
        <v>213</v>
      </c>
      <c r="BJ52" s="126">
        <v>0</v>
      </c>
      <c r="BK52" s="126">
        <v>0</v>
      </c>
      <c r="BL52" s="126">
        <v>0</v>
      </c>
      <c r="BM52" s="125">
        <v>0</v>
      </c>
      <c r="BN52" s="125">
        <v>0</v>
      </c>
      <c r="BO52" s="125">
        <v>0</v>
      </c>
      <c r="CM52" s="131"/>
      <c r="CN52" s="131"/>
      <c r="CO52" s="131"/>
      <c r="CP52" s="131"/>
      <c r="CQ52" s="131"/>
    </row>
    <row r="53" spans="1:96" s="131" customFormat="1" ht="15" customHeight="1" thickBot="1" x14ac:dyDescent="0.3">
      <c r="A53" s="128" t="s">
        <v>126</v>
      </c>
      <c r="B53" s="43" t="s">
        <v>288</v>
      </c>
      <c r="C53" s="52">
        <v>37047</v>
      </c>
      <c r="D53" s="54" t="s">
        <v>3079</v>
      </c>
      <c r="E53" s="46" t="s">
        <v>42</v>
      </c>
      <c r="F53" s="51">
        <v>2128</v>
      </c>
      <c r="G53" s="90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>
        <v>272</v>
      </c>
      <c r="W53" s="91">
        <v>137</v>
      </c>
      <c r="X53" s="91"/>
      <c r="Y53" s="91"/>
      <c r="Z53" s="91"/>
      <c r="AA53" s="91"/>
      <c r="AB53" s="91"/>
      <c r="AC53" s="91">
        <v>460</v>
      </c>
      <c r="AD53" s="91"/>
      <c r="AE53" s="91"/>
      <c r="AF53" s="91">
        <v>117</v>
      </c>
      <c r="AG53" s="91"/>
      <c r="AH53" s="91"/>
      <c r="AI53" s="91"/>
      <c r="AJ53" s="91">
        <v>444</v>
      </c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>
        <v>371</v>
      </c>
      <c r="BB53" s="91">
        <v>444</v>
      </c>
      <c r="BC53" s="91"/>
      <c r="BD53" s="91"/>
      <c r="BE53" s="91"/>
      <c r="BF53" s="91"/>
      <c r="BG53" s="91">
        <v>60</v>
      </c>
      <c r="BH53" s="91"/>
      <c r="BI53" s="92"/>
      <c r="BJ53" s="126">
        <v>0</v>
      </c>
      <c r="BK53" s="126">
        <v>0</v>
      </c>
      <c r="BL53" s="126">
        <v>0</v>
      </c>
      <c r="BM53" s="125">
        <v>0</v>
      </c>
      <c r="BN53" s="125">
        <v>0</v>
      </c>
      <c r="BO53" s="125">
        <v>0</v>
      </c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9"/>
      <c r="CM53" s="127"/>
      <c r="CN53" s="127"/>
      <c r="CO53" s="127"/>
      <c r="CP53" s="127"/>
      <c r="CQ53" s="127"/>
    </row>
    <row r="54" spans="1:96" s="129" customFormat="1" ht="15" customHeight="1" thickBot="1" x14ac:dyDescent="0.3">
      <c r="A54" s="128" t="s">
        <v>127</v>
      </c>
      <c r="B54" s="43" t="s">
        <v>310</v>
      </c>
      <c r="C54" s="52">
        <v>37652</v>
      </c>
      <c r="D54" s="54" t="s">
        <v>3080</v>
      </c>
      <c r="E54" s="46" t="s">
        <v>46</v>
      </c>
      <c r="F54" s="51">
        <v>2127</v>
      </c>
      <c r="G54" s="90"/>
      <c r="H54" s="91">
        <v>92</v>
      </c>
      <c r="I54" s="91"/>
      <c r="J54" s="91"/>
      <c r="K54" s="91"/>
      <c r="L54" s="91"/>
      <c r="M54" s="91"/>
      <c r="N54" s="91"/>
      <c r="O54" s="91"/>
      <c r="P54" s="91">
        <v>92</v>
      </c>
      <c r="Q54" s="91"/>
      <c r="R54" s="91"/>
      <c r="S54" s="91"/>
      <c r="T54" s="91">
        <v>175</v>
      </c>
      <c r="U54" s="91"/>
      <c r="V54" s="91"/>
      <c r="W54" s="91">
        <v>92</v>
      </c>
      <c r="X54" s="91"/>
      <c r="Y54" s="91"/>
      <c r="Z54" s="91">
        <v>92</v>
      </c>
      <c r="AA54" s="91"/>
      <c r="AB54" s="91"/>
      <c r="AC54" s="91">
        <v>340</v>
      </c>
      <c r="AD54" s="91"/>
      <c r="AE54" s="91"/>
      <c r="AF54" s="91">
        <v>192</v>
      </c>
      <c r="AG54" s="91"/>
      <c r="AH54" s="91"/>
      <c r="AI54" s="91"/>
      <c r="AJ54" s="91">
        <v>385</v>
      </c>
      <c r="AK54" s="91"/>
      <c r="AL54" s="91">
        <v>316</v>
      </c>
      <c r="AM54" s="91"/>
      <c r="AN54" s="91">
        <v>157</v>
      </c>
      <c r="AO54" s="91"/>
      <c r="AP54" s="91"/>
      <c r="AQ54" s="91"/>
      <c r="AR54" s="91"/>
      <c r="AS54" s="91"/>
      <c r="AT54" s="91"/>
      <c r="AU54" s="91"/>
      <c r="AV54" s="91"/>
      <c r="AW54" s="91">
        <v>385</v>
      </c>
      <c r="AX54" s="91"/>
      <c r="AY54" s="91"/>
      <c r="AZ54" s="91"/>
      <c r="BA54" s="91">
        <v>316</v>
      </c>
      <c r="BB54" s="91">
        <v>385</v>
      </c>
      <c r="BC54" s="91"/>
      <c r="BD54" s="91"/>
      <c r="BE54" s="91"/>
      <c r="BF54" s="91"/>
      <c r="BG54" s="91">
        <v>60</v>
      </c>
      <c r="BH54" s="91"/>
      <c r="BI54" s="92"/>
      <c r="BJ54" s="126">
        <v>0</v>
      </c>
      <c r="BK54" s="126">
        <v>0</v>
      </c>
      <c r="BL54" s="126">
        <v>0</v>
      </c>
      <c r="BM54" s="125">
        <v>0</v>
      </c>
      <c r="BN54" s="125">
        <v>0</v>
      </c>
      <c r="BO54" s="125">
        <v>0</v>
      </c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R54" s="127"/>
    </row>
    <row r="55" spans="1:96" s="127" customFormat="1" ht="15" customHeight="1" thickBot="1" x14ac:dyDescent="0.3">
      <c r="A55" s="128" t="s">
        <v>128</v>
      </c>
      <c r="B55" s="37" t="s">
        <v>1796</v>
      </c>
      <c r="C55" s="52">
        <v>36410</v>
      </c>
      <c r="D55" s="54" t="s">
        <v>3081</v>
      </c>
      <c r="E55" s="46" t="s">
        <v>11</v>
      </c>
      <c r="F55" s="51">
        <v>2124</v>
      </c>
      <c r="G55" s="86"/>
      <c r="H55" s="87"/>
      <c r="I55" s="95"/>
      <c r="J55" s="95"/>
      <c r="K55" s="87"/>
      <c r="L55" s="87"/>
      <c r="M55" s="95"/>
      <c r="N55" s="95"/>
      <c r="O55" s="87">
        <v>250</v>
      </c>
      <c r="P55" s="95"/>
      <c r="Q55" s="95"/>
      <c r="R55" s="91"/>
      <c r="S55" s="95"/>
      <c r="T55" s="87"/>
      <c r="U55" s="87"/>
      <c r="V55" s="95"/>
      <c r="W55" s="87"/>
      <c r="X55" s="95"/>
      <c r="Y55" s="95">
        <v>385</v>
      </c>
      <c r="Z55" s="87"/>
      <c r="AA55" s="87"/>
      <c r="AB55" s="95"/>
      <c r="AC55" s="91"/>
      <c r="AD55" s="87"/>
      <c r="AE55" s="95"/>
      <c r="AF55" s="95"/>
      <c r="AG55" s="95">
        <v>385</v>
      </c>
      <c r="AH55" s="95"/>
      <c r="AI55" s="87"/>
      <c r="AJ55" s="95"/>
      <c r="AK55" s="95">
        <v>504</v>
      </c>
      <c r="AL55" s="95"/>
      <c r="AM55" s="95">
        <v>300</v>
      </c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>
        <v>205</v>
      </c>
      <c r="BE55" s="95"/>
      <c r="BF55" s="95"/>
      <c r="BG55" s="95"/>
      <c r="BH55" s="91">
        <v>300</v>
      </c>
      <c r="BI55" s="92"/>
      <c r="BJ55" s="126">
        <v>0</v>
      </c>
      <c r="BK55" s="126">
        <v>0</v>
      </c>
      <c r="BL55" s="126">
        <v>0</v>
      </c>
      <c r="BM55" s="125">
        <v>0</v>
      </c>
      <c r="BN55" s="125">
        <v>0</v>
      </c>
      <c r="BO55" s="125">
        <v>0</v>
      </c>
      <c r="CB55" s="129"/>
      <c r="CC55" s="129"/>
      <c r="CD55" s="129"/>
      <c r="CE55" s="129"/>
      <c r="CF55" s="129"/>
      <c r="CM55" s="131"/>
      <c r="CN55" s="131"/>
      <c r="CO55" s="131"/>
      <c r="CP55" s="131"/>
      <c r="CQ55" s="131"/>
      <c r="CR55" s="131"/>
    </row>
    <row r="56" spans="1:96" s="132" customFormat="1" ht="15" customHeight="1" thickBot="1" x14ac:dyDescent="0.3">
      <c r="A56" s="128" t="s">
        <v>129</v>
      </c>
      <c r="B56" s="43" t="s">
        <v>295</v>
      </c>
      <c r="C56" s="52">
        <v>37059</v>
      </c>
      <c r="D56" s="54" t="s">
        <v>3082</v>
      </c>
      <c r="E56" s="46" t="s">
        <v>85</v>
      </c>
      <c r="F56" s="51">
        <v>2106</v>
      </c>
      <c r="G56" s="90"/>
      <c r="H56" s="91"/>
      <c r="I56" s="91"/>
      <c r="J56" s="91">
        <v>275</v>
      </c>
      <c r="K56" s="91"/>
      <c r="L56" s="91"/>
      <c r="M56" s="91"/>
      <c r="N56" s="91"/>
      <c r="O56" s="91"/>
      <c r="P56" s="91">
        <v>385</v>
      </c>
      <c r="Q56" s="91"/>
      <c r="R56" s="91"/>
      <c r="S56" s="91"/>
      <c r="T56" s="91"/>
      <c r="U56" s="91"/>
      <c r="V56" s="91"/>
      <c r="W56" s="91">
        <v>175</v>
      </c>
      <c r="X56" s="91"/>
      <c r="Y56" s="91"/>
      <c r="Z56" s="91"/>
      <c r="AA56" s="91"/>
      <c r="AB56" s="91"/>
      <c r="AC56" s="91">
        <v>245</v>
      </c>
      <c r="AD56" s="91"/>
      <c r="AE56" s="91"/>
      <c r="AF56" s="91"/>
      <c r="AG56" s="91"/>
      <c r="AH56" s="91"/>
      <c r="AI56" s="91"/>
      <c r="AJ56" s="91"/>
      <c r="AK56" s="91"/>
      <c r="AL56" s="91">
        <v>513</v>
      </c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>
        <v>513</v>
      </c>
      <c r="BB56" s="91"/>
      <c r="BC56" s="91"/>
      <c r="BD56" s="91"/>
      <c r="BE56" s="91"/>
      <c r="BF56" s="91"/>
      <c r="BG56" s="91">
        <v>60</v>
      </c>
      <c r="BH56" s="91"/>
      <c r="BI56" s="92"/>
      <c r="BJ56" s="126">
        <v>0</v>
      </c>
      <c r="BK56" s="126">
        <v>0</v>
      </c>
      <c r="BL56" s="126">
        <v>0</v>
      </c>
      <c r="BM56" s="125">
        <v>0</v>
      </c>
      <c r="BN56" s="125">
        <v>0</v>
      </c>
      <c r="BO56" s="125">
        <v>0</v>
      </c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9"/>
      <c r="CN56" s="129"/>
      <c r="CO56" s="129"/>
      <c r="CP56" s="129"/>
      <c r="CQ56" s="129"/>
    </row>
    <row r="57" spans="1:96" s="127" customFormat="1" ht="15" customHeight="1" thickBot="1" x14ac:dyDescent="0.3">
      <c r="A57" s="128" t="s">
        <v>130</v>
      </c>
      <c r="B57" s="43" t="s">
        <v>507</v>
      </c>
      <c r="C57" s="52">
        <v>38342</v>
      </c>
      <c r="D57" s="54" t="s">
        <v>3083</v>
      </c>
      <c r="E57" s="46" t="s">
        <v>42</v>
      </c>
      <c r="F57" s="51">
        <v>2089</v>
      </c>
      <c r="G57" s="90"/>
      <c r="H57" s="91">
        <v>92</v>
      </c>
      <c r="I57" s="91"/>
      <c r="J57" s="91">
        <v>220</v>
      </c>
      <c r="K57" s="91">
        <v>175</v>
      </c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>
        <v>220</v>
      </c>
      <c r="W57" s="91">
        <v>60</v>
      </c>
      <c r="X57" s="91"/>
      <c r="Y57" s="91"/>
      <c r="Z57" s="91"/>
      <c r="AA57" s="91">
        <v>137</v>
      </c>
      <c r="AB57" s="91"/>
      <c r="AC57" s="91">
        <v>290</v>
      </c>
      <c r="AD57" s="91"/>
      <c r="AE57" s="91"/>
      <c r="AF57" s="91">
        <v>117</v>
      </c>
      <c r="AG57" s="91"/>
      <c r="AH57" s="91"/>
      <c r="AI57" s="91"/>
      <c r="AJ57" s="91">
        <v>275</v>
      </c>
      <c r="AK57" s="91"/>
      <c r="AL57" s="91">
        <v>252</v>
      </c>
      <c r="AM57" s="91"/>
      <c r="AN57" s="91"/>
      <c r="AO57" s="91"/>
      <c r="AP57" s="91"/>
      <c r="AQ57" s="91">
        <v>192</v>
      </c>
      <c r="AR57" s="91"/>
      <c r="AS57" s="91"/>
      <c r="AT57" s="91"/>
      <c r="AU57" s="91"/>
      <c r="AV57" s="91"/>
      <c r="AW57" s="91">
        <v>490</v>
      </c>
      <c r="AX57" s="91"/>
      <c r="AY57" s="91"/>
      <c r="AZ57" s="91"/>
      <c r="BA57" s="91">
        <v>357</v>
      </c>
      <c r="BB57" s="91">
        <v>425</v>
      </c>
      <c r="BC57" s="91"/>
      <c r="BD57" s="91"/>
      <c r="BE57" s="91"/>
      <c r="BF57" s="91"/>
      <c r="BG57" s="91">
        <v>60</v>
      </c>
      <c r="BH57" s="91"/>
      <c r="BI57" s="92"/>
      <c r="BJ57" s="126">
        <v>0</v>
      </c>
      <c r="BK57" s="126">
        <v>0</v>
      </c>
      <c r="BL57" s="126">
        <v>0</v>
      </c>
      <c r="BM57" s="125">
        <v>0</v>
      </c>
      <c r="BN57" s="125">
        <v>0</v>
      </c>
      <c r="BO57" s="125">
        <v>0</v>
      </c>
      <c r="CM57" s="129"/>
      <c r="CN57" s="129"/>
      <c r="CO57" s="129"/>
      <c r="CP57" s="129"/>
      <c r="CQ57" s="129"/>
      <c r="CR57" s="129"/>
    </row>
    <row r="58" spans="1:96" s="129" customFormat="1" ht="15" customHeight="1" thickBot="1" x14ac:dyDescent="0.3">
      <c r="A58" s="128" t="s">
        <v>131</v>
      </c>
      <c r="B58" s="43" t="s">
        <v>330</v>
      </c>
      <c r="C58" s="52">
        <v>37210</v>
      </c>
      <c r="D58" s="54" t="s">
        <v>3084</v>
      </c>
      <c r="E58" s="46" t="s">
        <v>72</v>
      </c>
      <c r="F58" s="51">
        <v>2080</v>
      </c>
      <c r="G58" s="90"/>
      <c r="H58" s="91"/>
      <c r="I58" s="91"/>
      <c r="J58" s="91">
        <v>275</v>
      </c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>
        <v>250</v>
      </c>
      <c r="AB58" s="91"/>
      <c r="AC58" s="91"/>
      <c r="AD58" s="91"/>
      <c r="AE58" s="91"/>
      <c r="AF58" s="91">
        <v>275</v>
      </c>
      <c r="AG58" s="91"/>
      <c r="AH58" s="91"/>
      <c r="AI58" s="91"/>
      <c r="AJ58" s="91">
        <v>194</v>
      </c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>
        <v>642</v>
      </c>
      <c r="AX58" s="91"/>
      <c r="AY58" s="91"/>
      <c r="AZ58" s="91"/>
      <c r="BA58" s="91"/>
      <c r="BB58" s="91">
        <v>444</v>
      </c>
      <c r="BC58" s="91"/>
      <c r="BD58" s="91"/>
      <c r="BE58" s="91"/>
      <c r="BF58" s="91"/>
      <c r="BG58" s="91">
        <v>60</v>
      </c>
      <c r="BH58" s="91"/>
      <c r="BI58" s="92"/>
      <c r="BJ58" s="126">
        <v>0</v>
      </c>
      <c r="BK58" s="126">
        <v>0</v>
      </c>
      <c r="BL58" s="126">
        <v>0</v>
      </c>
      <c r="BM58" s="125">
        <v>0</v>
      </c>
      <c r="BN58" s="125">
        <v>0</v>
      </c>
      <c r="BO58" s="125">
        <v>0</v>
      </c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</row>
    <row r="59" spans="1:96" s="127" customFormat="1" ht="15" customHeight="1" thickBot="1" x14ac:dyDescent="0.3">
      <c r="A59" s="128" t="s">
        <v>132</v>
      </c>
      <c r="B59" s="43" t="s">
        <v>518</v>
      </c>
      <c r="C59" s="52">
        <v>37635</v>
      </c>
      <c r="D59" s="54" t="s">
        <v>3085</v>
      </c>
      <c r="E59" s="46" t="s">
        <v>412</v>
      </c>
      <c r="F59" s="51">
        <v>2079</v>
      </c>
      <c r="G59" s="90"/>
      <c r="H59" s="91">
        <v>35</v>
      </c>
      <c r="I59" s="91"/>
      <c r="J59" s="91">
        <v>152</v>
      </c>
      <c r="K59" s="91">
        <v>92</v>
      </c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>
        <v>290</v>
      </c>
      <c r="W59" s="91">
        <v>92</v>
      </c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>
        <v>500</v>
      </c>
      <c r="AI59" s="91"/>
      <c r="AJ59" s="91">
        <v>272</v>
      </c>
      <c r="AK59" s="91"/>
      <c r="AL59" s="91">
        <v>316</v>
      </c>
      <c r="AM59" s="91"/>
      <c r="AN59" s="91"/>
      <c r="AO59" s="91"/>
      <c r="AP59" s="91"/>
      <c r="AQ59" s="91">
        <v>385</v>
      </c>
      <c r="AR59" s="91"/>
      <c r="AS59" s="91"/>
      <c r="AT59" s="91"/>
      <c r="AU59" s="91"/>
      <c r="AV59" s="91"/>
      <c r="AW59" s="91"/>
      <c r="AX59" s="91"/>
      <c r="AY59" s="91">
        <v>205</v>
      </c>
      <c r="AZ59" s="91"/>
      <c r="BA59" s="91">
        <v>316</v>
      </c>
      <c r="BB59" s="91"/>
      <c r="BC59" s="91"/>
      <c r="BD59" s="91"/>
      <c r="BE59" s="91"/>
      <c r="BF59" s="91"/>
      <c r="BG59" s="91">
        <v>60</v>
      </c>
      <c r="BH59" s="91"/>
      <c r="BI59" s="92"/>
      <c r="BJ59" s="126">
        <v>0</v>
      </c>
      <c r="BK59" s="126">
        <v>0</v>
      </c>
      <c r="BL59" s="126">
        <v>0</v>
      </c>
      <c r="BM59" s="125">
        <v>0</v>
      </c>
      <c r="BN59" s="125">
        <v>0</v>
      </c>
      <c r="BO59" s="125">
        <v>0</v>
      </c>
      <c r="CL59" s="131"/>
      <c r="CR59" s="131"/>
    </row>
    <row r="60" spans="1:96" s="127" customFormat="1" ht="15" customHeight="1" thickBot="1" x14ac:dyDescent="0.3">
      <c r="A60" s="128" t="s">
        <v>133</v>
      </c>
      <c r="B60" s="43" t="s">
        <v>334</v>
      </c>
      <c r="C60" s="52">
        <v>37055</v>
      </c>
      <c r="D60" s="54" t="s">
        <v>3086</v>
      </c>
      <c r="E60" s="46" t="s">
        <v>70</v>
      </c>
      <c r="F60" s="51">
        <v>2067</v>
      </c>
      <c r="G60" s="90"/>
      <c r="H60" s="91">
        <v>117</v>
      </c>
      <c r="I60" s="91"/>
      <c r="J60" s="91"/>
      <c r="K60" s="91"/>
      <c r="L60" s="91"/>
      <c r="M60" s="91"/>
      <c r="N60" s="91"/>
      <c r="O60" s="91"/>
      <c r="P60" s="91"/>
      <c r="Q60" s="91">
        <v>500</v>
      </c>
      <c r="R60" s="91"/>
      <c r="S60" s="91"/>
      <c r="T60" s="91"/>
      <c r="U60" s="91">
        <v>250</v>
      </c>
      <c r="V60" s="91"/>
      <c r="W60" s="91"/>
      <c r="X60" s="91"/>
      <c r="Y60" s="91"/>
      <c r="Z60" s="91"/>
      <c r="AA60" s="91"/>
      <c r="AB60" s="91">
        <v>425</v>
      </c>
      <c r="AC60" s="91">
        <v>245</v>
      </c>
      <c r="AD60" s="91"/>
      <c r="AE60" s="91"/>
      <c r="AF60" s="91"/>
      <c r="AG60" s="91"/>
      <c r="AH60" s="91">
        <v>425</v>
      </c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>
        <v>222</v>
      </c>
      <c r="AX60" s="91"/>
      <c r="AY60" s="91"/>
      <c r="AZ60" s="91"/>
      <c r="BA60" s="91"/>
      <c r="BB60" s="91"/>
      <c r="BC60" s="91"/>
      <c r="BD60" s="91"/>
      <c r="BE60" s="91"/>
      <c r="BF60" s="91"/>
      <c r="BG60" s="91">
        <v>60</v>
      </c>
      <c r="BH60" s="91"/>
      <c r="BI60" s="92"/>
      <c r="BJ60" s="126">
        <v>0</v>
      </c>
      <c r="BK60" s="126">
        <v>0</v>
      </c>
      <c r="BL60" s="126">
        <v>0</v>
      </c>
      <c r="BM60" s="125">
        <v>0</v>
      </c>
      <c r="BN60" s="125">
        <v>0</v>
      </c>
      <c r="BO60" s="125">
        <v>0</v>
      </c>
      <c r="CL60" s="131"/>
    </row>
    <row r="61" spans="1:96" s="129" customFormat="1" ht="15" customHeight="1" thickBot="1" x14ac:dyDescent="0.3">
      <c r="A61" s="128" t="s">
        <v>134</v>
      </c>
      <c r="B61" s="43" t="s">
        <v>289</v>
      </c>
      <c r="C61" s="52">
        <v>38344</v>
      </c>
      <c r="D61" s="54" t="s">
        <v>3087</v>
      </c>
      <c r="E61" s="46" t="s">
        <v>76</v>
      </c>
      <c r="F61" s="51">
        <v>2055</v>
      </c>
      <c r="G61" s="90"/>
      <c r="H61" s="91"/>
      <c r="I61" s="91"/>
      <c r="J61" s="91">
        <v>220</v>
      </c>
      <c r="K61" s="91"/>
      <c r="L61" s="91"/>
      <c r="M61" s="91"/>
      <c r="N61" s="91"/>
      <c r="O61" s="91"/>
      <c r="P61" s="91">
        <v>220</v>
      </c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>
        <v>245</v>
      </c>
      <c r="AD61" s="91"/>
      <c r="AE61" s="91"/>
      <c r="AF61" s="91">
        <v>275</v>
      </c>
      <c r="AG61" s="91"/>
      <c r="AH61" s="91"/>
      <c r="AI61" s="91"/>
      <c r="AJ61" s="91">
        <v>350</v>
      </c>
      <c r="AK61" s="91"/>
      <c r="AL61" s="91">
        <v>455</v>
      </c>
      <c r="AM61" s="91"/>
      <c r="AN61" s="91"/>
      <c r="AO61" s="91"/>
      <c r="AP61" s="91"/>
      <c r="AQ61" s="91">
        <v>275</v>
      </c>
      <c r="AR61" s="91"/>
      <c r="AS61" s="91"/>
      <c r="AT61" s="91"/>
      <c r="AU61" s="91"/>
      <c r="AV61" s="91"/>
      <c r="AW61" s="91"/>
      <c r="AX61" s="91"/>
      <c r="AY61" s="91"/>
      <c r="AZ61" s="91"/>
      <c r="BA61" s="91">
        <v>455</v>
      </c>
      <c r="BB61" s="91"/>
      <c r="BC61" s="91"/>
      <c r="BD61" s="91"/>
      <c r="BE61" s="91"/>
      <c r="BF61" s="91"/>
      <c r="BG61" s="91">
        <v>60</v>
      </c>
      <c r="BH61" s="91"/>
      <c r="BI61" s="92"/>
      <c r="BJ61" s="126">
        <v>0</v>
      </c>
      <c r="BK61" s="126">
        <v>0</v>
      </c>
      <c r="BL61" s="126">
        <v>0</v>
      </c>
      <c r="BM61" s="125">
        <v>0</v>
      </c>
      <c r="BN61" s="125">
        <v>0</v>
      </c>
      <c r="BO61" s="125">
        <v>0</v>
      </c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31"/>
      <c r="CN61" s="131"/>
      <c r="CO61" s="131"/>
      <c r="CP61" s="131"/>
      <c r="CQ61" s="131"/>
      <c r="CR61" s="127"/>
    </row>
    <row r="62" spans="1:96" s="131" customFormat="1" ht="15" customHeight="1" thickBot="1" x14ac:dyDescent="0.3">
      <c r="A62" s="128" t="s">
        <v>135</v>
      </c>
      <c r="B62" s="37" t="s">
        <v>286</v>
      </c>
      <c r="C62" s="52">
        <v>36887</v>
      </c>
      <c r="D62" s="54" t="s">
        <v>3088</v>
      </c>
      <c r="E62" s="46" t="s">
        <v>61</v>
      </c>
      <c r="F62" s="51">
        <v>2035</v>
      </c>
      <c r="G62" s="86"/>
      <c r="H62" s="87"/>
      <c r="I62" s="95"/>
      <c r="J62" s="95">
        <v>360</v>
      </c>
      <c r="K62" s="87"/>
      <c r="L62" s="87"/>
      <c r="M62" s="95"/>
      <c r="N62" s="95"/>
      <c r="O62" s="87"/>
      <c r="P62" s="95"/>
      <c r="Q62" s="95"/>
      <c r="R62" s="91"/>
      <c r="S62" s="95"/>
      <c r="T62" s="87"/>
      <c r="U62" s="87"/>
      <c r="V62" s="95">
        <v>360</v>
      </c>
      <c r="W62" s="87">
        <v>92</v>
      </c>
      <c r="X62" s="95"/>
      <c r="Y62" s="95"/>
      <c r="Z62" s="87"/>
      <c r="AA62" s="87"/>
      <c r="AB62" s="95"/>
      <c r="AC62" s="91"/>
      <c r="AD62" s="87"/>
      <c r="AE62" s="95"/>
      <c r="AF62" s="95">
        <v>222</v>
      </c>
      <c r="AG62" s="95"/>
      <c r="AH62" s="95"/>
      <c r="AI62" s="87"/>
      <c r="AJ62" s="95">
        <v>444</v>
      </c>
      <c r="AK62" s="95"/>
      <c r="AL62" s="95"/>
      <c r="AM62" s="95"/>
      <c r="AN62" s="95"/>
      <c r="AO62" s="95"/>
      <c r="AP62" s="95"/>
      <c r="AQ62" s="95"/>
      <c r="AR62" s="95"/>
      <c r="AS62" s="95"/>
      <c r="AT62" s="95">
        <v>205</v>
      </c>
      <c r="AU62" s="95"/>
      <c r="AV62" s="95"/>
      <c r="AW62" s="95"/>
      <c r="AX62" s="95"/>
      <c r="AY62" s="95"/>
      <c r="AZ62" s="95"/>
      <c r="BA62" s="95"/>
      <c r="BB62" s="95">
        <v>444</v>
      </c>
      <c r="BC62" s="95"/>
      <c r="BD62" s="95"/>
      <c r="BE62" s="95"/>
      <c r="BF62" s="95"/>
      <c r="BG62" s="95">
        <v>60</v>
      </c>
      <c r="BH62" s="91"/>
      <c r="BI62" s="92"/>
      <c r="BJ62" s="126">
        <v>0</v>
      </c>
      <c r="BK62" s="126">
        <v>0</v>
      </c>
      <c r="BL62" s="126">
        <v>0</v>
      </c>
      <c r="BM62" s="125">
        <v>0</v>
      </c>
      <c r="BN62" s="125">
        <v>0</v>
      </c>
      <c r="BO62" s="125">
        <v>0</v>
      </c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L62" s="127"/>
      <c r="CM62" s="129"/>
      <c r="CN62" s="129"/>
      <c r="CO62" s="129"/>
      <c r="CP62" s="129"/>
      <c r="CQ62" s="129"/>
      <c r="CR62" s="127"/>
    </row>
    <row r="63" spans="1:96" s="131" customFormat="1" ht="15" customHeight="1" thickBot="1" x14ac:dyDescent="0.3">
      <c r="A63" s="128" t="s">
        <v>136</v>
      </c>
      <c r="B63" s="37" t="s">
        <v>1794</v>
      </c>
      <c r="C63" s="52">
        <v>36392</v>
      </c>
      <c r="D63" s="54" t="s">
        <v>3089</v>
      </c>
      <c r="E63" s="46" t="s">
        <v>76</v>
      </c>
      <c r="F63" s="51">
        <v>2027</v>
      </c>
      <c r="G63" s="86">
        <v>192</v>
      </c>
      <c r="H63" s="87"/>
      <c r="I63" s="95"/>
      <c r="J63" s="95">
        <v>222</v>
      </c>
      <c r="K63" s="87"/>
      <c r="L63" s="87"/>
      <c r="M63" s="95"/>
      <c r="N63" s="95"/>
      <c r="O63" s="87"/>
      <c r="P63" s="95"/>
      <c r="Q63" s="95"/>
      <c r="R63" s="91">
        <v>245</v>
      </c>
      <c r="S63" s="95"/>
      <c r="T63" s="87"/>
      <c r="U63" s="87"/>
      <c r="V63" s="95"/>
      <c r="W63" s="87"/>
      <c r="X63" s="95"/>
      <c r="Y63" s="95"/>
      <c r="Z63" s="87"/>
      <c r="AA63" s="87"/>
      <c r="AB63" s="95"/>
      <c r="AC63" s="91"/>
      <c r="AD63" s="87"/>
      <c r="AE63" s="95"/>
      <c r="AF63" s="95"/>
      <c r="AG63" s="95"/>
      <c r="AH63" s="95"/>
      <c r="AI63" s="87"/>
      <c r="AJ63" s="95"/>
      <c r="AK63" s="95"/>
      <c r="AL63" s="95">
        <v>450</v>
      </c>
      <c r="AM63" s="95"/>
      <c r="AN63" s="95"/>
      <c r="AO63" s="95"/>
      <c r="AP63" s="95"/>
      <c r="AQ63" s="95">
        <v>360</v>
      </c>
      <c r="AR63" s="95"/>
      <c r="AS63" s="95"/>
      <c r="AT63" s="95"/>
      <c r="AU63" s="95"/>
      <c r="AV63" s="95"/>
      <c r="AW63" s="95"/>
      <c r="AX63" s="95"/>
      <c r="AY63" s="95"/>
      <c r="AZ63" s="95"/>
      <c r="BA63" s="95">
        <v>450</v>
      </c>
      <c r="BB63" s="95"/>
      <c r="BC63" s="95"/>
      <c r="BD63" s="95"/>
      <c r="BE63" s="95"/>
      <c r="BF63" s="95"/>
      <c r="BG63" s="95">
        <v>300</v>
      </c>
      <c r="BH63" s="91"/>
      <c r="BI63" s="92"/>
      <c r="BJ63" s="126">
        <v>0</v>
      </c>
      <c r="BK63" s="126">
        <v>0</v>
      </c>
      <c r="BL63" s="126">
        <v>0</v>
      </c>
      <c r="BM63" s="125">
        <v>0</v>
      </c>
      <c r="BN63" s="125">
        <v>0</v>
      </c>
      <c r="BO63" s="125">
        <v>0</v>
      </c>
      <c r="BP63" s="129"/>
      <c r="BQ63" s="129"/>
      <c r="BR63" s="129"/>
      <c r="BS63" s="129"/>
      <c r="BT63" s="129"/>
      <c r="BU63" s="129"/>
      <c r="BV63" s="129"/>
      <c r="BW63" s="129"/>
      <c r="BX63" s="129"/>
      <c r="BY63" s="129"/>
      <c r="BZ63" s="129"/>
      <c r="CA63" s="129"/>
      <c r="CB63" s="127"/>
      <c r="CC63" s="127"/>
      <c r="CD63" s="127"/>
      <c r="CE63" s="127"/>
      <c r="CF63" s="127"/>
      <c r="CG63" s="129"/>
      <c r="CH63" s="129"/>
      <c r="CI63" s="129"/>
      <c r="CJ63" s="127"/>
      <c r="CK63" s="127"/>
      <c r="CL63" s="127"/>
      <c r="CM63" s="129"/>
      <c r="CN63" s="129"/>
      <c r="CO63" s="129"/>
      <c r="CP63" s="129"/>
      <c r="CQ63" s="129"/>
      <c r="CR63" s="127"/>
    </row>
    <row r="64" spans="1:96" s="127" customFormat="1" ht="15" customHeight="1" thickBot="1" x14ac:dyDescent="0.3">
      <c r="A64" s="128" t="s">
        <v>137</v>
      </c>
      <c r="B64" s="43" t="s">
        <v>548</v>
      </c>
      <c r="C64" s="52">
        <v>38271</v>
      </c>
      <c r="D64" s="54" t="s">
        <v>3090</v>
      </c>
      <c r="E64" s="46" t="s">
        <v>1807</v>
      </c>
      <c r="F64" s="51">
        <v>2006</v>
      </c>
      <c r="G64" s="90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>
        <v>350</v>
      </c>
      <c r="Z64" s="91"/>
      <c r="AA64" s="91"/>
      <c r="AB64" s="91"/>
      <c r="AC64" s="91">
        <v>315</v>
      </c>
      <c r="AD64" s="91"/>
      <c r="AE64" s="91"/>
      <c r="AF64" s="91"/>
      <c r="AG64" s="91">
        <v>425</v>
      </c>
      <c r="AH64" s="91"/>
      <c r="AI64" s="91"/>
      <c r="AJ64" s="91"/>
      <c r="AK64" s="91">
        <v>490</v>
      </c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>
        <v>213</v>
      </c>
      <c r="BE64" s="91"/>
      <c r="BF64" s="91"/>
      <c r="BG64" s="91"/>
      <c r="BH64" s="91">
        <v>213</v>
      </c>
      <c r="BI64" s="92"/>
      <c r="BJ64" s="126">
        <v>0</v>
      </c>
      <c r="BK64" s="126">
        <v>0</v>
      </c>
      <c r="BL64" s="126">
        <v>0</v>
      </c>
      <c r="BM64" s="125">
        <v>0</v>
      </c>
      <c r="BN64" s="125">
        <v>0</v>
      </c>
      <c r="BO64" s="125">
        <v>0</v>
      </c>
      <c r="CM64" s="129"/>
      <c r="CN64" s="129"/>
      <c r="CO64" s="129"/>
      <c r="CP64" s="129"/>
      <c r="CQ64" s="129"/>
    </row>
    <row r="65" spans="1:96" s="127" customFormat="1" ht="15" customHeight="1" thickBot="1" x14ac:dyDescent="0.3">
      <c r="A65" s="128" t="s">
        <v>138</v>
      </c>
      <c r="B65" s="43" t="s">
        <v>525</v>
      </c>
      <c r="C65" s="52">
        <v>37192</v>
      </c>
      <c r="D65" s="54" t="s">
        <v>3091</v>
      </c>
      <c r="E65" s="46" t="s">
        <v>1795</v>
      </c>
      <c r="F65" s="51">
        <v>1998</v>
      </c>
      <c r="G65" s="90"/>
      <c r="H65" s="91">
        <v>142</v>
      </c>
      <c r="I65" s="91"/>
      <c r="J65" s="91">
        <v>192</v>
      </c>
      <c r="K65" s="91">
        <v>250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>
        <v>272</v>
      </c>
      <c r="W65" s="91"/>
      <c r="X65" s="91"/>
      <c r="Y65" s="91"/>
      <c r="Z65" s="91"/>
      <c r="AA65" s="91">
        <v>175</v>
      </c>
      <c r="AB65" s="91"/>
      <c r="AC65" s="91">
        <v>400</v>
      </c>
      <c r="AD65" s="91"/>
      <c r="AE65" s="91"/>
      <c r="AF65" s="91"/>
      <c r="AG65" s="91"/>
      <c r="AH65" s="91"/>
      <c r="AI65" s="91"/>
      <c r="AJ65" s="91"/>
      <c r="AK65" s="91"/>
      <c r="AL65" s="91">
        <v>371</v>
      </c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>
        <v>513</v>
      </c>
      <c r="BB65" s="91"/>
      <c r="BC65" s="91"/>
      <c r="BD65" s="91"/>
      <c r="BE65" s="91"/>
      <c r="BF65" s="91"/>
      <c r="BG65" s="91">
        <v>60</v>
      </c>
      <c r="BH65" s="91"/>
      <c r="BI65" s="92"/>
      <c r="BJ65" s="126">
        <v>0</v>
      </c>
      <c r="BK65" s="126">
        <v>0</v>
      </c>
      <c r="BL65" s="126">
        <v>0</v>
      </c>
      <c r="BM65" s="125">
        <v>0</v>
      </c>
      <c r="BN65" s="125">
        <v>0</v>
      </c>
      <c r="BO65" s="125">
        <v>0</v>
      </c>
      <c r="CL65" s="129"/>
      <c r="CM65" s="131"/>
      <c r="CN65" s="131"/>
      <c r="CO65" s="131"/>
      <c r="CP65" s="131"/>
      <c r="CQ65" s="131"/>
      <c r="CR65" s="129"/>
    </row>
    <row r="66" spans="1:96" s="129" customFormat="1" ht="15" customHeight="1" thickBot="1" x14ac:dyDescent="0.3">
      <c r="A66" s="128" t="s">
        <v>139</v>
      </c>
      <c r="B66" s="43" t="s">
        <v>514</v>
      </c>
      <c r="C66" s="52">
        <v>38788</v>
      </c>
      <c r="D66" s="54" t="s">
        <v>3092</v>
      </c>
      <c r="E66" s="46" t="s">
        <v>76</v>
      </c>
      <c r="F66" s="51">
        <v>1963</v>
      </c>
      <c r="G66" s="90"/>
      <c r="H66" s="91"/>
      <c r="I66" s="91"/>
      <c r="J66" s="91">
        <v>152</v>
      </c>
      <c r="K66" s="91"/>
      <c r="L66" s="91"/>
      <c r="M66" s="91"/>
      <c r="N66" s="91"/>
      <c r="O66" s="91"/>
      <c r="P66" s="91">
        <v>270</v>
      </c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>
        <v>194</v>
      </c>
      <c r="AD66" s="91"/>
      <c r="AE66" s="91"/>
      <c r="AF66" s="91"/>
      <c r="AG66" s="91"/>
      <c r="AH66" s="91"/>
      <c r="AI66" s="91"/>
      <c r="AJ66" s="91">
        <v>400</v>
      </c>
      <c r="AK66" s="91"/>
      <c r="AL66" s="91">
        <v>404</v>
      </c>
      <c r="AM66" s="91"/>
      <c r="AN66" s="91"/>
      <c r="AO66" s="91"/>
      <c r="AP66" s="91"/>
      <c r="AQ66" s="91">
        <v>220</v>
      </c>
      <c r="AR66" s="91"/>
      <c r="AS66" s="91"/>
      <c r="AT66" s="91"/>
      <c r="AU66" s="91"/>
      <c r="AV66" s="91"/>
      <c r="AW66" s="91"/>
      <c r="AX66" s="91"/>
      <c r="AY66" s="91"/>
      <c r="AZ66" s="91"/>
      <c r="BA66" s="91">
        <v>475</v>
      </c>
      <c r="BB66" s="91"/>
      <c r="BC66" s="91"/>
      <c r="BD66" s="91"/>
      <c r="BE66" s="91"/>
      <c r="BF66" s="91"/>
      <c r="BG66" s="91"/>
      <c r="BH66" s="91"/>
      <c r="BI66" s="92"/>
      <c r="BJ66" s="126">
        <v>0</v>
      </c>
      <c r="BK66" s="126">
        <v>0</v>
      </c>
      <c r="BL66" s="126">
        <v>0</v>
      </c>
      <c r="BM66" s="125">
        <v>0</v>
      </c>
      <c r="BN66" s="125">
        <v>0</v>
      </c>
      <c r="BO66" s="125">
        <v>0</v>
      </c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31"/>
      <c r="CM66" s="127"/>
      <c r="CN66" s="127"/>
      <c r="CO66" s="127"/>
      <c r="CP66" s="127"/>
      <c r="CQ66" s="127"/>
      <c r="CR66" s="127"/>
    </row>
    <row r="67" spans="1:96" s="131" customFormat="1" ht="15" customHeight="1" thickBot="1" x14ac:dyDescent="0.3">
      <c r="A67" s="128" t="s">
        <v>140</v>
      </c>
      <c r="B67" s="53" t="s">
        <v>1803</v>
      </c>
      <c r="C67" s="54">
        <v>33680</v>
      </c>
      <c r="D67" s="54" t="s">
        <v>3093</v>
      </c>
      <c r="E67" s="55" t="s">
        <v>707</v>
      </c>
      <c r="F67" s="51">
        <v>1960</v>
      </c>
      <c r="G67" s="86">
        <v>192</v>
      </c>
      <c r="H67" s="87"/>
      <c r="I67" s="95"/>
      <c r="J67" s="95">
        <v>360</v>
      </c>
      <c r="K67" s="87"/>
      <c r="L67" s="87"/>
      <c r="M67" s="95"/>
      <c r="N67" s="95"/>
      <c r="O67" s="87"/>
      <c r="P67" s="95"/>
      <c r="Q67" s="95"/>
      <c r="R67" s="91"/>
      <c r="S67" s="95"/>
      <c r="T67" s="87"/>
      <c r="U67" s="87"/>
      <c r="V67" s="95">
        <v>360</v>
      </c>
      <c r="W67" s="87"/>
      <c r="X67" s="95"/>
      <c r="Y67" s="95"/>
      <c r="Z67" s="87"/>
      <c r="AA67" s="87"/>
      <c r="AB67" s="95"/>
      <c r="AC67" s="91"/>
      <c r="AD67" s="87"/>
      <c r="AE67" s="95"/>
      <c r="AF67" s="95"/>
      <c r="AG67" s="95"/>
      <c r="AH67" s="95"/>
      <c r="AI67" s="87"/>
      <c r="AJ67" s="95">
        <v>360</v>
      </c>
      <c r="AK67" s="95"/>
      <c r="AL67" s="95">
        <v>280</v>
      </c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>
        <v>300</v>
      </c>
      <c r="AZ67" s="95"/>
      <c r="BA67" s="95"/>
      <c r="BB67" s="95"/>
      <c r="BC67" s="95"/>
      <c r="BD67" s="95"/>
      <c r="BE67" s="95"/>
      <c r="BF67" s="95"/>
      <c r="BG67" s="95">
        <v>300</v>
      </c>
      <c r="BH67" s="91"/>
      <c r="BI67" s="92"/>
      <c r="BJ67" s="126">
        <v>0</v>
      </c>
      <c r="BK67" s="126">
        <v>0</v>
      </c>
      <c r="BL67" s="126">
        <v>0</v>
      </c>
      <c r="BM67" s="125">
        <v>0</v>
      </c>
      <c r="BN67" s="125">
        <v>0</v>
      </c>
      <c r="BO67" s="125">
        <v>0</v>
      </c>
      <c r="BP67" s="127"/>
      <c r="BQ67" s="127"/>
      <c r="BR67" s="129"/>
      <c r="BS67" s="129"/>
      <c r="BT67" s="129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9"/>
      <c r="CH67" s="129"/>
      <c r="CI67" s="129"/>
      <c r="CJ67" s="127"/>
      <c r="CK67" s="127"/>
      <c r="CL67" s="129"/>
      <c r="CM67" s="127"/>
      <c r="CN67" s="127"/>
      <c r="CO67" s="127"/>
      <c r="CP67" s="127"/>
      <c r="CQ67" s="127"/>
      <c r="CR67" s="127"/>
    </row>
    <row r="68" spans="1:96" s="127" customFormat="1" ht="15" customHeight="1" thickBot="1" x14ac:dyDescent="0.3">
      <c r="A68" s="128" t="s">
        <v>141</v>
      </c>
      <c r="B68" s="43" t="s">
        <v>278</v>
      </c>
      <c r="C68" s="52">
        <v>38090</v>
      </c>
      <c r="D68" s="54" t="s">
        <v>3094</v>
      </c>
      <c r="E68" s="55" t="s">
        <v>66</v>
      </c>
      <c r="F68" s="51">
        <v>1940</v>
      </c>
      <c r="G68" s="90">
        <v>500</v>
      </c>
      <c r="H68" s="91"/>
      <c r="I68" s="91"/>
      <c r="J68" s="91"/>
      <c r="K68" s="91"/>
      <c r="L68" s="91"/>
      <c r="M68" s="91"/>
      <c r="N68" s="91"/>
      <c r="O68" s="91"/>
      <c r="P68" s="91"/>
      <c r="Q68" s="91">
        <v>275</v>
      </c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>
        <v>290</v>
      </c>
      <c r="AC68" s="91"/>
      <c r="AD68" s="91"/>
      <c r="AE68" s="91"/>
      <c r="AF68" s="91"/>
      <c r="AG68" s="91"/>
      <c r="AH68" s="91"/>
      <c r="AI68" s="91"/>
      <c r="AJ68" s="91"/>
      <c r="AK68" s="91">
        <v>385</v>
      </c>
      <c r="AL68" s="91"/>
      <c r="AM68" s="91"/>
      <c r="AN68" s="91"/>
      <c r="AO68" s="91"/>
      <c r="AP68" s="91">
        <v>490</v>
      </c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2"/>
      <c r="BJ68" s="126">
        <v>0</v>
      </c>
      <c r="BK68" s="126">
        <v>0</v>
      </c>
      <c r="BL68" s="126">
        <v>0</v>
      </c>
      <c r="BM68" s="125">
        <v>0</v>
      </c>
      <c r="BN68" s="125">
        <v>0</v>
      </c>
      <c r="BO68" s="125">
        <v>0</v>
      </c>
      <c r="CL68" s="131"/>
      <c r="CM68" s="129"/>
      <c r="CN68" s="129"/>
      <c r="CO68" s="129"/>
      <c r="CP68" s="129"/>
      <c r="CQ68" s="129"/>
      <c r="CR68" s="129"/>
    </row>
    <row r="69" spans="1:96" s="127" customFormat="1" ht="15" customHeight="1" thickBot="1" x14ac:dyDescent="0.3">
      <c r="A69" s="128" t="s">
        <v>142</v>
      </c>
      <c r="B69" s="133" t="s">
        <v>1799</v>
      </c>
      <c r="C69" s="52">
        <v>36311</v>
      </c>
      <c r="D69" s="54" t="s">
        <v>3095</v>
      </c>
      <c r="E69" s="46" t="s">
        <v>412</v>
      </c>
      <c r="F69" s="51">
        <v>1938</v>
      </c>
      <c r="G69" s="86"/>
      <c r="H69" s="87">
        <v>92</v>
      </c>
      <c r="I69" s="95"/>
      <c r="J69" s="95">
        <v>222</v>
      </c>
      <c r="K69" s="87">
        <v>92</v>
      </c>
      <c r="L69" s="87"/>
      <c r="M69" s="95"/>
      <c r="N69" s="95"/>
      <c r="O69" s="87"/>
      <c r="P69" s="95"/>
      <c r="Q69" s="95"/>
      <c r="R69" s="91">
        <v>242</v>
      </c>
      <c r="S69" s="95"/>
      <c r="T69" s="87"/>
      <c r="U69" s="87"/>
      <c r="V69" s="95">
        <v>360</v>
      </c>
      <c r="W69" s="87">
        <v>92</v>
      </c>
      <c r="X69" s="95"/>
      <c r="Y69" s="95"/>
      <c r="Z69" s="87"/>
      <c r="AA69" s="87"/>
      <c r="AB69" s="95"/>
      <c r="AC69" s="91"/>
      <c r="AD69" s="87"/>
      <c r="AE69" s="95"/>
      <c r="AF69" s="95"/>
      <c r="AG69" s="95"/>
      <c r="AH69" s="95">
        <v>272</v>
      </c>
      <c r="AI69" s="87"/>
      <c r="AJ69" s="95">
        <v>88</v>
      </c>
      <c r="AK69" s="95"/>
      <c r="AL69" s="95">
        <v>280</v>
      </c>
      <c r="AM69" s="95"/>
      <c r="AN69" s="95"/>
      <c r="AO69" s="95"/>
      <c r="AP69" s="95">
        <v>504</v>
      </c>
      <c r="AQ69" s="95"/>
      <c r="AR69" s="95"/>
      <c r="AS69" s="95"/>
      <c r="AT69" s="95"/>
      <c r="AU69" s="95"/>
      <c r="AV69" s="95"/>
      <c r="AW69" s="95"/>
      <c r="AX69" s="95"/>
      <c r="AY69" s="95">
        <v>205</v>
      </c>
      <c r="AZ69" s="95"/>
      <c r="BA69" s="95">
        <v>280</v>
      </c>
      <c r="BB69" s="95"/>
      <c r="BC69" s="95"/>
      <c r="BD69" s="95"/>
      <c r="BE69" s="95"/>
      <c r="BF69" s="95"/>
      <c r="BG69" s="95">
        <v>60</v>
      </c>
      <c r="BH69" s="91"/>
      <c r="BI69" s="92"/>
      <c r="BJ69" s="126">
        <v>0</v>
      </c>
      <c r="BK69" s="126">
        <v>0</v>
      </c>
      <c r="BL69" s="126">
        <v>0</v>
      </c>
      <c r="BM69" s="125">
        <v>0</v>
      </c>
      <c r="BN69" s="125">
        <v>0</v>
      </c>
      <c r="BO69" s="125">
        <v>0</v>
      </c>
      <c r="BP69" s="132"/>
      <c r="BQ69" s="132"/>
      <c r="BR69" s="132"/>
      <c r="BS69" s="132"/>
      <c r="BT69" s="132"/>
      <c r="BU69" s="129"/>
      <c r="BX69" s="131"/>
      <c r="BY69" s="131"/>
      <c r="BZ69" s="131"/>
      <c r="CB69" s="131"/>
      <c r="CC69" s="131"/>
      <c r="CD69" s="131"/>
      <c r="CE69" s="131"/>
      <c r="CF69" s="131"/>
      <c r="CM69" s="129"/>
      <c r="CN69" s="129"/>
      <c r="CO69" s="129"/>
      <c r="CP69" s="129"/>
      <c r="CQ69" s="129"/>
      <c r="CR69" s="129"/>
    </row>
    <row r="70" spans="1:96" s="127" customFormat="1" ht="15" customHeight="1" thickBot="1" x14ac:dyDescent="0.3">
      <c r="A70" s="128" t="s">
        <v>143</v>
      </c>
      <c r="B70" s="43" t="s">
        <v>294</v>
      </c>
      <c r="C70" s="52">
        <v>37098</v>
      </c>
      <c r="D70" s="54" t="s">
        <v>3096</v>
      </c>
      <c r="E70" s="46" t="s">
        <v>72</v>
      </c>
      <c r="F70" s="51">
        <v>1926</v>
      </c>
      <c r="G70" s="90"/>
      <c r="H70" s="91">
        <v>170</v>
      </c>
      <c r="I70" s="91"/>
      <c r="J70" s="91">
        <v>350</v>
      </c>
      <c r="K70" s="91"/>
      <c r="L70" s="91"/>
      <c r="M70" s="91"/>
      <c r="N70" s="91"/>
      <c r="O70" s="91"/>
      <c r="P70" s="91">
        <v>490</v>
      </c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>
        <v>350</v>
      </c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>
        <v>566</v>
      </c>
      <c r="BC70" s="91"/>
      <c r="BD70" s="91"/>
      <c r="BE70" s="91"/>
      <c r="BF70" s="91"/>
      <c r="BG70" s="91"/>
      <c r="BH70" s="91"/>
      <c r="BI70" s="92"/>
      <c r="BJ70" s="126">
        <v>0</v>
      </c>
      <c r="BK70" s="126">
        <v>0</v>
      </c>
      <c r="BL70" s="126">
        <v>0</v>
      </c>
      <c r="BM70" s="125">
        <v>0</v>
      </c>
      <c r="BN70" s="125">
        <v>0</v>
      </c>
      <c r="BO70" s="125">
        <v>0</v>
      </c>
    </row>
    <row r="71" spans="1:96" s="127" customFormat="1" ht="15" customHeight="1" thickBot="1" x14ac:dyDescent="0.3">
      <c r="A71" s="128" t="s">
        <v>144</v>
      </c>
      <c r="B71" s="43" t="s">
        <v>513</v>
      </c>
      <c r="C71" s="52">
        <v>38800</v>
      </c>
      <c r="D71" s="54" t="s">
        <v>3097</v>
      </c>
      <c r="E71" s="46" t="s">
        <v>76</v>
      </c>
      <c r="F71" s="51">
        <v>1921</v>
      </c>
      <c r="G71" s="90"/>
      <c r="H71" s="91"/>
      <c r="I71" s="91"/>
      <c r="J71" s="91">
        <v>92</v>
      </c>
      <c r="K71" s="91"/>
      <c r="L71" s="91"/>
      <c r="M71" s="91"/>
      <c r="N71" s="91"/>
      <c r="O71" s="91"/>
      <c r="P71" s="91">
        <v>320</v>
      </c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>
        <v>340</v>
      </c>
      <c r="AK71" s="91"/>
      <c r="AL71" s="91">
        <v>475</v>
      </c>
      <c r="AM71" s="91"/>
      <c r="AN71" s="91"/>
      <c r="AO71" s="91"/>
      <c r="AP71" s="91"/>
      <c r="AQ71" s="91">
        <v>290</v>
      </c>
      <c r="AR71" s="91"/>
      <c r="AS71" s="91"/>
      <c r="AT71" s="91"/>
      <c r="AU71" s="91"/>
      <c r="AV71" s="91"/>
      <c r="AW71" s="91"/>
      <c r="AX71" s="91"/>
      <c r="AY71" s="91"/>
      <c r="AZ71" s="91"/>
      <c r="BA71" s="91">
        <v>404</v>
      </c>
      <c r="BB71" s="91"/>
      <c r="BC71" s="91"/>
      <c r="BD71" s="91"/>
      <c r="BE71" s="91"/>
      <c r="BF71" s="91"/>
      <c r="BG71" s="91"/>
      <c r="BH71" s="91"/>
      <c r="BI71" s="92"/>
      <c r="BJ71" s="126">
        <v>0</v>
      </c>
      <c r="BK71" s="126">
        <v>0</v>
      </c>
      <c r="BL71" s="126">
        <v>0</v>
      </c>
      <c r="BM71" s="125">
        <v>0</v>
      </c>
      <c r="BN71" s="125">
        <v>0</v>
      </c>
      <c r="BO71" s="125">
        <v>0</v>
      </c>
    </row>
    <row r="72" spans="1:96" s="129" customFormat="1" ht="15" customHeight="1" thickBot="1" x14ac:dyDescent="0.3">
      <c r="A72" s="128" t="s">
        <v>145</v>
      </c>
      <c r="B72" s="43" t="s">
        <v>317</v>
      </c>
      <c r="C72" s="52">
        <v>37441</v>
      </c>
      <c r="D72" s="54" t="s">
        <v>3098</v>
      </c>
      <c r="E72" s="46" t="s">
        <v>42</v>
      </c>
      <c r="F72" s="51">
        <v>1919</v>
      </c>
      <c r="G72" s="90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>
        <v>272</v>
      </c>
      <c r="W72" s="91">
        <v>92</v>
      </c>
      <c r="X72" s="91"/>
      <c r="Y72" s="91"/>
      <c r="Z72" s="91"/>
      <c r="AA72" s="91"/>
      <c r="AB72" s="91"/>
      <c r="AC72" s="91">
        <v>220</v>
      </c>
      <c r="AD72" s="91"/>
      <c r="AE72" s="91"/>
      <c r="AF72" s="91"/>
      <c r="AG72" s="91"/>
      <c r="AH72" s="91"/>
      <c r="AI72" s="91"/>
      <c r="AJ72" s="91">
        <v>272</v>
      </c>
      <c r="AK72" s="91"/>
      <c r="AL72" s="91"/>
      <c r="AM72" s="91"/>
      <c r="AN72" s="91"/>
      <c r="AO72" s="91"/>
      <c r="AP72" s="91"/>
      <c r="AQ72" s="91">
        <v>385</v>
      </c>
      <c r="AR72" s="91"/>
      <c r="AS72" s="91"/>
      <c r="AT72" s="91">
        <v>213</v>
      </c>
      <c r="AU72" s="91"/>
      <c r="AV72" s="91"/>
      <c r="AW72" s="91">
        <v>385</v>
      </c>
      <c r="AX72" s="91"/>
      <c r="AY72" s="91"/>
      <c r="AZ72" s="91"/>
      <c r="BA72" s="91"/>
      <c r="BB72" s="91">
        <v>385</v>
      </c>
      <c r="BC72" s="91"/>
      <c r="BD72" s="91"/>
      <c r="BE72" s="91"/>
      <c r="BF72" s="91"/>
      <c r="BG72" s="91">
        <v>60</v>
      </c>
      <c r="BH72" s="91"/>
      <c r="BI72" s="92"/>
      <c r="BJ72" s="126">
        <v>0</v>
      </c>
      <c r="BK72" s="126">
        <v>0</v>
      </c>
      <c r="BL72" s="126">
        <v>0</v>
      </c>
      <c r="BM72" s="125">
        <v>0</v>
      </c>
      <c r="BN72" s="125">
        <v>0</v>
      </c>
      <c r="BO72" s="125">
        <v>0</v>
      </c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M72" s="127"/>
      <c r="CN72" s="127"/>
      <c r="CO72" s="127"/>
      <c r="CP72" s="127"/>
      <c r="CQ72" s="127"/>
      <c r="CR72" s="127"/>
    </row>
    <row r="73" spans="1:96" s="127" customFormat="1" ht="15" customHeight="1" thickBot="1" x14ac:dyDescent="0.3">
      <c r="A73" s="128" t="s">
        <v>146</v>
      </c>
      <c r="B73" s="53" t="s">
        <v>1791</v>
      </c>
      <c r="C73" s="54">
        <v>35964</v>
      </c>
      <c r="D73" s="54" t="s">
        <v>3099</v>
      </c>
      <c r="E73" s="55" t="s">
        <v>715</v>
      </c>
      <c r="F73" s="51">
        <v>1904</v>
      </c>
      <c r="G73" s="86"/>
      <c r="H73" s="87"/>
      <c r="I73" s="95"/>
      <c r="J73" s="95"/>
      <c r="K73" s="87"/>
      <c r="L73" s="87"/>
      <c r="M73" s="95"/>
      <c r="N73" s="95"/>
      <c r="O73" s="87"/>
      <c r="P73" s="95"/>
      <c r="Q73" s="95"/>
      <c r="R73" s="91"/>
      <c r="S73" s="95"/>
      <c r="T73" s="87"/>
      <c r="U73" s="87"/>
      <c r="V73" s="95"/>
      <c r="W73" s="87"/>
      <c r="X73" s="95"/>
      <c r="Y73" s="95">
        <v>700</v>
      </c>
      <c r="Z73" s="87"/>
      <c r="AA73" s="87"/>
      <c r="AB73" s="95"/>
      <c r="AC73" s="91"/>
      <c r="AD73" s="87"/>
      <c r="AE73" s="95"/>
      <c r="AF73" s="95"/>
      <c r="AG73" s="95">
        <v>700</v>
      </c>
      <c r="AH73" s="95"/>
      <c r="AI73" s="87"/>
      <c r="AJ73" s="95"/>
      <c r="AK73" s="95">
        <v>504</v>
      </c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1"/>
      <c r="BI73" s="92"/>
      <c r="BJ73" s="126">
        <v>0</v>
      </c>
      <c r="BK73" s="126">
        <v>0</v>
      </c>
      <c r="BL73" s="126">
        <v>0</v>
      </c>
      <c r="BM73" s="125">
        <v>0</v>
      </c>
      <c r="BN73" s="125">
        <v>0</v>
      </c>
      <c r="BO73" s="125">
        <v>0</v>
      </c>
      <c r="CA73" s="131"/>
      <c r="CM73" s="129"/>
      <c r="CN73" s="129"/>
      <c r="CO73" s="129"/>
      <c r="CP73" s="129"/>
      <c r="CQ73" s="129"/>
    </row>
    <row r="74" spans="1:96" s="127" customFormat="1" ht="15" customHeight="1" thickBot="1" x14ac:dyDescent="0.3">
      <c r="A74" s="128" t="s">
        <v>147</v>
      </c>
      <c r="B74" s="134" t="s">
        <v>1792</v>
      </c>
      <c r="C74" s="44">
        <v>29658</v>
      </c>
      <c r="D74" s="54" t="s">
        <v>3100</v>
      </c>
      <c r="E74" s="50" t="s">
        <v>68</v>
      </c>
      <c r="F74" s="51">
        <v>1899</v>
      </c>
      <c r="G74" s="86"/>
      <c r="H74" s="87"/>
      <c r="I74" s="95"/>
      <c r="J74" s="95"/>
      <c r="K74" s="87"/>
      <c r="L74" s="87"/>
      <c r="M74" s="95"/>
      <c r="N74" s="95"/>
      <c r="O74" s="87"/>
      <c r="P74" s="95"/>
      <c r="Q74" s="95">
        <v>700</v>
      </c>
      <c r="R74" s="91">
        <v>335</v>
      </c>
      <c r="S74" s="95"/>
      <c r="T74" s="87"/>
      <c r="U74" s="87"/>
      <c r="V74" s="95"/>
      <c r="W74" s="87"/>
      <c r="X74" s="95"/>
      <c r="Y74" s="95"/>
      <c r="Z74" s="87"/>
      <c r="AA74" s="87"/>
      <c r="AB74" s="95">
        <v>360</v>
      </c>
      <c r="AC74" s="91"/>
      <c r="AD74" s="87"/>
      <c r="AE74" s="95"/>
      <c r="AF74" s="95"/>
      <c r="AG74" s="95"/>
      <c r="AH74" s="95"/>
      <c r="AI74" s="87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>
        <v>504</v>
      </c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1"/>
      <c r="BI74" s="92"/>
      <c r="BJ74" s="126">
        <v>0</v>
      </c>
      <c r="BK74" s="126">
        <v>0</v>
      </c>
      <c r="BL74" s="126">
        <v>0</v>
      </c>
      <c r="BM74" s="125">
        <v>0</v>
      </c>
      <c r="BN74" s="125">
        <v>0</v>
      </c>
      <c r="BO74" s="125">
        <v>0</v>
      </c>
      <c r="CJ74" s="131"/>
      <c r="CK74" s="131"/>
    </row>
    <row r="75" spans="1:96" s="129" customFormat="1" ht="15" customHeight="1" thickBot="1" x14ac:dyDescent="0.3">
      <c r="A75" s="128" t="s">
        <v>148</v>
      </c>
      <c r="B75" s="43" t="s">
        <v>502</v>
      </c>
      <c r="C75" s="52">
        <v>38488</v>
      </c>
      <c r="D75" s="54" t="s">
        <v>3101</v>
      </c>
      <c r="E75" s="46" t="s">
        <v>60</v>
      </c>
      <c r="F75" s="51">
        <v>1854</v>
      </c>
      <c r="G75" s="90">
        <v>192</v>
      </c>
      <c r="H75" s="91"/>
      <c r="I75" s="91"/>
      <c r="J75" s="91">
        <v>152</v>
      </c>
      <c r="K75" s="91"/>
      <c r="L75" s="91"/>
      <c r="M75" s="91"/>
      <c r="N75" s="91"/>
      <c r="O75" s="91"/>
      <c r="P75" s="91">
        <v>380</v>
      </c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>
        <v>400</v>
      </c>
      <c r="AC75" s="91">
        <v>88</v>
      </c>
      <c r="AD75" s="91"/>
      <c r="AE75" s="91"/>
      <c r="AF75" s="91">
        <v>275</v>
      </c>
      <c r="AG75" s="91"/>
      <c r="AH75" s="91"/>
      <c r="AI75" s="91"/>
      <c r="AJ75" s="91"/>
      <c r="AK75" s="91"/>
      <c r="AL75" s="91">
        <v>455</v>
      </c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>
        <v>60</v>
      </c>
      <c r="BH75" s="91"/>
      <c r="BI75" s="92"/>
      <c r="BJ75" s="126">
        <v>0</v>
      </c>
      <c r="BK75" s="126">
        <v>0</v>
      </c>
      <c r="BL75" s="126">
        <v>0</v>
      </c>
      <c r="BM75" s="125">
        <v>0</v>
      </c>
      <c r="BN75" s="125">
        <v>0</v>
      </c>
      <c r="BO75" s="125">
        <v>0</v>
      </c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32"/>
      <c r="CM75" s="131"/>
      <c r="CN75" s="131"/>
      <c r="CO75" s="131"/>
      <c r="CP75" s="131"/>
      <c r="CQ75" s="131"/>
    </row>
    <row r="76" spans="1:96" s="127" customFormat="1" ht="15" customHeight="1" thickBot="1" x14ac:dyDescent="0.3">
      <c r="A76" s="128" t="s">
        <v>149</v>
      </c>
      <c r="B76" s="43" t="s">
        <v>302</v>
      </c>
      <c r="C76" s="52">
        <v>38598</v>
      </c>
      <c r="D76" s="54" t="s">
        <v>3102</v>
      </c>
      <c r="E76" s="55" t="s">
        <v>715</v>
      </c>
      <c r="F76" s="51">
        <v>1851</v>
      </c>
      <c r="G76" s="90"/>
      <c r="H76" s="91"/>
      <c r="I76" s="91"/>
      <c r="J76" s="91"/>
      <c r="K76" s="91"/>
      <c r="L76" s="91">
        <v>117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>
        <v>380</v>
      </c>
      <c r="Z76" s="91"/>
      <c r="AA76" s="91"/>
      <c r="AB76" s="91"/>
      <c r="AC76" s="91">
        <v>467</v>
      </c>
      <c r="AD76" s="91"/>
      <c r="AE76" s="91"/>
      <c r="AF76" s="91"/>
      <c r="AG76" s="91">
        <v>380</v>
      </c>
      <c r="AH76" s="91"/>
      <c r="AI76" s="91"/>
      <c r="AJ76" s="91"/>
      <c r="AK76" s="91">
        <v>272</v>
      </c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>
        <v>177</v>
      </c>
      <c r="BA76" s="91"/>
      <c r="BB76" s="91"/>
      <c r="BC76" s="91"/>
      <c r="BD76" s="91"/>
      <c r="BE76" s="91"/>
      <c r="BF76" s="91"/>
      <c r="BG76" s="91"/>
      <c r="BH76" s="91">
        <v>175</v>
      </c>
      <c r="BI76" s="92"/>
      <c r="BJ76" s="126">
        <v>0</v>
      </c>
      <c r="BK76" s="126">
        <v>0</v>
      </c>
      <c r="BL76" s="126">
        <v>0</v>
      </c>
      <c r="BM76" s="125">
        <v>0</v>
      </c>
      <c r="BN76" s="125">
        <v>0</v>
      </c>
      <c r="BO76" s="125">
        <v>0</v>
      </c>
      <c r="CR76" s="129"/>
    </row>
    <row r="77" spans="1:96" s="129" customFormat="1" ht="15" customHeight="1" thickBot="1" x14ac:dyDescent="0.3">
      <c r="A77" s="128" t="s">
        <v>150</v>
      </c>
      <c r="B77" s="43" t="s">
        <v>528</v>
      </c>
      <c r="C77" s="52">
        <v>37988</v>
      </c>
      <c r="D77" s="54" t="s">
        <v>3103</v>
      </c>
      <c r="E77" s="46" t="s">
        <v>70</v>
      </c>
      <c r="F77" s="51">
        <v>1845</v>
      </c>
      <c r="G77" s="90"/>
      <c r="H77" s="91">
        <v>60</v>
      </c>
      <c r="I77" s="91"/>
      <c r="J77" s="91"/>
      <c r="K77" s="91"/>
      <c r="L77" s="91"/>
      <c r="M77" s="91"/>
      <c r="N77" s="91"/>
      <c r="O77" s="91"/>
      <c r="P77" s="91"/>
      <c r="Q77" s="91">
        <v>425</v>
      </c>
      <c r="R77" s="91"/>
      <c r="S77" s="91"/>
      <c r="T77" s="91"/>
      <c r="U77" s="91">
        <v>175</v>
      </c>
      <c r="V77" s="91"/>
      <c r="W77" s="91"/>
      <c r="X77" s="91"/>
      <c r="Y77" s="91"/>
      <c r="Z77" s="91"/>
      <c r="AA77" s="91"/>
      <c r="AB77" s="91">
        <v>340</v>
      </c>
      <c r="AC77" s="91">
        <v>245</v>
      </c>
      <c r="AD77" s="91"/>
      <c r="AE77" s="91"/>
      <c r="AF77" s="91"/>
      <c r="AG77" s="91"/>
      <c r="AH77" s="91">
        <v>275</v>
      </c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>
        <v>385</v>
      </c>
      <c r="AX77" s="91"/>
      <c r="AY77" s="91"/>
      <c r="AZ77" s="91"/>
      <c r="BA77" s="91"/>
      <c r="BB77" s="91"/>
      <c r="BC77" s="91"/>
      <c r="BD77" s="91"/>
      <c r="BE77" s="91"/>
      <c r="BF77" s="91"/>
      <c r="BG77" s="91">
        <v>60</v>
      </c>
      <c r="BH77" s="91"/>
      <c r="BI77" s="92"/>
      <c r="BJ77" s="126">
        <v>0</v>
      </c>
      <c r="BK77" s="126">
        <v>0</v>
      </c>
      <c r="BL77" s="126">
        <v>0</v>
      </c>
      <c r="BM77" s="125">
        <v>0</v>
      </c>
      <c r="BN77" s="125">
        <v>0</v>
      </c>
      <c r="BO77" s="125">
        <v>0</v>
      </c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31"/>
      <c r="CM77" s="127"/>
      <c r="CN77" s="127"/>
      <c r="CO77" s="127"/>
      <c r="CP77" s="127"/>
      <c r="CQ77" s="127"/>
      <c r="CR77" s="127"/>
    </row>
    <row r="78" spans="1:96" s="129" customFormat="1" ht="15" customHeight="1" thickBot="1" x14ac:dyDescent="0.3">
      <c r="A78" s="128" t="s">
        <v>151</v>
      </c>
      <c r="B78" s="53" t="s">
        <v>1804</v>
      </c>
      <c r="C78" s="54">
        <v>33817</v>
      </c>
      <c r="D78" s="54" t="s">
        <v>3104</v>
      </c>
      <c r="E78" s="55" t="s">
        <v>771</v>
      </c>
      <c r="F78" s="51">
        <v>1837</v>
      </c>
      <c r="G78" s="86"/>
      <c r="H78" s="87">
        <v>92</v>
      </c>
      <c r="I78" s="95"/>
      <c r="J78" s="95">
        <v>222</v>
      </c>
      <c r="K78" s="87">
        <v>175</v>
      </c>
      <c r="L78" s="87"/>
      <c r="M78" s="95"/>
      <c r="N78" s="95"/>
      <c r="O78" s="87"/>
      <c r="P78" s="95"/>
      <c r="Q78" s="95"/>
      <c r="R78" s="91">
        <v>335</v>
      </c>
      <c r="S78" s="95"/>
      <c r="T78" s="87"/>
      <c r="U78" s="87"/>
      <c r="V78" s="95">
        <v>360</v>
      </c>
      <c r="W78" s="87">
        <v>92</v>
      </c>
      <c r="X78" s="95"/>
      <c r="Y78" s="95"/>
      <c r="Z78" s="87"/>
      <c r="AA78" s="87"/>
      <c r="AB78" s="95"/>
      <c r="AC78" s="91"/>
      <c r="AD78" s="87"/>
      <c r="AE78" s="95"/>
      <c r="AF78" s="95"/>
      <c r="AG78" s="95"/>
      <c r="AH78" s="95"/>
      <c r="AI78" s="87"/>
      <c r="AJ78" s="95">
        <v>88</v>
      </c>
      <c r="AK78" s="95"/>
      <c r="AL78" s="95">
        <v>280</v>
      </c>
      <c r="AM78" s="95"/>
      <c r="AN78" s="95"/>
      <c r="AO78" s="95"/>
      <c r="AP78" s="95"/>
      <c r="AQ78" s="95">
        <v>360</v>
      </c>
      <c r="AR78" s="95"/>
      <c r="AS78" s="95"/>
      <c r="AT78" s="95">
        <v>65</v>
      </c>
      <c r="AU78" s="95"/>
      <c r="AV78" s="95"/>
      <c r="AW78" s="95"/>
      <c r="AX78" s="95"/>
      <c r="AY78" s="95">
        <v>102</v>
      </c>
      <c r="AZ78" s="95"/>
      <c r="BA78" s="95">
        <v>280</v>
      </c>
      <c r="BB78" s="95"/>
      <c r="BC78" s="95"/>
      <c r="BD78" s="95"/>
      <c r="BE78" s="95"/>
      <c r="BF78" s="95"/>
      <c r="BG78" s="95">
        <v>60</v>
      </c>
      <c r="BH78" s="91"/>
      <c r="BI78" s="92"/>
      <c r="BJ78" s="126">
        <v>0</v>
      </c>
      <c r="BK78" s="126">
        <v>0</v>
      </c>
      <c r="BL78" s="126">
        <v>0</v>
      </c>
      <c r="BM78" s="125">
        <v>0</v>
      </c>
      <c r="BN78" s="125">
        <v>0</v>
      </c>
      <c r="BO78" s="125">
        <v>0</v>
      </c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J78" s="127"/>
      <c r="CK78" s="127"/>
      <c r="CL78" s="127"/>
      <c r="CM78" s="131"/>
      <c r="CN78" s="131"/>
      <c r="CO78" s="131"/>
      <c r="CP78" s="131"/>
      <c r="CQ78" s="131"/>
    </row>
    <row r="79" spans="1:96" s="129" customFormat="1" ht="15" customHeight="1" thickBot="1" x14ac:dyDescent="0.3">
      <c r="A79" s="128" t="s">
        <v>152</v>
      </c>
      <c r="B79" s="43" t="s">
        <v>322</v>
      </c>
      <c r="C79" s="52">
        <v>37950</v>
      </c>
      <c r="D79" s="54" t="s">
        <v>3105</v>
      </c>
      <c r="E79" s="46" t="s">
        <v>76</v>
      </c>
      <c r="F79" s="51">
        <v>1836</v>
      </c>
      <c r="G79" s="90"/>
      <c r="H79" s="91"/>
      <c r="I79" s="91"/>
      <c r="J79" s="91">
        <v>152</v>
      </c>
      <c r="K79" s="91"/>
      <c r="L79" s="91"/>
      <c r="M79" s="91"/>
      <c r="N79" s="91"/>
      <c r="O79" s="91"/>
      <c r="P79" s="91">
        <v>220</v>
      </c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>
        <v>315</v>
      </c>
      <c r="AD79" s="91"/>
      <c r="AE79" s="91"/>
      <c r="AF79" s="91">
        <v>117</v>
      </c>
      <c r="AG79" s="91"/>
      <c r="AH79" s="91"/>
      <c r="AI79" s="91"/>
      <c r="AJ79" s="91">
        <v>272</v>
      </c>
      <c r="AK79" s="91"/>
      <c r="AL79" s="91">
        <v>441</v>
      </c>
      <c r="AM79" s="91"/>
      <c r="AN79" s="91"/>
      <c r="AO79" s="91"/>
      <c r="AP79" s="91"/>
      <c r="AQ79" s="91">
        <v>272</v>
      </c>
      <c r="AR79" s="91"/>
      <c r="AS79" s="91"/>
      <c r="AT79" s="91"/>
      <c r="AU79" s="91"/>
      <c r="AV79" s="91"/>
      <c r="AW79" s="91"/>
      <c r="AX79" s="91"/>
      <c r="AY79" s="91"/>
      <c r="AZ79" s="91"/>
      <c r="BA79" s="91">
        <v>316</v>
      </c>
      <c r="BB79" s="91"/>
      <c r="BC79" s="91"/>
      <c r="BD79" s="91"/>
      <c r="BE79" s="91"/>
      <c r="BF79" s="91"/>
      <c r="BG79" s="91">
        <v>120</v>
      </c>
      <c r="BH79" s="91"/>
      <c r="BI79" s="92"/>
      <c r="BJ79" s="126">
        <v>0</v>
      </c>
      <c r="BK79" s="126">
        <v>0</v>
      </c>
      <c r="BL79" s="126">
        <v>0</v>
      </c>
      <c r="BM79" s="125">
        <v>0</v>
      </c>
      <c r="BN79" s="125">
        <v>0</v>
      </c>
      <c r="BO79" s="125">
        <v>0</v>
      </c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M79" s="127"/>
      <c r="CN79" s="127"/>
      <c r="CO79" s="127"/>
      <c r="CP79" s="127"/>
      <c r="CQ79" s="127"/>
    </row>
    <row r="80" spans="1:96" s="129" customFormat="1" ht="15" customHeight="1" thickBot="1" x14ac:dyDescent="0.3">
      <c r="A80" s="128" t="s">
        <v>153</v>
      </c>
      <c r="B80" s="43" t="s">
        <v>319</v>
      </c>
      <c r="C80" s="52">
        <v>38143</v>
      </c>
      <c r="D80" s="54" t="s">
        <v>3106</v>
      </c>
      <c r="E80" s="46" t="s">
        <v>76</v>
      </c>
      <c r="F80" s="51">
        <v>1829</v>
      </c>
      <c r="G80" s="90"/>
      <c r="H80" s="91"/>
      <c r="I80" s="91"/>
      <c r="J80" s="91">
        <v>220</v>
      </c>
      <c r="K80" s="91"/>
      <c r="L80" s="91"/>
      <c r="M80" s="91"/>
      <c r="N80" s="91"/>
      <c r="O80" s="91"/>
      <c r="P80" s="91">
        <v>290</v>
      </c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>
        <v>88</v>
      </c>
      <c r="AD80" s="91"/>
      <c r="AE80" s="91"/>
      <c r="AF80" s="91">
        <v>275</v>
      </c>
      <c r="AG80" s="91"/>
      <c r="AH80" s="91"/>
      <c r="AI80" s="91"/>
      <c r="AJ80" s="91">
        <v>275</v>
      </c>
      <c r="AK80" s="91"/>
      <c r="AL80" s="91">
        <v>357</v>
      </c>
      <c r="AM80" s="91"/>
      <c r="AN80" s="91"/>
      <c r="AO80" s="91"/>
      <c r="AP80" s="91"/>
      <c r="AQ80" s="91">
        <v>275</v>
      </c>
      <c r="AR80" s="91"/>
      <c r="AS80" s="91"/>
      <c r="AT80" s="91"/>
      <c r="AU80" s="91"/>
      <c r="AV80" s="91"/>
      <c r="AW80" s="91"/>
      <c r="AX80" s="91"/>
      <c r="AY80" s="91"/>
      <c r="AZ80" s="91"/>
      <c r="BA80" s="91">
        <v>357</v>
      </c>
      <c r="BB80" s="91"/>
      <c r="BC80" s="91"/>
      <c r="BD80" s="91"/>
      <c r="BE80" s="91"/>
      <c r="BF80" s="91"/>
      <c r="BG80" s="91">
        <v>120</v>
      </c>
      <c r="BH80" s="91"/>
      <c r="BI80" s="92"/>
      <c r="BJ80" s="126">
        <v>0</v>
      </c>
      <c r="BK80" s="126">
        <v>0</v>
      </c>
      <c r="BL80" s="126">
        <v>0</v>
      </c>
      <c r="BM80" s="125">
        <v>0</v>
      </c>
      <c r="BN80" s="125">
        <v>0</v>
      </c>
      <c r="BO80" s="125">
        <v>0</v>
      </c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M80" s="127"/>
      <c r="CN80" s="127"/>
      <c r="CO80" s="127"/>
      <c r="CP80" s="127"/>
      <c r="CQ80" s="127"/>
      <c r="CR80" s="127"/>
    </row>
    <row r="81" spans="1:96" s="129" customFormat="1" ht="15" customHeight="1" thickBot="1" x14ac:dyDescent="0.3">
      <c r="A81" s="128" t="s">
        <v>154</v>
      </c>
      <c r="B81" s="135" t="s">
        <v>1801</v>
      </c>
      <c r="C81" s="54">
        <v>29334</v>
      </c>
      <c r="D81" s="54" t="s">
        <v>3107</v>
      </c>
      <c r="E81" s="55" t="s">
        <v>771</v>
      </c>
      <c r="F81" s="51">
        <v>1800</v>
      </c>
      <c r="G81" s="86"/>
      <c r="H81" s="87">
        <v>175</v>
      </c>
      <c r="I81" s="95"/>
      <c r="J81" s="95">
        <v>360</v>
      </c>
      <c r="K81" s="87">
        <v>175</v>
      </c>
      <c r="L81" s="87"/>
      <c r="M81" s="95"/>
      <c r="N81" s="95"/>
      <c r="O81" s="87"/>
      <c r="P81" s="95"/>
      <c r="Q81" s="95"/>
      <c r="R81" s="91">
        <v>345</v>
      </c>
      <c r="S81" s="95"/>
      <c r="T81" s="87"/>
      <c r="U81" s="87"/>
      <c r="V81" s="95">
        <v>360</v>
      </c>
      <c r="W81" s="87">
        <v>137</v>
      </c>
      <c r="X81" s="95"/>
      <c r="Y81" s="95"/>
      <c r="Z81" s="87"/>
      <c r="AA81" s="87"/>
      <c r="AB81" s="95"/>
      <c r="AC81" s="91"/>
      <c r="AD81" s="87"/>
      <c r="AE81" s="95"/>
      <c r="AF81" s="95"/>
      <c r="AG81" s="95"/>
      <c r="AH81" s="95"/>
      <c r="AI81" s="87"/>
      <c r="AJ81" s="95">
        <v>43</v>
      </c>
      <c r="AK81" s="95"/>
      <c r="AL81" s="95">
        <v>280</v>
      </c>
      <c r="AM81" s="95"/>
      <c r="AN81" s="95"/>
      <c r="AO81" s="95"/>
      <c r="AP81" s="95"/>
      <c r="AQ81" s="95"/>
      <c r="AR81" s="95"/>
      <c r="AS81" s="95"/>
      <c r="AT81" s="95">
        <v>102</v>
      </c>
      <c r="AU81" s="95"/>
      <c r="AV81" s="95"/>
      <c r="AW81" s="95"/>
      <c r="AX81" s="95"/>
      <c r="AY81" s="95">
        <v>157</v>
      </c>
      <c r="AZ81" s="95"/>
      <c r="BA81" s="95">
        <v>280</v>
      </c>
      <c r="BB81" s="95"/>
      <c r="BC81" s="95"/>
      <c r="BD81" s="95"/>
      <c r="BE81" s="95"/>
      <c r="BF81" s="95"/>
      <c r="BG81" s="95"/>
      <c r="BH81" s="91"/>
      <c r="BI81" s="92"/>
      <c r="BJ81" s="126">
        <v>0</v>
      </c>
      <c r="BK81" s="126">
        <v>0</v>
      </c>
      <c r="BL81" s="126">
        <v>0</v>
      </c>
      <c r="BM81" s="125">
        <v>0</v>
      </c>
      <c r="BN81" s="125">
        <v>0</v>
      </c>
      <c r="BO81" s="125">
        <v>0</v>
      </c>
      <c r="BR81" s="127"/>
      <c r="BS81" s="127"/>
      <c r="BT81" s="127"/>
      <c r="BU81" s="127"/>
      <c r="BV81" s="127"/>
      <c r="BW81" s="127"/>
      <c r="BX81" s="127"/>
      <c r="CA81" s="131"/>
    </row>
    <row r="82" spans="1:96" s="129" customFormat="1" ht="15" customHeight="1" thickBot="1" x14ac:dyDescent="0.3">
      <c r="A82" s="128" t="s">
        <v>155</v>
      </c>
      <c r="B82" s="43" t="s">
        <v>510</v>
      </c>
      <c r="C82" s="52">
        <v>38626</v>
      </c>
      <c r="D82" s="54" t="s">
        <v>3108</v>
      </c>
      <c r="E82" s="46" t="s">
        <v>676</v>
      </c>
      <c r="F82" s="51">
        <v>1739</v>
      </c>
      <c r="G82" s="90"/>
      <c r="H82" s="91">
        <v>35</v>
      </c>
      <c r="I82" s="91"/>
      <c r="J82" s="91">
        <v>152</v>
      </c>
      <c r="K82" s="91">
        <v>55</v>
      </c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>
        <v>290</v>
      </c>
      <c r="W82" s="91">
        <v>60</v>
      </c>
      <c r="X82" s="91"/>
      <c r="Y82" s="91"/>
      <c r="Z82" s="91"/>
      <c r="AA82" s="91"/>
      <c r="AB82" s="91"/>
      <c r="AC82" s="91">
        <v>315</v>
      </c>
      <c r="AD82" s="91"/>
      <c r="AE82" s="91"/>
      <c r="AF82" s="91"/>
      <c r="AG82" s="91"/>
      <c r="AH82" s="91"/>
      <c r="AI82" s="91"/>
      <c r="AJ82" s="91">
        <v>275</v>
      </c>
      <c r="AK82" s="91"/>
      <c r="AL82" s="91">
        <v>252</v>
      </c>
      <c r="AM82" s="91"/>
      <c r="AN82" s="91"/>
      <c r="AO82" s="91"/>
      <c r="AP82" s="91"/>
      <c r="AQ82" s="91"/>
      <c r="AR82" s="91"/>
      <c r="AS82" s="91"/>
      <c r="AT82" s="91">
        <v>175</v>
      </c>
      <c r="AU82" s="91"/>
      <c r="AV82" s="91"/>
      <c r="AW82" s="91"/>
      <c r="AX82" s="91"/>
      <c r="AY82" s="91">
        <v>250</v>
      </c>
      <c r="AZ82" s="91"/>
      <c r="BA82" s="91">
        <v>357</v>
      </c>
      <c r="BB82" s="91"/>
      <c r="BC82" s="91"/>
      <c r="BD82" s="91"/>
      <c r="BE82" s="91"/>
      <c r="BF82" s="91"/>
      <c r="BG82" s="91"/>
      <c r="BH82" s="91"/>
      <c r="BI82" s="92"/>
      <c r="BJ82" s="126">
        <v>0</v>
      </c>
      <c r="BK82" s="126">
        <v>0</v>
      </c>
      <c r="BL82" s="126">
        <v>0</v>
      </c>
      <c r="BM82" s="125">
        <v>0</v>
      </c>
      <c r="BN82" s="125">
        <v>0</v>
      </c>
      <c r="BO82" s="125">
        <v>0</v>
      </c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  <c r="CN82" s="127"/>
      <c r="CO82" s="127"/>
      <c r="CP82" s="127"/>
      <c r="CQ82" s="127"/>
      <c r="CR82" s="127"/>
    </row>
    <row r="83" spans="1:96" s="129" customFormat="1" ht="15" customHeight="1" thickBot="1" x14ac:dyDescent="0.3">
      <c r="A83" s="128" t="s">
        <v>156</v>
      </c>
      <c r="B83" s="43" t="s">
        <v>1805</v>
      </c>
      <c r="C83" s="52">
        <v>39118</v>
      </c>
      <c r="D83" s="54" t="s">
        <v>3109</v>
      </c>
      <c r="E83" s="46" t="s">
        <v>667</v>
      </c>
      <c r="F83" s="51">
        <v>1734</v>
      </c>
      <c r="G83" s="90"/>
      <c r="H83" s="91"/>
      <c r="I83" s="91"/>
      <c r="J83" s="91"/>
      <c r="K83" s="91"/>
      <c r="L83" s="91"/>
      <c r="M83" s="91"/>
      <c r="N83" s="91"/>
      <c r="O83" s="91"/>
      <c r="P83" s="91">
        <v>200</v>
      </c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>
        <v>228</v>
      </c>
      <c r="AD83" s="91"/>
      <c r="AE83" s="91"/>
      <c r="AF83" s="91"/>
      <c r="AG83" s="91"/>
      <c r="AH83" s="91"/>
      <c r="AI83" s="91"/>
      <c r="AJ83" s="91">
        <v>290</v>
      </c>
      <c r="AK83" s="91">
        <v>400</v>
      </c>
      <c r="AL83" s="91">
        <v>261</v>
      </c>
      <c r="AM83" s="91"/>
      <c r="AN83" s="91"/>
      <c r="AO83" s="91"/>
      <c r="AP83" s="91"/>
      <c r="AQ83" s="91">
        <v>220</v>
      </c>
      <c r="AR83" s="91"/>
      <c r="AS83" s="91"/>
      <c r="AT83" s="91"/>
      <c r="AU83" s="91"/>
      <c r="AV83" s="91"/>
      <c r="AW83" s="91"/>
      <c r="AX83" s="91"/>
      <c r="AY83" s="91"/>
      <c r="AZ83" s="91"/>
      <c r="BA83" s="91">
        <v>335</v>
      </c>
      <c r="BB83" s="91"/>
      <c r="BC83" s="91"/>
      <c r="BD83" s="91"/>
      <c r="BE83" s="91"/>
      <c r="BF83" s="91"/>
      <c r="BG83" s="91"/>
      <c r="BH83" s="91"/>
      <c r="BI83" s="92"/>
      <c r="BJ83" s="126">
        <v>0</v>
      </c>
      <c r="BK83" s="126">
        <v>0</v>
      </c>
      <c r="BL83" s="126">
        <v>0</v>
      </c>
      <c r="BM83" s="125">
        <v>0</v>
      </c>
      <c r="BN83" s="125">
        <v>0</v>
      </c>
      <c r="BO83" s="125">
        <v>0</v>
      </c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32"/>
      <c r="CN83" s="132"/>
      <c r="CO83" s="132"/>
      <c r="CP83" s="132"/>
      <c r="CQ83" s="132"/>
      <c r="CR83" s="127"/>
    </row>
    <row r="84" spans="1:96" s="131" customFormat="1" ht="15" customHeight="1" thickBot="1" x14ac:dyDescent="0.3">
      <c r="A84" s="128" t="s">
        <v>157</v>
      </c>
      <c r="B84" s="53" t="s">
        <v>1811</v>
      </c>
      <c r="C84" s="54">
        <v>32599</v>
      </c>
      <c r="D84" s="54" t="s">
        <v>3110</v>
      </c>
      <c r="E84" s="55" t="s">
        <v>695</v>
      </c>
      <c r="F84" s="51">
        <v>1724</v>
      </c>
      <c r="G84" s="86"/>
      <c r="H84" s="87"/>
      <c r="I84" s="95"/>
      <c r="J84" s="95"/>
      <c r="K84" s="87"/>
      <c r="L84" s="87"/>
      <c r="M84" s="95"/>
      <c r="N84" s="95"/>
      <c r="O84" s="87"/>
      <c r="P84" s="95">
        <v>360</v>
      </c>
      <c r="Q84" s="95"/>
      <c r="R84" s="91">
        <v>345</v>
      </c>
      <c r="S84" s="95"/>
      <c r="T84" s="87"/>
      <c r="U84" s="87"/>
      <c r="V84" s="95"/>
      <c r="W84" s="87"/>
      <c r="X84" s="95"/>
      <c r="Y84" s="95"/>
      <c r="Z84" s="87"/>
      <c r="AA84" s="87"/>
      <c r="AB84" s="95"/>
      <c r="AC84" s="91"/>
      <c r="AD84" s="87"/>
      <c r="AE84" s="95"/>
      <c r="AF84" s="95">
        <v>88</v>
      </c>
      <c r="AG84" s="95"/>
      <c r="AH84" s="95"/>
      <c r="AI84" s="87"/>
      <c r="AJ84" s="95">
        <v>222</v>
      </c>
      <c r="AK84" s="95"/>
      <c r="AL84" s="95"/>
      <c r="AM84" s="95"/>
      <c r="AN84" s="95">
        <v>157</v>
      </c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>
        <v>280</v>
      </c>
      <c r="BB84" s="95">
        <v>360</v>
      </c>
      <c r="BC84" s="95"/>
      <c r="BD84" s="95"/>
      <c r="BE84" s="95"/>
      <c r="BF84" s="95"/>
      <c r="BG84" s="95">
        <v>60</v>
      </c>
      <c r="BH84" s="91"/>
      <c r="BI84" s="92"/>
      <c r="BJ84" s="126">
        <v>0</v>
      </c>
      <c r="BK84" s="126">
        <v>0</v>
      </c>
      <c r="BL84" s="126">
        <v>0</v>
      </c>
      <c r="BM84" s="125">
        <v>0</v>
      </c>
      <c r="BN84" s="125">
        <v>0</v>
      </c>
      <c r="BO84" s="125">
        <v>0</v>
      </c>
      <c r="BR84" s="132"/>
      <c r="BS84" s="132"/>
      <c r="BT84" s="132"/>
      <c r="BU84" s="127"/>
      <c r="BV84" s="127"/>
      <c r="BW84" s="127"/>
      <c r="BX84" s="129"/>
      <c r="BY84" s="129"/>
      <c r="BZ84" s="129"/>
      <c r="CA84" s="127"/>
      <c r="CB84" s="127"/>
      <c r="CC84" s="127"/>
      <c r="CD84" s="127"/>
      <c r="CE84" s="127"/>
      <c r="CF84" s="127"/>
      <c r="CG84" s="129"/>
      <c r="CH84" s="129"/>
      <c r="CI84" s="129"/>
      <c r="CJ84" s="129"/>
      <c r="CK84" s="129"/>
      <c r="CL84" s="127"/>
      <c r="CM84" s="127"/>
      <c r="CN84" s="127"/>
      <c r="CO84" s="127"/>
      <c r="CP84" s="127"/>
      <c r="CQ84" s="127"/>
      <c r="CR84" s="127"/>
    </row>
    <row r="85" spans="1:96" s="131" customFormat="1" ht="15" customHeight="1" thickBot="1" x14ac:dyDescent="0.3">
      <c r="A85" s="128" t="s">
        <v>158</v>
      </c>
      <c r="B85" s="43" t="s">
        <v>296</v>
      </c>
      <c r="C85" s="52">
        <v>37380</v>
      </c>
      <c r="D85" s="54" t="s">
        <v>3111</v>
      </c>
      <c r="E85" s="46" t="s">
        <v>46</v>
      </c>
      <c r="F85" s="51">
        <v>1721</v>
      </c>
      <c r="G85" s="90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>
        <v>175</v>
      </c>
      <c r="U85" s="91"/>
      <c r="V85" s="91"/>
      <c r="W85" s="91">
        <v>92</v>
      </c>
      <c r="X85" s="91"/>
      <c r="Y85" s="91"/>
      <c r="Z85" s="91">
        <v>213</v>
      </c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>
        <v>316</v>
      </c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>
        <v>385</v>
      </c>
      <c r="AX85" s="91"/>
      <c r="AY85" s="91"/>
      <c r="AZ85" s="91"/>
      <c r="BA85" s="91">
        <v>316</v>
      </c>
      <c r="BB85" s="91">
        <v>316</v>
      </c>
      <c r="BC85" s="91"/>
      <c r="BD85" s="91"/>
      <c r="BE85" s="91"/>
      <c r="BF85" s="91"/>
      <c r="BG85" s="91">
        <v>60</v>
      </c>
      <c r="BH85" s="91"/>
      <c r="BI85" s="92"/>
      <c r="BJ85" s="126">
        <v>0</v>
      </c>
      <c r="BK85" s="126">
        <v>0</v>
      </c>
      <c r="BL85" s="126">
        <v>0</v>
      </c>
      <c r="BM85" s="125">
        <v>0</v>
      </c>
      <c r="BN85" s="125">
        <v>0</v>
      </c>
      <c r="BO85" s="125">
        <v>0</v>
      </c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9"/>
      <c r="CM85" s="127"/>
      <c r="CN85" s="127"/>
      <c r="CO85" s="127"/>
      <c r="CP85" s="127"/>
      <c r="CQ85" s="127"/>
      <c r="CR85" s="132"/>
    </row>
    <row r="86" spans="1:96" s="127" customFormat="1" ht="15" customHeight="1" thickBot="1" x14ac:dyDescent="0.3">
      <c r="A86" s="128" t="s">
        <v>159</v>
      </c>
      <c r="B86" s="53" t="s">
        <v>1802</v>
      </c>
      <c r="C86" s="54">
        <v>34598</v>
      </c>
      <c r="D86" s="54" t="s">
        <v>3112</v>
      </c>
      <c r="E86" s="55" t="s">
        <v>406</v>
      </c>
      <c r="F86" s="51">
        <v>1675</v>
      </c>
      <c r="G86" s="86"/>
      <c r="H86" s="87"/>
      <c r="I86" s="95"/>
      <c r="J86" s="95"/>
      <c r="K86" s="87"/>
      <c r="L86" s="87"/>
      <c r="M86" s="95"/>
      <c r="N86" s="95"/>
      <c r="O86" s="87"/>
      <c r="P86" s="95"/>
      <c r="Q86" s="95"/>
      <c r="R86" s="91"/>
      <c r="S86" s="95"/>
      <c r="T86" s="87"/>
      <c r="U86" s="87"/>
      <c r="V86" s="95"/>
      <c r="W86" s="87"/>
      <c r="X86" s="95"/>
      <c r="Y86" s="95"/>
      <c r="Z86" s="87"/>
      <c r="AA86" s="87"/>
      <c r="AB86" s="95">
        <v>360</v>
      </c>
      <c r="AC86" s="91"/>
      <c r="AD86" s="87"/>
      <c r="AE86" s="95"/>
      <c r="AF86" s="95"/>
      <c r="AG86" s="95"/>
      <c r="AH86" s="95"/>
      <c r="AI86" s="87"/>
      <c r="AJ86" s="95"/>
      <c r="AK86" s="95"/>
      <c r="AL86" s="95"/>
      <c r="AM86" s="95"/>
      <c r="AN86" s="95"/>
      <c r="AO86" s="95"/>
      <c r="AP86" s="95">
        <v>642</v>
      </c>
      <c r="AQ86" s="95"/>
      <c r="AR86" s="95"/>
      <c r="AS86" s="95"/>
      <c r="AT86" s="95"/>
      <c r="AU86" s="95"/>
      <c r="AV86" s="95"/>
      <c r="AW86" s="95">
        <v>360</v>
      </c>
      <c r="AX86" s="95"/>
      <c r="AY86" s="95"/>
      <c r="AZ86" s="95"/>
      <c r="BA86" s="95"/>
      <c r="BB86" s="95"/>
      <c r="BC86" s="95"/>
      <c r="BD86" s="95"/>
      <c r="BE86" s="95">
        <v>253</v>
      </c>
      <c r="BF86" s="95"/>
      <c r="BG86" s="95">
        <v>60</v>
      </c>
      <c r="BH86" s="91"/>
      <c r="BI86" s="92"/>
      <c r="BJ86" s="126">
        <v>0</v>
      </c>
      <c r="BK86" s="126">
        <v>0</v>
      </c>
      <c r="BL86" s="126">
        <v>0</v>
      </c>
      <c r="BM86" s="125">
        <v>0</v>
      </c>
      <c r="BN86" s="125">
        <v>0</v>
      </c>
      <c r="BO86" s="125">
        <v>0</v>
      </c>
      <c r="BV86" s="129"/>
      <c r="BW86" s="129"/>
      <c r="CB86" s="129"/>
      <c r="CC86" s="129"/>
      <c r="CD86" s="129"/>
      <c r="CE86" s="129"/>
      <c r="CF86" s="129"/>
      <c r="CG86" s="129"/>
      <c r="CH86" s="129"/>
      <c r="CI86" s="129"/>
      <c r="CJ86" s="129"/>
      <c r="CK86" s="129"/>
      <c r="CL86" s="129"/>
      <c r="CR86" s="131"/>
    </row>
    <row r="87" spans="1:96" s="129" customFormat="1" ht="15" customHeight="1" thickBot="1" x14ac:dyDescent="0.3">
      <c r="A87" s="128" t="s">
        <v>160</v>
      </c>
      <c r="B87" s="43" t="s">
        <v>347</v>
      </c>
      <c r="C87" s="52">
        <v>37234</v>
      </c>
      <c r="D87" s="54" t="s">
        <v>3113</v>
      </c>
      <c r="E87" s="46" t="s">
        <v>79</v>
      </c>
      <c r="F87" s="51">
        <v>1673</v>
      </c>
      <c r="G87" s="90"/>
      <c r="H87" s="91"/>
      <c r="I87" s="91"/>
      <c r="J87" s="91"/>
      <c r="K87" s="91">
        <v>213</v>
      </c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>
        <v>272</v>
      </c>
      <c r="W87" s="91">
        <v>92</v>
      </c>
      <c r="X87" s="91"/>
      <c r="Y87" s="91"/>
      <c r="Z87" s="91"/>
      <c r="AA87" s="91"/>
      <c r="AB87" s="91"/>
      <c r="AC87" s="91">
        <v>550</v>
      </c>
      <c r="AD87" s="91"/>
      <c r="AE87" s="91"/>
      <c r="AF87" s="91">
        <v>117</v>
      </c>
      <c r="AG87" s="91"/>
      <c r="AH87" s="91"/>
      <c r="AI87" s="91"/>
      <c r="AJ87" s="91">
        <v>316</v>
      </c>
      <c r="AK87" s="91"/>
      <c r="AL87" s="91"/>
      <c r="AM87" s="91"/>
      <c r="AN87" s="91">
        <v>205</v>
      </c>
      <c r="AO87" s="91"/>
      <c r="AP87" s="91"/>
      <c r="AQ87" s="91"/>
      <c r="AR87" s="91"/>
      <c r="AS87" s="91"/>
      <c r="AT87" s="91">
        <v>65</v>
      </c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2"/>
      <c r="BJ87" s="126">
        <v>0</v>
      </c>
      <c r="BK87" s="126">
        <v>0</v>
      </c>
      <c r="BL87" s="126">
        <v>0</v>
      </c>
      <c r="BM87" s="125">
        <v>0</v>
      </c>
      <c r="BN87" s="125">
        <v>0</v>
      </c>
      <c r="BO87" s="125">
        <v>0</v>
      </c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</row>
    <row r="88" spans="1:96" s="129" customFormat="1" ht="15" customHeight="1" thickBot="1" x14ac:dyDescent="0.3">
      <c r="A88" s="128" t="s">
        <v>161</v>
      </c>
      <c r="B88" s="43" t="s">
        <v>1808</v>
      </c>
      <c r="C88" s="44">
        <v>33547</v>
      </c>
      <c r="D88" s="54" t="s">
        <v>3114</v>
      </c>
      <c r="E88" s="50" t="s">
        <v>829</v>
      </c>
      <c r="F88" s="51">
        <v>1670</v>
      </c>
      <c r="G88" s="86">
        <v>117</v>
      </c>
      <c r="H88" s="87">
        <v>137</v>
      </c>
      <c r="I88" s="95"/>
      <c r="J88" s="95">
        <v>222</v>
      </c>
      <c r="K88" s="87">
        <v>213</v>
      </c>
      <c r="L88" s="87"/>
      <c r="M88" s="95"/>
      <c r="N88" s="95"/>
      <c r="O88" s="87"/>
      <c r="P88" s="95"/>
      <c r="Q88" s="95"/>
      <c r="R88" s="91">
        <v>293</v>
      </c>
      <c r="S88" s="95"/>
      <c r="T88" s="87"/>
      <c r="U88" s="87"/>
      <c r="V88" s="95">
        <v>360</v>
      </c>
      <c r="W88" s="87">
        <v>92</v>
      </c>
      <c r="X88" s="95"/>
      <c r="Y88" s="95"/>
      <c r="Z88" s="87"/>
      <c r="AA88" s="87"/>
      <c r="AB88" s="95"/>
      <c r="AC88" s="91"/>
      <c r="AD88" s="87"/>
      <c r="AE88" s="95"/>
      <c r="AF88" s="95">
        <v>222</v>
      </c>
      <c r="AG88" s="95"/>
      <c r="AH88" s="95"/>
      <c r="AI88" s="87"/>
      <c r="AJ88" s="95">
        <v>88</v>
      </c>
      <c r="AK88" s="95"/>
      <c r="AL88" s="95"/>
      <c r="AM88" s="95"/>
      <c r="AN88" s="95">
        <v>157</v>
      </c>
      <c r="AO88" s="95"/>
      <c r="AP88" s="95"/>
      <c r="AQ88" s="95"/>
      <c r="AR88" s="95"/>
      <c r="AS88" s="95"/>
      <c r="AT88" s="95">
        <v>157</v>
      </c>
      <c r="AU88" s="95"/>
      <c r="AV88" s="95"/>
      <c r="AW88" s="95"/>
      <c r="AX88" s="95">
        <v>205</v>
      </c>
      <c r="AY88" s="95"/>
      <c r="AZ88" s="95"/>
      <c r="BA88" s="95"/>
      <c r="BB88" s="95">
        <v>360</v>
      </c>
      <c r="BC88" s="95"/>
      <c r="BD88" s="95"/>
      <c r="BE88" s="95"/>
      <c r="BF88" s="95"/>
      <c r="BG88" s="95">
        <v>60</v>
      </c>
      <c r="BH88" s="91"/>
      <c r="BI88" s="92"/>
      <c r="BJ88" s="126">
        <v>0</v>
      </c>
      <c r="BK88" s="126">
        <v>0</v>
      </c>
      <c r="BL88" s="126">
        <v>0</v>
      </c>
      <c r="BM88" s="125">
        <v>0</v>
      </c>
      <c r="BN88" s="125">
        <v>0</v>
      </c>
      <c r="BO88" s="125">
        <v>0</v>
      </c>
      <c r="BP88" s="131"/>
      <c r="BQ88" s="131"/>
      <c r="BR88" s="131"/>
      <c r="BS88" s="131"/>
      <c r="BT88" s="131"/>
      <c r="BX88" s="131"/>
      <c r="CB88" s="131"/>
      <c r="CC88" s="131"/>
      <c r="CD88" s="131"/>
      <c r="CE88" s="131"/>
      <c r="CF88" s="131"/>
      <c r="CG88" s="127"/>
      <c r="CH88" s="127"/>
      <c r="CI88" s="127"/>
      <c r="CL88" s="127"/>
      <c r="CM88" s="127"/>
      <c r="CN88" s="127"/>
      <c r="CO88" s="127"/>
      <c r="CP88" s="127"/>
      <c r="CQ88" s="127"/>
      <c r="CR88" s="127"/>
    </row>
    <row r="89" spans="1:96" s="127" customFormat="1" ht="15" customHeight="1" thickBot="1" x14ac:dyDescent="0.3">
      <c r="A89" s="128" t="s">
        <v>717</v>
      </c>
      <c r="B89" s="43" t="s">
        <v>308</v>
      </c>
      <c r="C89" s="52">
        <v>37958</v>
      </c>
      <c r="D89" s="54" t="s">
        <v>3115</v>
      </c>
      <c r="E89" s="46" t="s">
        <v>695</v>
      </c>
      <c r="F89" s="51">
        <v>1644</v>
      </c>
      <c r="G89" s="90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>
        <v>213</v>
      </c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>
        <v>275</v>
      </c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>
        <v>441</v>
      </c>
      <c r="BB89" s="91">
        <v>595</v>
      </c>
      <c r="BC89" s="91"/>
      <c r="BD89" s="91"/>
      <c r="BE89" s="91"/>
      <c r="BF89" s="91"/>
      <c r="BG89" s="91">
        <v>120</v>
      </c>
      <c r="BH89" s="91"/>
      <c r="BI89" s="92"/>
      <c r="BJ89" s="126">
        <v>0</v>
      </c>
      <c r="BK89" s="126">
        <v>0</v>
      </c>
      <c r="BL89" s="126">
        <v>0</v>
      </c>
      <c r="BM89" s="125">
        <v>0</v>
      </c>
      <c r="BN89" s="125">
        <v>0</v>
      </c>
      <c r="BO89" s="125">
        <v>0</v>
      </c>
    </row>
    <row r="90" spans="1:96" s="127" customFormat="1" ht="15" customHeight="1" thickBot="1" x14ac:dyDescent="0.3">
      <c r="A90" s="128" t="s">
        <v>719</v>
      </c>
      <c r="B90" s="37" t="s">
        <v>1816</v>
      </c>
      <c r="C90" s="52">
        <v>36861</v>
      </c>
      <c r="D90" s="54" t="s">
        <v>3116</v>
      </c>
      <c r="E90" s="46" t="s">
        <v>812</v>
      </c>
      <c r="F90" s="51">
        <v>1593</v>
      </c>
      <c r="G90" s="86"/>
      <c r="H90" s="87"/>
      <c r="I90" s="95"/>
      <c r="J90" s="95"/>
      <c r="K90" s="87"/>
      <c r="L90" s="87"/>
      <c r="M90" s="95"/>
      <c r="N90" s="95"/>
      <c r="O90" s="87"/>
      <c r="P90" s="95"/>
      <c r="Q90" s="95"/>
      <c r="R90" s="91"/>
      <c r="S90" s="95"/>
      <c r="T90" s="87"/>
      <c r="U90" s="87"/>
      <c r="V90" s="95"/>
      <c r="W90" s="87"/>
      <c r="X90" s="95"/>
      <c r="Y90" s="95">
        <v>490</v>
      </c>
      <c r="Z90" s="87"/>
      <c r="AA90" s="87"/>
      <c r="AB90" s="95"/>
      <c r="AC90" s="91"/>
      <c r="AD90" s="87"/>
      <c r="AE90" s="95"/>
      <c r="AF90" s="95"/>
      <c r="AG90" s="95">
        <v>490</v>
      </c>
      <c r="AH90" s="95"/>
      <c r="AI90" s="87"/>
      <c r="AJ90" s="95"/>
      <c r="AK90" s="95">
        <v>360</v>
      </c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1">
        <v>253</v>
      </c>
      <c r="BI90" s="92"/>
      <c r="BJ90" s="126">
        <v>0</v>
      </c>
      <c r="BK90" s="126">
        <v>0</v>
      </c>
      <c r="BL90" s="126">
        <v>0</v>
      </c>
      <c r="BM90" s="125">
        <v>0</v>
      </c>
      <c r="BN90" s="125">
        <v>0</v>
      </c>
      <c r="BO90" s="125">
        <v>0</v>
      </c>
      <c r="CM90" s="129"/>
      <c r="CN90" s="129"/>
      <c r="CO90" s="129"/>
      <c r="CP90" s="129"/>
      <c r="CQ90" s="129"/>
    </row>
    <row r="91" spans="1:96" s="127" customFormat="1" ht="15" customHeight="1" thickBot="1" x14ac:dyDescent="0.3">
      <c r="A91" s="128" t="s">
        <v>720</v>
      </c>
      <c r="B91" s="43" t="s">
        <v>508</v>
      </c>
      <c r="C91" s="52">
        <v>38306</v>
      </c>
      <c r="D91" s="54" t="s">
        <v>3117</v>
      </c>
      <c r="E91" s="46" t="s">
        <v>676</v>
      </c>
      <c r="F91" s="51">
        <v>1586</v>
      </c>
      <c r="G91" s="90"/>
      <c r="H91" s="91"/>
      <c r="I91" s="91"/>
      <c r="J91" s="91"/>
      <c r="K91" s="91">
        <v>55</v>
      </c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>
        <v>60</v>
      </c>
      <c r="X91" s="91"/>
      <c r="Y91" s="91"/>
      <c r="Z91" s="91"/>
      <c r="AA91" s="91">
        <v>137</v>
      </c>
      <c r="AB91" s="91"/>
      <c r="AC91" s="91">
        <v>228</v>
      </c>
      <c r="AD91" s="91"/>
      <c r="AE91" s="91"/>
      <c r="AF91" s="91">
        <v>192</v>
      </c>
      <c r="AG91" s="91"/>
      <c r="AH91" s="91"/>
      <c r="AI91" s="91"/>
      <c r="AJ91" s="91"/>
      <c r="AK91" s="91"/>
      <c r="AL91" s="91">
        <v>357</v>
      </c>
      <c r="AM91" s="91"/>
      <c r="AN91" s="91"/>
      <c r="AO91" s="91">
        <v>177</v>
      </c>
      <c r="AP91" s="91"/>
      <c r="AQ91" s="91"/>
      <c r="AR91" s="91"/>
      <c r="AS91" s="91"/>
      <c r="AT91" s="91">
        <v>175</v>
      </c>
      <c r="AU91" s="91"/>
      <c r="AV91" s="91"/>
      <c r="AW91" s="91"/>
      <c r="AX91" s="91"/>
      <c r="AY91" s="91">
        <v>175</v>
      </c>
      <c r="AZ91" s="91"/>
      <c r="BA91" s="91">
        <v>357</v>
      </c>
      <c r="BB91" s="91">
        <v>275</v>
      </c>
      <c r="BC91" s="91"/>
      <c r="BD91" s="91"/>
      <c r="BE91" s="91"/>
      <c r="BF91" s="91"/>
      <c r="BG91" s="91"/>
      <c r="BH91" s="91"/>
      <c r="BI91" s="92"/>
      <c r="BJ91" s="126">
        <v>0</v>
      </c>
      <c r="BK91" s="126">
        <v>0</v>
      </c>
      <c r="BL91" s="126">
        <v>0</v>
      </c>
      <c r="BM91" s="125">
        <v>0</v>
      </c>
      <c r="BN91" s="125">
        <v>0</v>
      </c>
      <c r="BO91" s="125">
        <v>0</v>
      </c>
      <c r="CL91" s="129"/>
      <c r="CM91" s="129"/>
      <c r="CN91" s="129"/>
      <c r="CO91" s="129"/>
      <c r="CP91" s="129"/>
      <c r="CQ91" s="129"/>
    </row>
    <row r="92" spans="1:96" s="127" customFormat="1" ht="15" customHeight="1" thickBot="1" x14ac:dyDescent="0.3">
      <c r="A92" s="128" t="s">
        <v>722</v>
      </c>
      <c r="B92" s="37" t="s">
        <v>1814</v>
      </c>
      <c r="C92" s="52">
        <v>36511</v>
      </c>
      <c r="D92" s="54" t="s">
        <v>3118</v>
      </c>
      <c r="E92" s="46" t="s">
        <v>695</v>
      </c>
      <c r="F92" s="51">
        <v>1524</v>
      </c>
      <c r="G92" s="86"/>
      <c r="H92" s="87"/>
      <c r="I92" s="95"/>
      <c r="J92" s="95"/>
      <c r="K92" s="87"/>
      <c r="L92" s="87"/>
      <c r="M92" s="95"/>
      <c r="N92" s="95"/>
      <c r="O92" s="87"/>
      <c r="P92" s="95">
        <v>360</v>
      </c>
      <c r="Q92" s="95"/>
      <c r="R92" s="91"/>
      <c r="S92" s="95"/>
      <c r="T92" s="87"/>
      <c r="U92" s="87"/>
      <c r="V92" s="95"/>
      <c r="W92" s="87"/>
      <c r="X92" s="95"/>
      <c r="Y92" s="95"/>
      <c r="Z92" s="87"/>
      <c r="AA92" s="87"/>
      <c r="AB92" s="95"/>
      <c r="AC92" s="91"/>
      <c r="AD92" s="87"/>
      <c r="AE92" s="95"/>
      <c r="AF92" s="95">
        <v>360</v>
      </c>
      <c r="AG92" s="95"/>
      <c r="AH92" s="95"/>
      <c r="AI92" s="87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>
        <v>300</v>
      </c>
      <c r="AY92" s="95"/>
      <c r="AZ92" s="95"/>
      <c r="BA92" s="95"/>
      <c r="BB92" s="95">
        <v>504</v>
      </c>
      <c r="BC92" s="95"/>
      <c r="BD92" s="95"/>
      <c r="BE92" s="95"/>
      <c r="BF92" s="95"/>
      <c r="BG92" s="95"/>
      <c r="BH92" s="91"/>
      <c r="BI92" s="92"/>
      <c r="BJ92" s="126">
        <v>0</v>
      </c>
      <c r="BK92" s="126">
        <v>0</v>
      </c>
      <c r="BL92" s="126">
        <v>0</v>
      </c>
      <c r="BM92" s="125">
        <v>0</v>
      </c>
      <c r="BN92" s="125">
        <v>0</v>
      </c>
      <c r="BO92" s="125">
        <v>0</v>
      </c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G92" s="131"/>
      <c r="CH92" s="131"/>
      <c r="CI92" s="131"/>
      <c r="CR92" s="129"/>
    </row>
    <row r="93" spans="1:96" s="127" customFormat="1" ht="15" customHeight="1" thickBot="1" x14ac:dyDescent="0.3">
      <c r="A93" s="128" t="s">
        <v>723</v>
      </c>
      <c r="B93" s="37" t="s">
        <v>1806</v>
      </c>
      <c r="C93" s="52">
        <v>36189</v>
      </c>
      <c r="D93" s="54" t="s">
        <v>3119</v>
      </c>
      <c r="E93" s="46" t="s">
        <v>408</v>
      </c>
      <c r="F93" s="51">
        <v>1520</v>
      </c>
      <c r="G93" s="86"/>
      <c r="H93" s="87"/>
      <c r="I93" s="95"/>
      <c r="J93" s="95"/>
      <c r="K93" s="87"/>
      <c r="L93" s="87"/>
      <c r="M93" s="95"/>
      <c r="N93" s="95"/>
      <c r="O93" s="87"/>
      <c r="P93" s="95"/>
      <c r="Q93" s="95">
        <v>595</v>
      </c>
      <c r="R93" s="91"/>
      <c r="S93" s="95"/>
      <c r="T93" s="87"/>
      <c r="U93" s="87"/>
      <c r="V93" s="95"/>
      <c r="W93" s="87"/>
      <c r="X93" s="95"/>
      <c r="Y93" s="95"/>
      <c r="Z93" s="87"/>
      <c r="AA93" s="87"/>
      <c r="AB93" s="95">
        <v>88</v>
      </c>
      <c r="AC93" s="91"/>
      <c r="AD93" s="87"/>
      <c r="AE93" s="95"/>
      <c r="AF93" s="95"/>
      <c r="AG93" s="95"/>
      <c r="AH93" s="95">
        <v>272</v>
      </c>
      <c r="AI93" s="87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>
        <v>360</v>
      </c>
      <c r="AX93" s="95"/>
      <c r="AY93" s="95"/>
      <c r="AZ93" s="95"/>
      <c r="BA93" s="95"/>
      <c r="BB93" s="95"/>
      <c r="BC93" s="95"/>
      <c r="BD93" s="95"/>
      <c r="BE93" s="95">
        <v>205</v>
      </c>
      <c r="BF93" s="95"/>
      <c r="BG93" s="95"/>
      <c r="BH93" s="91"/>
      <c r="BI93" s="92"/>
      <c r="BJ93" s="126">
        <v>0</v>
      </c>
      <c r="BK93" s="126">
        <v>0</v>
      </c>
      <c r="BL93" s="126">
        <v>0</v>
      </c>
      <c r="BM93" s="125">
        <v>0</v>
      </c>
      <c r="BN93" s="125">
        <v>0</v>
      </c>
      <c r="BO93" s="125">
        <v>0</v>
      </c>
      <c r="BP93" s="129"/>
      <c r="BQ93" s="129"/>
      <c r="BR93" s="129"/>
      <c r="BS93" s="129"/>
      <c r="BT93" s="129"/>
      <c r="BU93" s="129"/>
      <c r="BV93" s="129"/>
      <c r="BW93" s="129"/>
      <c r="BX93" s="129"/>
      <c r="CA93" s="129"/>
      <c r="CG93" s="129"/>
      <c r="CH93" s="129"/>
      <c r="CI93" s="129"/>
      <c r="CJ93" s="129"/>
      <c r="CK93" s="129"/>
      <c r="CL93" s="129"/>
    </row>
    <row r="94" spans="1:96" s="127" customFormat="1" ht="15" customHeight="1" thickBot="1" x14ac:dyDescent="0.3">
      <c r="A94" s="128" t="s">
        <v>725</v>
      </c>
      <c r="B94" s="43" t="s">
        <v>544</v>
      </c>
      <c r="C94" s="52">
        <v>38640</v>
      </c>
      <c r="D94" s="54" t="s">
        <v>3120</v>
      </c>
      <c r="E94" s="55" t="s">
        <v>715</v>
      </c>
      <c r="F94" s="51">
        <v>1490</v>
      </c>
      <c r="G94" s="90"/>
      <c r="H94" s="91"/>
      <c r="I94" s="91"/>
      <c r="J94" s="91"/>
      <c r="K94" s="91"/>
      <c r="L94" s="91">
        <v>35</v>
      </c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>
        <v>270</v>
      </c>
      <c r="Z94" s="91"/>
      <c r="AA94" s="91"/>
      <c r="AB94" s="91"/>
      <c r="AC94" s="91">
        <v>395</v>
      </c>
      <c r="AD94" s="91"/>
      <c r="AE94" s="91"/>
      <c r="AF94" s="91"/>
      <c r="AG94" s="91">
        <v>270</v>
      </c>
      <c r="AH94" s="91"/>
      <c r="AI94" s="91"/>
      <c r="AJ94" s="91"/>
      <c r="AK94" s="91">
        <v>272</v>
      </c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>
        <v>146</v>
      </c>
      <c r="BA94" s="91"/>
      <c r="BB94" s="91"/>
      <c r="BC94" s="91"/>
      <c r="BD94" s="91"/>
      <c r="BE94" s="91"/>
      <c r="BF94" s="91"/>
      <c r="BG94" s="91"/>
      <c r="BH94" s="91">
        <v>137</v>
      </c>
      <c r="BI94" s="92"/>
      <c r="BJ94" s="126">
        <v>0</v>
      </c>
      <c r="BK94" s="126">
        <v>0</v>
      </c>
      <c r="BL94" s="126">
        <v>0</v>
      </c>
      <c r="BM94" s="125">
        <v>0</v>
      </c>
      <c r="BN94" s="125">
        <v>0</v>
      </c>
      <c r="BO94" s="125">
        <v>0</v>
      </c>
    </row>
    <row r="95" spans="1:96" s="127" customFormat="1" ht="15" customHeight="1" thickBot="1" x14ac:dyDescent="0.3">
      <c r="A95" s="128" t="s">
        <v>727</v>
      </c>
      <c r="B95" s="103" t="s">
        <v>1798</v>
      </c>
      <c r="C95" s="52">
        <v>37063</v>
      </c>
      <c r="D95" s="54" t="s">
        <v>3121</v>
      </c>
      <c r="E95" s="46" t="s">
        <v>11</v>
      </c>
      <c r="F95" s="51">
        <v>1482</v>
      </c>
      <c r="G95" s="90"/>
      <c r="H95" s="91"/>
      <c r="I95" s="91"/>
      <c r="J95" s="91"/>
      <c r="K95" s="91"/>
      <c r="L95" s="91"/>
      <c r="M95" s="91"/>
      <c r="N95" s="91"/>
      <c r="O95" s="91">
        <v>142</v>
      </c>
      <c r="P95" s="91"/>
      <c r="Q95" s="91"/>
      <c r="R95" s="91"/>
      <c r="S95" s="91"/>
      <c r="T95" s="91"/>
      <c r="U95" s="91"/>
      <c r="V95" s="91"/>
      <c r="W95" s="91"/>
      <c r="X95" s="91"/>
      <c r="Y95" s="91">
        <v>425</v>
      </c>
      <c r="Z95" s="91"/>
      <c r="AA95" s="91"/>
      <c r="AB95" s="91"/>
      <c r="AC95" s="91"/>
      <c r="AD95" s="91"/>
      <c r="AE95" s="91"/>
      <c r="AF95" s="91"/>
      <c r="AG95" s="91">
        <v>350</v>
      </c>
      <c r="AH95" s="91"/>
      <c r="AI95" s="91"/>
      <c r="AJ95" s="91"/>
      <c r="AK95" s="91">
        <v>360</v>
      </c>
      <c r="AL95" s="91"/>
      <c r="AM95" s="91">
        <v>205</v>
      </c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2"/>
      <c r="BJ95" s="126">
        <v>0</v>
      </c>
      <c r="BK95" s="126">
        <v>0</v>
      </c>
      <c r="BL95" s="126">
        <v>0</v>
      </c>
      <c r="BM95" s="125">
        <v>0</v>
      </c>
      <c r="BN95" s="125">
        <v>0</v>
      </c>
      <c r="BO95" s="125">
        <v>0</v>
      </c>
      <c r="CM95" s="129"/>
      <c r="CN95" s="129"/>
      <c r="CO95" s="129"/>
      <c r="CP95" s="129"/>
      <c r="CQ95" s="129"/>
    </row>
    <row r="96" spans="1:96" s="127" customFormat="1" ht="15" customHeight="1" thickBot="1" x14ac:dyDescent="0.3">
      <c r="A96" s="128" t="s">
        <v>728</v>
      </c>
      <c r="B96" s="43" t="s">
        <v>1826</v>
      </c>
      <c r="C96" s="44">
        <v>34921</v>
      </c>
      <c r="D96" s="139">
        <v>33025</v>
      </c>
      <c r="E96" s="50" t="s">
        <v>11</v>
      </c>
      <c r="F96" s="51">
        <v>1460</v>
      </c>
      <c r="G96" s="86"/>
      <c r="H96" s="87"/>
      <c r="I96" s="95"/>
      <c r="J96" s="95"/>
      <c r="K96" s="87"/>
      <c r="L96" s="87"/>
      <c r="M96" s="95"/>
      <c r="N96" s="95"/>
      <c r="O96" s="87">
        <v>213</v>
      </c>
      <c r="P96" s="95"/>
      <c r="Q96" s="95"/>
      <c r="R96" s="91"/>
      <c r="S96" s="95"/>
      <c r="T96" s="87"/>
      <c r="U96" s="87"/>
      <c r="V96" s="95"/>
      <c r="W96" s="87"/>
      <c r="X96" s="95"/>
      <c r="Y96" s="95">
        <v>272</v>
      </c>
      <c r="Z96" s="87"/>
      <c r="AA96" s="87"/>
      <c r="AB96" s="95"/>
      <c r="AC96" s="91"/>
      <c r="AD96" s="87"/>
      <c r="AE96" s="95"/>
      <c r="AF96" s="95"/>
      <c r="AG96" s="95"/>
      <c r="AH96" s="95"/>
      <c r="AI96" s="87"/>
      <c r="AJ96" s="95"/>
      <c r="AK96" s="95">
        <v>360</v>
      </c>
      <c r="AL96" s="95"/>
      <c r="AM96" s="95">
        <v>253</v>
      </c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>
        <v>205</v>
      </c>
      <c r="BE96" s="95"/>
      <c r="BF96" s="95"/>
      <c r="BG96" s="95"/>
      <c r="BH96" s="91">
        <v>157</v>
      </c>
      <c r="BI96" s="92"/>
      <c r="BJ96" s="126">
        <v>0</v>
      </c>
      <c r="BK96" s="126">
        <v>0</v>
      </c>
      <c r="BL96" s="126">
        <v>0</v>
      </c>
      <c r="BM96" s="125">
        <v>0</v>
      </c>
      <c r="BN96" s="125">
        <v>0</v>
      </c>
      <c r="BO96" s="125">
        <v>0</v>
      </c>
      <c r="BY96" s="129"/>
      <c r="BZ96" s="129"/>
      <c r="CA96" s="131"/>
      <c r="CB96" s="131"/>
      <c r="CC96" s="131"/>
      <c r="CD96" s="131"/>
      <c r="CE96" s="131"/>
      <c r="CF96" s="131"/>
      <c r="CR96" s="129"/>
    </row>
    <row r="97" spans="1:96" s="127" customFormat="1" ht="15" customHeight="1" thickBot="1" x14ac:dyDescent="0.3">
      <c r="A97" s="128" t="s">
        <v>729</v>
      </c>
      <c r="B97" s="43" t="s">
        <v>318</v>
      </c>
      <c r="C97" s="52">
        <v>37249</v>
      </c>
      <c r="D97" s="54" t="s">
        <v>3122</v>
      </c>
      <c r="E97" s="46" t="s">
        <v>676</v>
      </c>
      <c r="F97" s="51">
        <v>1443</v>
      </c>
      <c r="G97" s="90"/>
      <c r="H97" s="91">
        <v>92</v>
      </c>
      <c r="I97" s="91"/>
      <c r="J97" s="91"/>
      <c r="K97" s="91">
        <v>137</v>
      </c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>
        <v>272</v>
      </c>
      <c r="W97" s="91"/>
      <c r="X97" s="91"/>
      <c r="Y97" s="91"/>
      <c r="Z97" s="91"/>
      <c r="AA97" s="91"/>
      <c r="AB97" s="91"/>
      <c r="AC97" s="91">
        <v>194</v>
      </c>
      <c r="AD97" s="91"/>
      <c r="AE97" s="91"/>
      <c r="AF97" s="91">
        <v>117</v>
      </c>
      <c r="AG97" s="91"/>
      <c r="AH97" s="91"/>
      <c r="AI97" s="91"/>
      <c r="AJ97" s="91">
        <v>194</v>
      </c>
      <c r="AK97" s="91"/>
      <c r="AL97" s="91"/>
      <c r="AM97" s="91"/>
      <c r="AN97" s="91"/>
      <c r="AO97" s="91">
        <v>275</v>
      </c>
      <c r="AP97" s="91"/>
      <c r="AQ97" s="91"/>
      <c r="AR97" s="91"/>
      <c r="AS97" s="91"/>
      <c r="AT97" s="91">
        <v>102</v>
      </c>
      <c r="AU97" s="91"/>
      <c r="AV97" s="91"/>
      <c r="AW97" s="91"/>
      <c r="AX97" s="91"/>
      <c r="AY97" s="91"/>
      <c r="AZ97" s="91"/>
      <c r="BA97" s="91">
        <v>371</v>
      </c>
      <c r="BB97" s="91"/>
      <c r="BC97" s="91"/>
      <c r="BD97" s="91"/>
      <c r="BE97" s="91"/>
      <c r="BF97" s="91"/>
      <c r="BG97" s="91"/>
      <c r="BH97" s="91"/>
      <c r="BI97" s="92"/>
      <c r="BJ97" s="126">
        <v>0</v>
      </c>
      <c r="BK97" s="126">
        <v>0</v>
      </c>
      <c r="BL97" s="126">
        <v>0</v>
      </c>
      <c r="BM97" s="125">
        <v>0</v>
      </c>
      <c r="BN97" s="125">
        <v>0</v>
      </c>
      <c r="BO97" s="125">
        <v>0</v>
      </c>
      <c r="CL97" s="129"/>
      <c r="CR97" s="129"/>
    </row>
    <row r="98" spans="1:96" s="132" customFormat="1" ht="15" customHeight="1" thickBot="1" x14ac:dyDescent="0.3">
      <c r="A98" s="128" t="s">
        <v>730</v>
      </c>
      <c r="B98" s="53" t="s">
        <v>1812</v>
      </c>
      <c r="C98" s="54">
        <v>24186</v>
      </c>
      <c r="D98" s="54" t="s">
        <v>3123</v>
      </c>
      <c r="E98" s="55" t="s">
        <v>50</v>
      </c>
      <c r="F98" s="51">
        <v>1422</v>
      </c>
      <c r="G98" s="86">
        <v>350</v>
      </c>
      <c r="H98" s="87"/>
      <c r="I98" s="95"/>
      <c r="J98" s="95"/>
      <c r="K98" s="87"/>
      <c r="L98" s="87"/>
      <c r="M98" s="95"/>
      <c r="N98" s="95"/>
      <c r="O98" s="87"/>
      <c r="P98" s="95"/>
      <c r="Q98" s="95">
        <v>490</v>
      </c>
      <c r="R98" s="91"/>
      <c r="S98" s="95"/>
      <c r="T98" s="87"/>
      <c r="U98" s="87"/>
      <c r="V98" s="95"/>
      <c r="W98" s="87"/>
      <c r="X98" s="95"/>
      <c r="Y98" s="95"/>
      <c r="Z98" s="87"/>
      <c r="AA98" s="87"/>
      <c r="AB98" s="95">
        <v>222</v>
      </c>
      <c r="AC98" s="91"/>
      <c r="AD98" s="87"/>
      <c r="AE98" s="95"/>
      <c r="AF98" s="95"/>
      <c r="AG98" s="95"/>
      <c r="AH98" s="95"/>
      <c r="AI98" s="87"/>
      <c r="AJ98" s="95"/>
      <c r="AK98" s="95"/>
      <c r="AL98" s="95"/>
      <c r="AM98" s="95"/>
      <c r="AN98" s="95"/>
      <c r="AO98" s="95"/>
      <c r="AP98" s="95">
        <v>360</v>
      </c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1"/>
      <c r="BI98" s="92"/>
      <c r="BJ98" s="126">
        <v>0</v>
      </c>
      <c r="BK98" s="126">
        <v>0</v>
      </c>
      <c r="BL98" s="126">
        <v>0</v>
      </c>
      <c r="BM98" s="125">
        <v>0</v>
      </c>
      <c r="BN98" s="125">
        <v>0</v>
      </c>
      <c r="BO98" s="125">
        <v>0</v>
      </c>
      <c r="BP98" s="127"/>
      <c r="BQ98" s="127"/>
      <c r="BR98" s="127"/>
      <c r="BS98" s="127"/>
      <c r="BT98" s="127"/>
      <c r="BU98" s="127"/>
      <c r="BV98" s="129"/>
      <c r="BW98" s="129"/>
      <c r="BX98" s="129"/>
      <c r="BY98" s="129"/>
      <c r="BZ98" s="129"/>
      <c r="CA98" s="127"/>
      <c r="CB98" s="129"/>
      <c r="CC98" s="129"/>
      <c r="CD98" s="129"/>
      <c r="CE98" s="129"/>
      <c r="CF98" s="129"/>
      <c r="CG98" s="127"/>
      <c r="CH98" s="127"/>
      <c r="CI98" s="127"/>
      <c r="CJ98" s="127"/>
      <c r="CK98" s="127"/>
      <c r="CL98" s="129"/>
      <c r="CM98" s="129"/>
      <c r="CN98" s="129"/>
      <c r="CO98" s="129"/>
      <c r="CP98" s="129"/>
      <c r="CQ98" s="129"/>
      <c r="CR98" s="127"/>
    </row>
    <row r="99" spans="1:96" s="127" customFormat="1" ht="15" customHeight="1" thickBot="1" x14ac:dyDescent="0.3">
      <c r="A99" s="128" t="s">
        <v>732</v>
      </c>
      <c r="B99" s="43" t="s">
        <v>529</v>
      </c>
      <c r="C99" s="52">
        <v>38181</v>
      </c>
      <c r="D99" s="54" t="s">
        <v>3124</v>
      </c>
      <c r="E99" s="46" t="s">
        <v>70</v>
      </c>
      <c r="F99" s="51">
        <v>1414</v>
      </c>
      <c r="G99" s="90"/>
      <c r="H99" s="91">
        <v>60</v>
      </c>
      <c r="I99" s="91"/>
      <c r="J99" s="91"/>
      <c r="K99" s="91"/>
      <c r="L99" s="91"/>
      <c r="M99" s="91"/>
      <c r="N99" s="91"/>
      <c r="O99" s="91"/>
      <c r="P99" s="91"/>
      <c r="Q99" s="91">
        <v>350</v>
      </c>
      <c r="R99" s="91"/>
      <c r="S99" s="91"/>
      <c r="T99" s="91"/>
      <c r="U99" s="91">
        <v>92</v>
      </c>
      <c r="V99" s="91"/>
      <c r="W99" s="91"/>
      <c r="X99" s="91"/>
      <c r="Y99" s="91"/>
      <c r="Z99" s="91"/>
      <c r="AA99" s="91"/>
      <c r="AB99" s="91">
        <v>290</v>
      </c>
      <c r="AC99" s="91"/>
      <c r="AD99" s="91"/>
      <c r="AE99" s="91"/>
      <c r="AF99" s="91"/>
      <c r="AG99" s="91"/>
      <c r="AH99" s="91">
        <v>350</v>
      </c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>
        <v>272</v>
      </c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2"/>
      <c r="BJ99" s="126">
        <v>0</v>
      </c>
      <c r="BK99" s="126">
        <v>0</v>
      </c>
      <c r="BL99" s="126">
        <v>0</v>
      </c>
      <c r="BM99" s="125">
        <v>0</v>
      </c>
      <c r="BN99" s="125">
        <v>0</v>
      </c>
      <c r="BO99" s="125">
        <v>0</v>
      </c>
      <c r="CM99" s="129"/>
      <c r="CN99" s="129"/>
      <c r="CO99" s="129"/>
      <c r="CP99" s="129"/>
      <c r="CQ99" s="129"/>
      <c r="CR99" s="131"/>
    </row>
    <row r="100" spans="1:96" s="127" customFormat="1" ht="15" customHeight="1" thickBot="1" x14ac:dyDescent="0.3">
      <c r="A100" s="128" t="s">
        <v>733</v>
      </c>
      <c r="B100" s="43" t="s">
        <v>1810</v>
      </c>
      <c r="C100" s="52">
        <v>38705</v>
      </c>
      <c r="D100" s="54" t="s">
        <v>3125</v>
      </c>
      <c r="E100" s="46" t="s">
        <v>30</v>
      </c>
      <c r="F100" s="51">
        <v>1408</v>
      </c>
      <c r="G100" s="90"/>
      <c r="H100" s="91"/>
      <c r="I100" s="91"/>
      <c r="J100" s="91"/>
      <c r="K100" s="91"/>
      <c r="L100" s="91">
        <v>35</v>
      </c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>
        <v>320</v>
      </c>
      <c r="Z100" s="91"/>
      <c r="AA100" s="91"/>
      <c r="AB100" s="91"/>
      <c r="AC100" s="91"/>
      <c r="AD100" s="91"/>
      <c r="AE100" s="91"/>
      <c r="AF100" s="91"/>
      <c r="AG100" s="91">
        <v>320</v>
      </c>
      <c r="AH100" s="91"/>
      <c r="AI100" s="91">
        <v>213</v>
      </c>
      <c r="AJ100" s="91"/>
      <c r="AK100" s="91">
        <v>272</v>
      </c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>
        <v>146</v>
      </c>
      <c r="BA100" s="91"/>
      <c r="BB100" s="91"/>
      <c r="BC100" s="91"/>
      <c r="BD100" s="91"/>
      <c r="BE100" s="91"/>
      <c r="BF100" s="91"/>
      <c r="BG100" s="91"/>
      <c r="BH100" s="91">
        <v>137</v>
      </c>
      <c r="BI100" s="92"/>
      <c r="BJ100" s="126">
        <v>0</v>
      </c>
      <c r="BK100" s="126">
        <v>0</v>
      </c>
      <c r="BL100" s="126">
        <v>0</v>
      </c>
      <c r="BM100" s="125">
        <v>0</v>
      </c>
      <c r="BN100" s="125">
        <v>0</v>
      </c>
      <c r="BO100" s="125">
        <v>0</v>
      </c>
      <c r="CL100" s="129"/>
    </row>
    <row r="101" spans="1:96" s="129" customFormat="1" ht="15" customHeight="1" thickBot="1" x14ac:dyDescent="0.3">
      <c r="A101" s="128" t="s">
        <v>734</v>
      </c>
      <c r="B101" s="43" t="s">
        <v>553</v>
      </c>
      <c r="C101" s="52">
        <v>38362</v>
      </c>
      <c r="D101" s="54" t="s">
        <v>3126</v>
      </c>
      <c r="E101" s="46" t="s">
        <v>79</v>
      </c>
      <c r="F101" s="51">
        <v>1408</v>
      </c>
      <c r="G101" s="90"/>
      <c r="H101" s="91">
        <v>60</v>
      </c>
      <c r="I101" s="91"/>
      <c r="J101" s="91">
        <v>92</v>
      </c>
      <c r="K101" s="91">
        <v>92</v>
      </c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>
        <v>152</v>
      </c>
      <c r="W101" s="91">
        <v>60</v>
      </c>
      <c r="X101" s="91"/>
      <c r="Y101" s="91"/>
      <c r="Z101" s="91"/>
      <c r="AA101" s="91"/>
      <c r="AB101" s="91"/>
      <c r="AC101" s="91">
        <v>268</v>
      </c>
      <c r="AD101" s="91"/>
      <c r="AE101" s="91"/>
      <c r="AF101" s="91">
        <v>117</v>
      </c>
      <c r="AG101" s="91"/>
      <c r="AH101" s="91"/>
      <c r="AI101" s="91"/>
      <c r="AJ101" s="91"/>
      <c r="AK101" s="91"/>
      <c r="AL101" s="91"/>
      <c r="AM101" s="91"/>
      <c r="AN101" s="91">
        <v>175</v>
      </c>
      <c r="AO101" s="91"/>
      <c r="AP101" s="91"/>
      <c r="AQ101" s="91"/>
      <c r="AR101" s="91"/>
      <c r="AS101" s="91"/>
      <c r="AT101" s="91"/>
      <c r="AU101" s="91"/>
      <c r="AV101" s="91"/>
      <c r="AW101" s="91"/>
      <c r="AX101" s="91">
        <v>213</v>
      </c>
      <c r="AY101" s="91"/>
      <c r="AZ101" s="91"/>
      <c r="BA101" s="91"/>
      <c r="BB101" s="91">
        <v>350</v>
      </c>
      <c r="BC101" s="91"/>
      <c r="BD101" s="91"/>
      <c r="BE101" s="91"/>
      <c r="BF101" s="91"/>
      <c r="BG101" s="91"/>
      <c r="BH101" s="91"/>
      <c r="BI101" s="92">
        <v>250</v>
      </c>
      <c r="BJ101" s="126">
        <v>0</v>
      </c>
      <c r="BK101" s="126">
        <v>0</v>
      </c>
      <c r="BL101" s="126">
        <v>0</v>
      </c>
      <c r="BM101" s="125">
        <v>0</v>
      </c>
      <c r="BN101" s="125">
        <v>0</v>
      </c>
      <c r="BO101" s="125">
        <v>0</v>
      </c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R101" s="131"/>
    </row>
    <row r="102" spans="1:96" s="127" customFormat="1" ht="15" customHeight="1" thickBot="1" x14ac:dyDescent="0.3">
      <c r="A102" s="128" t="s">
        <v>735</v>
      </c>
      <c r="B102" s="43" t="s">
        <v>305</v>
      </c>
      <c r="C102" s="52">
        <v>37837</v>
      </c>
      <c r="D102" s="54" t="s">
        <v>3127</v>
      </c>
      <c r="E102" s="46" t="s">
        <v>45</v>
      </c>
      <c r="F102" s="51">
        <v>1389</v>
      </c>
      <c r="G102" s="90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>
        <v>137</v>
      </c>
      <c r="U102" s="91"/>
      <c r="V102" s="91"/>
      <c r="W102" s="91"/>
      <c r="X102" s="91"/>
      <c r="Y102" s="91"/>
      <c r="Z102" s="91">
        <v>175</v>
      </c>
      <c r="AA102" s="91"/>
      <c r="AB102" s="91"/>
      <c r="AC102" s="91"/>
      <c r="AD102" s="91"/>
      <c r="AE102" s="91"/>
      <c r="AF102" s="91">
        <v>192</v>
      </c>
      <c r="AG102" s="91"/>
      <c r="AH102" s="91"/>
      <c r="AI102" s="91"/>
      <c r="AJ102" s="91"/>
      <c r="AK102" s="91"/>
      <c r="AL102" s="91"/>
      <c r="AM102" s="91"/>
      <c r="AN102" s="91">
        <v>250</v>
      </c>
      <c r="AO102" s="91"/>
      <c r="AP102" s="91"/>
      <c r="AQ102" s="91"/>
      <c r="AR102" s="91"/>
      <c r="AS102" s="91"/>
      <c r="AT102" s="91"/>
      <c r="AU102" s="91"/>
      <c r="AV102" s="91"/>
      <c r="AW102" s="91"/>
      <c r="AX102" s="91">
        <v>250</v>
      </c>
      <c r="AY102" s="91"/>
      <c r="AZ102" s="91"/>
      <c r="BA102" s="91"/>
      <c r="BB102" s="91">
        <v>385</v>
      </c>
      <c r="BC102" s="91"/>
      <c r="BD102" s="91"/>
      <c r="BE102" s="91"/>
      <c r="BF102" s="91"/>
      <c r="BG102" s="91"/>
      <c r="BH102" s="91"/>
      <c r="BI102" s="92"/>
      <c r="BJ102" s="126">
        <v>0</v>
      </c>
      <c r="BK102" s="126">
        <v>0</v>
      </c>
      <c r="BL102" s="126">
        <v>0</v>
      </c>
      <c r="BM102" s="125">
        <v>0</v>
      </c>
      <c r="BN102" s="125">
        <v>0</v>
      </c>
      <c r="BO102" s="125">
        <v>0</v>
      </c>
      <c r="CM102" s="129"/>
      <c r="CN102" s="129"/>
      <c r="CO102" s="129"/>
      <c r="CP102" s="129"/>
      <c r="CQ102" s="129"/>
    </row>
    <row r="103" spans="1:96" s="127" customFormat="1" ht="15" customHeight="1" thickBot="1" x14ac:dyDescent="0.3">
      <c r="A103" s="128" t="s">
        <v>736</v>
      </c>
      <c r="B103" s="43" t="s">
        <v>516</v>
      </c>
      <c r="C103" s="52">
        <v>38930</v>
      </c>
      <c r="D103" s="54" t="s">
        <v>3128</v>
      </c>
      <c r="E103" s="46" t="s">
        <v>76</v>
      </c>
      <c r="F103" s="51">
        <v>1368</v>
      </c>
      <c r="G103" s="90"/>
      <c r="H103" s="91"/>
      <c r="I103" s="91"/>
      <c r="J103" s="91"/>
      <c r="K103" s="91"/>
      <c r="L103" s="91"/>
      <c r="M103" s="91"/>
      <c r="N103" s="91"/>
      <c r="O103" s="91"/>
      <c r="P103" s="91">
        <v>200</v>
      </c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>
        <v>194</v>
      </c>
      <c r="AD103" s="91"/>
      <c r="AE103" s="91"/>
      <c r="AF103" s="91"/>
      <c r="AG103" s="91"/>
      <c r="AH103" s="91"/>
      <c r="AI103" s="91"/>
      <c r="AJ103" s="91">
        <v>152</v>
      </c>
      <c r="AK103" s="91"/>
      <c r="AL103" s="91">
        <v>335</v>
      </c>
      <c r="AM103" s="91"/>
      <c r="AN103" s="91"/>
      <c r="AO103" s="91"/>
      <c r="AP103" s="91"/>
      <c r="AQ103" s="91">
        <v>152</v>
      </c>
      <c r="AR103" s="91"/>
      <c r="AS103" s="91"/>
      <c r="AT103" s="91"/>
      <c r="AU103" s="91"/>
      <c r="AV103" s="91"/>
      <c r="AW103" s="91"/>
      <c r="AX103" s="91"/>
      <c r="AY103" s="91"/>
      <c r="AZ103" s="91"/>
      <c r="BA103" s="91">
        <v>335</v>
      </c>
      <c r="BB103" s="91"/>
      <c r="BC103" s="91"/>
      <c r="BD103" s="91"/>
      <c r="BE103" s="91"/>
      <c r="BF103" s="91"/>
      <c r="BG103" s="91"/>
      <c r="BH103" s="91"/>
      <c r="BI103" s="92"/>
      <c r="BJ103" s="126">
        <v>0</v>
      </c>
      <c r="BK103" s="126">
        <v>0</v>
      </c>
      <c r="BL103" s="126">
        <v>0</v>
      </c>
      <c r="BM103" s="125">
        <v>0</v>
      </c>
      <c r="BN103" s="125">
        <v>0</v>
      </c>
      <c r="BO103" s="125">
        <v>0</v>
      </c>
    </row>
    <row r="104" spans="1:96" s="127" customFormat="1" ht="15" customHeight="1" thickBot="1" x14ac:dyDescent="0.3">
      <c r="A104" s="128" t="s">
        <v>738</v>
      </c>
      <c r="B104" s="43" t="s">
        <v>307</v>
      </c>
      <c r="C104" s="52">
        <v>37282</v>
      </c>
      <c r="D104" s="54" t="s">
        <v>3129</v>
      </c>
      <c r="E104" s="46" t="s">
        <v>45</v>
      </c>
      <c r="F104" s="51">
        <v>1363</v>
      </c>
      <c r="G104" s="90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>
        <v>385</v>
      </c>
      <c r="W104" s="91"/>
      <c r="X104" s="91"/>
      <c r="Y104" s="91"/>
      <c r="Z104" s="91">
        <v>175</v>
      </c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>
        <v>213</v>
      </c>
      <c r="AO104" s="91"/>
      <c r="AP104" s="91"/>
      <c r="AQ104" s="91"/>
      <c r="AR104" s="91"/>
      <c r="AS104" s="91"/>
      <c r="AT104" s="91"/>
      <c r="AU104" s="91"/>
      <c r="AV104" s="91"/>
      <c r="AW104" s="91"/>
      <c r="AX104" s="91">
        <v>205</v>
      </c>
      <c r="AY104" s="91"/>
      <c r="AZ104" s="91"/>
      <c r="BA104" s="91"/>
      <c r="BB104" s="91">
        <v>385</v>
      </c>
      <c r="BC104" s="91"/>
      <c r="BD104" s="91"/>
      <c r="BE104" s="91"/>
      <c r="BF104" s="91"/>
      <c r="BG104" s="91"/>
      <c r="BH104" s="91"/>
      <c r="BI104" s="92"/>
      <c r="BJ104" s="126">
        <v>0</v>
      </c>
      <c r="BK104" s="126">
        <v>0</v>
      </c>
      <c r="BL104" s="126">
        <v>0</v>
      </c>
      <c r="BM104" s="125">
        <v>0</v>
      </c>
      <c r="BN104" s="125">
        <v>0</v>
      </c>
      <c r="BO104" s="125">
        <v>0</v>
      </c>
      <c r="CL104" s="129"/>
      <c r="CR104" s="129"/>
    </row>
    <row r="105" spans="1:96" s="127" customFormat="1" ht="15" customHeight="1" thickBot="1" x14ac:dyDescent="0.3">
      <c r="A105" s="128" t="s">
        <v>739</v>
      </c>
      <c r="B105" s="43" t="s">
        <v>1818</v>
      </c>
      <c r="C105" s="52">
        <v>37604</v>
      </c>
      <c r="D105" s="54" t="s">
        <v>3130</v>
      </c>
      <c r="E105" s="46" t="s">
        <v>70</v>
      </c>
      <c r="F105" s="51">
        <v>1335</v>
      </c>
      <c r="G105" s="90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>
        <v>213</v>
      </c>
      <c r="V105" s="91"/>
      <c r="W105" s="91"/>
      <c r="X105" s="91"/>
      <c r="Y105" s="91"/>
      <c r="Z105" s="91"/>
      <c r="AA105" s="91"/>
      <c r="AB105" s="91">
        <v>350</v>
      </c>
      <c r="AC105" s="91">
        <v>150</v>
      </c>
      <c r="AD105" s="91"/>
      <c r="AE105" s="91"/>
      <c r="AF105" s="91"/>
      <c r="AG105" s="91"/>
      <c r="AH105" s="91">
        <v>350</v>
      </c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>
        <v>272</v>
      </c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2"/>
      <c r="BJ105" s="126">
        <v>0</v>
      </c>
      <c r="BK105" s="126">
        <v>0</v>
      </c>
      <c r="BL105" s="126">
        <v>0</v>
      </c>
      <c r="BM105" s="125">
        <v>0</v>
      </c>
      <c r="BN105" s="125">
        <v>0</v>
      </c>
      <c r="BO105" s="125">
        <v>0</v>
      </c>
      <c r="CL105" s="129"/>
    </row>
    <row r="106" spans="1:96" s="127" customFormat="1" ht="15" customHeight="1" thickBot="1" x14ac:dyDescent="0.3">
      <c r="A106" s="128" t="s">
        <v>741</v>
      </c>
      <c r="B106" s="43" t="s">
        <v>316</v>
      </c>
      <c r="C106" s="52">
        <v>38319</v>
      </c>
      <c r="D106" s="54" t="s">
        <v>3131</v>
      </c>
      <c r="E106" s="46" t="s">
        <v>42</v>
      </c>
      <c r="F106" s="51">
        <v>1325</v>
      </c>
      <c r="G106" s="90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>
        <v>220</v>
      </c>
      <c r="W106" s="91">
        <v>60</v>
      </c>
      <c r="X106" s="91"/>
      <c r="Y106" s="91"/>
      <c r="Z106" s="91"/>
      <c r="AA106" s="91"/>
      <c r="AB106" s="91"/>
      <c r="AC106" s="91">
        <v>194</v>
      </c>
      <c r="AD106" s="91"/>
      <c r="AE106" s="91"/>
      <c r="AF106" s="91">
        <v>192</v>
      </c>
      <c r="AG106" s="91"/>
      <c r="AH106" s="91"/>
      <c r="AI106" s="91"/>
      <c r="AJ106" s="91">
        <v>192</v>
      </c>
      <c r="AK106" s="91"/>
      <c r="AL106" s="91"/>
      <c r="AM106" s="91"/>
      <c r="AN106" s="91"/>
      <c r="AO106" s="91"/>
      <c r="AP106" s="91"/>
      <c r="AQ106" s="91">
        <v>117</v>
      </c>
      <c r="AR106" s="91"/>
      <c r="AS106" s="91"/>
      <c r="AT106" s="91">
        <v>137</v>
      </c>
      <c r="AU106" s="91"/>
      <c r="AV106" s="91"/>
      <c r="AW106" s="91"/>
      <c r="AX106" s="91"/>
      <c r="AY106" s="91"/>
      <c r="AZ106" s="91"/>
      <c r="BA106" s="91">
        <v>252</v>
      </c>
      <c r="BB106" s="91">
        <v>275</v>
      </c>
      <c r="BC106" s="91"/>
      <c r="BD106" s="91"/>
      <c r="BE106" s="91"/>
      <c r="BF106" s="91"/>
      <c r="BG106" s="91"/>
      <c r="BH106" s="91"/>
      <c r="BI106" s="92"/>
      <c r="BJ106" s="126">
        <v>0</v>
      </c>
      <c r="BK106" s="126">
        <v>0</v>
      </c>
      <c r="BL106" s="126">
        <v>0</v>
      </c>
      <c r="BM106" s="125">
        <v>0</v>
      </c>
      <c r="BN106" s="125">
        <v>0</v>
      </c>
      <c r="BO106" s="125">
        <v>0</v>
      </c>
      <c r="CL106" s="129"/>
      <c r="CR106" s="129"/>
    </row>
    <row r="107" spans="1:96" s="127" customFormat="1" ht="15" customHeight="1" thickBot="1" x14ac:dyDescent="0.3">
      <c r="A107" s="128" t="s">
        <v>742</v>
      </c>
      <c r="B107" s="43" t="s">
        <v>543</v>
      </c>
      <c r="C107" s="52">
        <v>38829</v>
      </c>
      <c r="D107" s="54" t="s">
        <v>3132</v>
      </c>
      <c r="E107" s="46" t="s">
        <v>30</v>
      </c>
      <c r="F107" s="51">
        <v>1305</v>
      </c>
      <c r="G107" s="90"/>
      <c r="H107" s="91"/>
      <c r="I107" s="91"/>
      <c r="J107" s="91"/>
      <c r="K107" s="91"/>
      <c r="L107" s="91">
        <v>92</v>
      </c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>
        <v>270</v>
      </c>
      <c r="Z107" s="91"/>
      <c r="AA107" s="91"/>
      <c r="AB107" s="91"/>
      <c r="AC107" s="91">
        <v>228</v>
      </c>
      <c r="AD107" s="91"/>
      <c r="AE107" s="91"/>
      <c r="AF107" s="91"/>
      <c r="AG107" s="91">
        <v>200</v>
      </c>
      <c r="AH107" s="91"/>
      <c r="AI107" s="91">
        <v>175</v>
      </c>
      <c r="AJ107" s="91"/>
      <c r="AK107" s="91">
        <v>340</v>
      </c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>
        <v>76</v>
      </c>
      <c r="BA107" s="91"/>
      <c r="BB107" s="91"/>
      <c r="BC107" s="91"/>
      <c r="BD107" s="91"/>
      <c r="BE107" s="91"/>
      <c r="BF107" s="91"/>
      <c r="BG107" s="91"/>
      <c r="BH107" s="91">
        <v>92</v>
      </c>
      <c r="BI107" s="92"/>
      <c r="BJ107" s="126">
        <v>0</v>
      </c>
      <c r="BK107" s="126">
        <v>0</v>
      </c>
      <c r="BL107" s="126">
        <v>0</v>
      </c>
      <c r="BM107" s="125">
        <v>0</v>
      </c>
      <c r="BN107" s="125">
        <v>0</v>
      </c>
      <c r="BO107" s="125">
        <v>0</v>
      </c>
    </row>
    <row r="108" spans="1:96" s="127" customFormat="1" ht="15" customHeight="1" thickBot="1" x14ac:dyDescent="0.3">
      <c r="A108" s="128" t="s">
        <v>744</v>
      </c>
      <c r="B108" s="43" t="s">
        <v>298</v>
      </c>
      <c r="C108" s="52">
        <v>38001</v>
      </c>
      <c r="D108" s="54" t="s">
        <v>3133</v>
      </c>
      <c r="E108" s="46" t="s">
        <v>50</v>
      </c>
      <c r="F108" s="51">
        <v>1305</v>
      </c>
      <c r="G108" s="90">
        <v>350</v>
      </c>
      <c r="H108" s="91"/>
      <c r="I108" s="91"/>
      <c r="J108" s="91"/>
      <c r="K108" s="91"/>
      <c r="L108" s="91"/>
      <c r="M108" s="91"/>
      <c r="N108" s="91"/>
      <c r="O108" s="91"/>
      <c r="P108" s="91"/>
      <c r="Q108" s="91">
        <v>350</v>
      </c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>
        <v>220</v>
      </c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>
        <v>385</v>
      </c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2"/>
      <c r="BJ108" s="126">
        <v>0</v>
      </c>
      <c r="BK108" s="126">
        <v>0</v>
      </c>
      <c r="BL108" s="126">
        <v>0</v>
      </c>
      <c r="BM108" s="125">
        <v>0</v>
      </c>
      <c r="BN108" s="125">
        <v>0</v>
      </c>
      <c r="BO108" s="125">
        <v>0</v>
      </c>
      <c r="CM108" s="129"/>
      <c r="CN108" s="129"/>
      <c r="CO108" s="129"/>
      <c r="CP108" s="129"/>
      <c r="CQ108" s="129"/>
      <c r="CR108" s="129"/>
    </row>
    <row r="109" spans="1:96" s="129" customFormat="1" ht="15" customHeight="1" thickBot="1" x14ac:dyDescent="0.3">
      <c r="A109" s="128" t="s">
        <v>746</v>
      </c>
      <c r="B109" s="43" t="s">
        <v>313</v>
      </c>
      <c r="C109" s="52">
        <v>37126</v>
      </c>
      <c r="D109" s="54" t="s">
        <v>3134</v>
      </c>
      <c r="E109" s="46" t="s">
        <v>61</v>
      </c>
      <c r="F109" s="51">
        <v>1288</v>
      </c>
      <c r="G109" s="90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>
        <v>385</v>
      </c>
      <c r="W109" s="91">
        <v>92</v>
      </c>
      <c r="X109" s="91"/>
      <c r="Y109" s="91"/>
      <c r="Z109" s="91"/>
      <c r="AA109" s="91"/>
      <c r="AB109" s="91"/>
      <c r="AC109" s="91">
        <v>220</v>
      </c>
      <c r="AD109" s="91"/>
      <c r="AE109" s="91"/>
      <c r="AF109" s="91">
        <v>192</v>
      </c>
      <c r="AG109" s="91"/>
      <c r="AH109" s="91"/>
      <c r="AI109" s="91"/>
      <c r="AJ109" s="91">
        <v>194</v>
      </c>
      <c r="AK109" s="91"/>
      <c r="AL109" s="91"/>
      <c r="AM109" s="91"/>
      <c r="AN109" s="91"/>
      <c r="AO109" s="91"/>
      <c r="AP109" s="91"/>
      <c r="AQ109" s="91"/>
      <c r="AR109" s="91"/>
      <c r="AS109" s="91"/>
      <c r="AT109" s="91">
        <v>205</v>
      </c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2"/>
      <c r="BJ109" s="126">
        <v>0</v>
      </c>
      <c r="BK109" s="126">
        <v>0</v>
      </c>
      <c r="BL109" s="126">
        <v>0</v>
      </c>
      <c r="BM109" s="125">
        <v>0</v>
      </c>
      <c r="BN109" s="125">
        <v>0</v>
      </c>
      <c r="BO109" s="125">
        <v>0</v>
      </c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  <c r="CL109" s="127"/>
      <c r="CM109" s="127"/>
      <c r="CN109" s="127"/>
      <c r="CO109" s="127"/>
      <c r="CP109" s="127"/>
      <c r="CQ109" s="127"/>
      <c r="CR109" s="127"/>
    </row>
    <row r="110" spans="1:96" s="129" customFormat="1" ht="15" customHeight="1" thickBot="1" x14ac:dyDescent="0.3">
      <c r="A110" s="128" t="s">
        <v>748</v>
      </c>
      <c r="B110" s="53" t="s">
        <v>1820</v>
      </c>
      <c r="C110" s="54">
        <v>28652</v>
      </c>
      <c r="D110" s="54" t="s">
        <v>3135</v>
      </c>
      <c r="E110" s="55" t="s">
        <v>406</v>
      </c>
      <c r="F110" s="51">
        <v>1275</v>
      </c>
      <c r="G110" s="86">
        <v>425</v>
      </c>
      <c r="H110" s="87"/>
      <c r="I110" s="95"/>
      <c r="J110" s="95"/>
      <c r="K110" s="87"/>
      <c r="L110" s="87"/>
      <c r="M110" s="95"/>
      <c r="N110" s="95"/>
      <c r="O110" s="87"/>
      <c r="P110" s="95"/>
      <c r="Q110" s="95"/>
      <c r="R110" s="91"/>
      <c r="S110" s="95"/>
      <c r="T110" s="87"/>
      <c r="U110" s="87"/>
      <c r="V110" s="95"/>
      <c r="W110" s="87"/>
      <c r="X110" s="95"/>
      <c r="Y110" s="95"/>
      <c r="Z110" s="87"/>
      <c r="AA110" s="87"/>
      <c r="AB110" s="95">
        <v>360</v>
      </c>
      <c r="AC110" s="91"/>
      <c r="AD110" s="87"/>
      <c r="AE110" s="95"/>
      <c r="AF110" s="95"/>
      <c r="AG110" s="95"/>
      <c r="AH110" s="95">
        <v>490</v>
      </c>
      <c r="AI110" s="87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1"/>
      <c r="BI110" s="92"/>
      <c r="BJ110" s="126">
        <v>0</v>
      </c>
      <c r="BK110" s="126">
        <v>0</v>
      </c>
      <c r="BL110" s="126">
        <v>0</v>
      </c>
      <c r="BM110" s="125">
        <v>0</v>
      </c>
      <c r="BN110" s="125">
        <v>0</v>
      </c>
      <c r="BO110" s="125">
        <v>0</v>
      </c>
      <c r="BP110" s="127"/>
      <c r="BQ110" s="127"/>
      <c r="BR110" s="127"/>
      <c r="BS110" s="127"/>
      <c r="BT110" s="127"/>
      <c r="BU110" s="127"/>
      <c r="BV110" s="127"/>
      <c r="BW110" s="127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27"/>
      <c r="CR110" s="127"/>
    </row>
    <row r="111" spans="1:96" s="127" customFormat="1" ht="15" customHeight="1" thickBot="1" x14ac:dyDescent="0.3">
      <c r="A111" s="128" t="s">
        <v>751</v>
      </c>
      <c r="B111" s="53" t="s">
        <v>1825</v>
      </c>
      <c r="C111" s="54">
        <v>24581</v>
      </c>
      <c r="D111" s="54" t="s">
        <v>3136</v>
      </c>
      <c r="E111" s="138" t="s">
        <v>408</v>
      </c>
      <c r="F111" s="51">
        <v>1268</v>
      </c>
      <c r="G111" s="86"/>
      <c r="H111" s="87"/>
      <c r="I111" s="95"/>
      <c r="J111" s="95"/>
      <c r="K111" s="87"/>
      <c r="L111" s="87"/>
      <c r="M111" s="95"/>
      <c r="N111" s="95"/>
      <c r="O111" s="87"/>
      <c r="P111" s="95"/>
      <c r="Q111" s="95"/>
      <c r="R111" s="91"/>
      <c r="S111" s="95"/>
      <c r="T111" s="87"/>
      <c r="U111" s="87"/>
      <c r="V111" s="95"/>
      <c r="W111" s="87"/>
      <c r="X111" s="95"/>
      <c r="Y111" s="95"/>
      <c r="Z111" s="87"/>
      <c r="AA111" s="87"/>
      <c r="AB111" s="95">
        <v>222</v>
      </c>
      <c r="AC111" s="91"/>
      <c r="AD111" s="87"/>
      <c r="AE111" s="95"/>
      <c r="AF111" s="95"/>
      <c r="AG111" s="95"/>
      <c r="AH111" s="95">
        <v>385</v>
      </c>
      <c r="AI111" s="87"/>
      <c r="AJ111" s="95"/>
      <c r="AK111" s="95"/>
      <c r="AL111" s="95"/>
      <c r="AM111" s="95"/>
      <c r="AN111" s="95"/>
      <c r="AO111" s="95"/>
      <c r="AP111" s="95">
        <v>504</v>
      </c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>
        <v>157</v>
      </c>
      <c r="BF111" s="95"/>
      <c r="BG111" s="95"/>
      <c r="BH111" s="91"/>
      <c r="BI111" s="92"/>
      <c r="BJ111" s="126">
        <v>0</v>
      </c>
      <c r="BK111" s="126">
        <v>0</v>
      </c>
      <c r="BL111" s="126">
        <v>0</v>
      </c>
      <c r="BM111" s="125">
        <v>0</v>
      </c>
      <c r="BN111" s="125">
        <v>0</v>
      </c>
      <c r="BO111" s="125">
        <v>0</v>
      </c>
      <c r="CL111" s="131"/>
    </row>
    <row r="112" spans="1:96" s="127" customFormat="1" ht="15" customHeight="1" thickBot="1" x14ac:dyDescent="0.3">
      <c r="A112" s="128" t="s">
        <v>752</v>
      </c>
      <c r="B112" s="53" t="s">
        <v>1809</v>
      </c>
      <c r="C112" s="54">
        <v>35884</v>
      </c>
      <c r="D112" s="54" t="s">
        <v>3137</v>
      </c>
      <c r="E112" s="55" t="s">
        <v>412</v>
      </c>
      <c r="F112" s="51">
        <v>1267</v>
      </c>
      <c r="G112" s="86"/>
      <c r="H112" s="87"/>
      <c r="I112" s="95"/>
      <c r="J112" s="95">
        <v>360</v>
      </c>
      <c r="K112" s="87"/>
      <c r="L112" s="87"/>
      <c r="M112" s="95"/>
      <c r="N112" s="95"/>
      <c r="O112" s="87"/>
      <c r="P112" s="95"/>
      <c r="Q112" s="95"/>
      <c r="R112" s="91">
        <v>570</v>
      </c>
      <c r="S112" s="95"/>
      <c r="T112" s="87"/>
      <c r="U112" s="87"/>
      <c r="V112" s="95"/>
      <c r="W112" s="87">
        <v>175</v>
      </c>
      <c r="X112" s="95"/>
      <c r="Y112" s="95"/>
      <c r="Z112" s="87"/>
      <c r="AA112" s="87"/>
      <c r="AB112" s="95"/>
      <c r="AC112" s="91"/>
      <c r="AD112" s="87"/>
      <c r="AE112" s="95"/>
      <c r="AF112" s="95"/>
      <c r="AG112" s="95"/>
      <c r="AH112" s="95"/>
      <c r="AI112" s="87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>
        <v>102</v>
      </c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>
        <v>60</v>
      </c>
      <c r="BH112" s="91"/>
      <c r="BI112" s="92"/>
      <c r="BJ112" s="126">
        <v>0</v>
      </c>
      <c r="BK112" s="126">
        <v>0</v>
      </c>
      <c r="BL112" s="126">
        <v>0</v>
      </c>
      <c r="BM112" s="125">
        <v>0</v>
      </c>
      <c r="BN112" s="125">
        <v>0</v>
      </c>
      <c r="BO112" s="125">
        <v>0</v>
      </c>
      <c r="BP112" s="132"/>
      <c r="BQ112" s="132"/>
      <c r="BR112" s="131"/>
      <c r="BS112" s="131"/>
      <c r="BT112" s="131"/>
      <c r="BU112" s="131"/>
      <c r="BX112" s="129"/>
      <c r="CA112" s="129"/>
      <c r="CB112" s="129"/>
      <c r="CC112" s="129"/>
      <c r="CD112" s="129"/>
      <c r="CE112" s="129"/>
      <c r="CF112" s="129"/>
      <c r="CG112" s="129"/>
      <c r="CH112" s="129"/>
      <c r="CI112" s="129"/>
      <c r="CJ112" s="129"/>
      <c r="CK112" s="129"/>
      <c r="CL112" s="129"/>
    </row>
    <row r="113" spans="1:96" s="127" customFormat="1" ht="15" customHeight="1" thickBot="1" x14ac:dyDescent="0.3">
      <c r="A113" s="128" t="s">
        <v>754</v>
      </c>
      <c r="B113" s="53" t="s">
        <v>1821</v>
      </c>
      <c r="C113" s="54">
        <v>32522</v>
      </c>
      <c r="D113" s="54" t="s">
        <v>3138</v>
      </c>
      <c r="E113" s="55" t="s">
        <v>77</v>
      </c>
      <c r="F113" s="51">
        <v>1255</v>
      </c>
      <c r="G113" s="86">
        <v>275</v>
      </c>
      <c r="H113" s="87"/>
      <c r="I113" s="95"/>
      <c r="J113" s="95"/>
      <c r="K113" s="87"/>
      <c r="L113" s="87"/>
      <c r="M113" s="95"/>
      <c r="N113" s="95"/>
      <c r="O113" s="87"/>
      <c r="P113" s="95">
        <v>360</v>
      </c>
      <c r="Q113" s="95"/>
      <c r="R113" s="91"/>
      <c r="S113" s="95"/>
      <c r="T113" s="87"/>
      <c r="U113" s="87"/>
      <c r="V113" s="95"/>
      <c r="W113" s="87"/>
      <c r="X113" s="95"/>
      <c r="Y113" s="95"/>
      <c r="Z113" s="87"/>
      <c r="AA113" s="87"/>
      <c r="AB113" s="95"/>
      <c r="AC113" s="91"/>
      <c r="AD113" s="87"/>
      <c r="AE113" s="95"/>
      <c r="AF113" s="95"/>
      <c r="AG113" s="95"/>
      <c r="AH113" s="95"/>
      <c r="AI113" s="87"/>
      <c r="AJ113" s="95"/>
      <c r="AK113" s="95"/>
      <c r="AL113" s="95">
        <v>620</v>
      </c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1"/>
      <c r="BI113" s="92"/>
      <c r="BJ113" s="126">
        <v>0</v>
      </c>
      <c r="BK113" s="126">
        <v>0</v>
      </c>
      <c r="BL113" s="126">
        <v>0</v>
      </c>
      <c r="BM113" s="125">
        <v>0</v>
      </c>
      <c r="BN113" s="125">
        <v>0</v>
      </c>
      <c r="BO113" s="125">
        <v>0</v>
      </c>
      <c r="BR113" s="129"/>
      <c r="BS113" s="129"/>
      <c r="BT113" s="129"/>
      <c r="BX113" s="129"/>
      <c r="CM113" s="131"/>
      <c r="CN113" s="131"/>
      <c r="CO113" s="131"/>
      <c r="CP113" s="131"/>
      <c r="CQ113" s="131"/>
    </row>
    <row r="114" spans="1:96" s="127" customFormat="1" ht="15" customHeight="1" thickBot="1" x14ac:dyDescent="0.3">
      <c r="A114" s="128" t="s">
        <v>756</v>
      </c>
      <c r="B114" s="43" t="s">
        <v>1822</v>
      </c>
      <c r="C114" s="52">
        <v>37923</v>
      </c>
      <c r="D114" s="54" t="s">
        <v>3139</v>
      </c>
      <c r="E114" s="46" t="s">
        <v>412</v>
      </c>
      <c r="F114" s="51">
        <v>1252</v>
      </c>
      <c r="G114" s="90"/>
      <c r="H114" s="91">
        <v>35</v>
      </c>
      <c r="I114" s="91"/>
      <c r="J114" s="91">
        <v>152</v>
      </c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>
        <v>152</v>
      </c>
      <c r="W114" s="91">
        <v>35</v>
      </c>
      <c r="X114" s="91"/>
      <c r="Y114" s="91"/>
      <c r="Z114" s="91"/>
      <c r="AA114" s="91"/>
      <c r="AB114" s="91"/>
      <c r="AC114" s="91">
        <v>268</v>
      </c>
      <c r="AD114" s="91"/>
      <c r="AE114" s="91"/>
      <c r="AF114" s="91"/>
      <c r="AG114" s="91"/>
      <c r="AH114" s="91"/>
      <c r="AI114" s="91"/>
      <c r="AJ114" s="91">
        <v>272</v>
      </c>
      <c r="AK114" s="91"/>
      <c r="AL114" s="91"/>
      <c r="AM114" s="91"/>
      <c r="AN114" s="91"/>
      <c r="AO114" s="91">
        <v>233</v>
      </c>
      <c r="AP114" s="91"/>
      <c r="AQ114" s="91"/>
      <c r="AR114" s="91"/>
      <c r="AS114" s="91"/>
      <c r="AT114" s="91"/>
      <c r="AU114" s="91"/>
      <c r="AV114" s="91"/>
      <c r="AW114" s="91"/>
      <c r="AX114" s="91"/>
      <c r="AY114" s="91">
        <v>175</v>
      </c>
      <c r="AZ114" s="91"/>
      <c r="BA114" s="91"/>
      <c r="BB114" s="91"/>
      <c r="BC114" s="91"/>
      <c r="BD114" s="91"/>
      <c r="BE114" s="91"/>
      <c r="BF114" s="91"/>
      <c r="BG114" s="91"/>
      <c r="BH114" s="91"/>
      <c r="BI114" s="92"/>
      <c r="BJ114" s="126">
        <v>0</v>
      </c>
      <c r="BK114" s="126">
        <v>0</v>
      </c>
      <c r="BL114" s="126">
        <v>0</v>
      </c>
      <c r="BM114" s="125">
        <v>0</v>
      </c>
      <c r="BN114" s="125">
        <v>0</v>
      </c>
      <c r="BO114" s="125">
        <v>0</v>
      </c>
      <c r="CL114" s="129"/>
      <c r="CM114" s="129"/>
      <c r="CN114" s="129"/>
      <c r="CO114" s="129"/>
      <c r="CP114" s="129"/>
      <c r="CQ114" s="129"/>
      <c r="CR114" s="129"/>
    </row>
    <row r="115" spans="1:96" s="129" customFormat="1" ht="15" customHeight="1" thickBot="1" x14ac:dyDescent="0.3">
      <c r="A115" s="128" t="s">
        <v>757</v>
      </c>
      <c r="B115" s="43" t="s">
        <v>540</v>
      </c>
      <c r="C115" s="52">
        <v>37810</v>
      </c>
      <c r="D115" s="54" t="s">
        <v>3140</v>
      </c>
      <c r="E115" s="46" t="s">
        <v>709</v>
      </c>
      <c r="F115" s="51">
        <v>1247</v>
      </c>
      <c r="G115" s="90">
        <v>425</v>
      </c>
      <c r="H115" s="91"/>
      <c r="I115" s="91"/>
      <c r="J115" s="91"/>
      <c r="K115" s="91"/>
      <c r="L115" s="91"/>
      <c r="M115" s="91"/>
      <c r="N115" s="91"/>
      <c r="O115" s="91"/>
      <c r="P115" s="91"/>
      <c r="Q115" s="91">
        <v>275</v>
      </c>
      <c r="R115" s="91"/>
      <c r="S115" s="91"/>
      <c r="T115" s="91"/>
      <c r="U115" s="91"/>
      <c r="V115" s="91"/>
      <c r="W115" s="91"/>
      <c r="X115" s="91"/>
      <c r="Y115" s="91">
        <v>275</v>
      </c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>
        <v>272</v>
      </c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2"/>
      <c r="BJ115" s="126">
        <v>0</v>
      </c>
      <c r="BK115" s="126">
        <v>0</v>
      </c>
      <c r="BL115" s="126">
        <v>0</v>
      </c>
      <c r="BM115" s="125">
        <v>0</v>
      </c>
      <c r="BN115" s="125">
        <v>0</v>
      </c>
      <c r="BO115" s="125">
        <v>0</v>
      </c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31"/>
    </row>
    <row r="116" spans="1:96" s="127" customFormat="1" ht="15" customHeight="1" thickBot="1" x14ac:dyDescent="0.3">
      <c r="A116" s="128" t="s">
        <v>758</v>
      </c>
      <c r="B116" s="43" t="s">
        <v>511</v>
      </c>
      <c r="C116" s="52">
        <v>38461</v>
      </c>
      <c r="D116" s="54" t="s">
        <v>3141</v>
      </c>
      <c r="E116" s="46" t="s">
        <v>676</v>
      </c>
      <c r="F116" s="51">
        <v>1246</v>
      </c>
      <c r="G116" s="90"/>
      <c r="H116" s="91">
        <v>35</v>
      </c>
      <c r="I116" s="91"/>
      <c r="J116" s="91"/>
      <c r="K116" s="91">
        <v>92</v>
      </c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>
        <v>220</v>
      </c>
      <c r="W116" s="91">
        <v>35</v>
      </c>
      <c r="X116" s="91"/>
      <c r="Y116" s="91"/>
      <c r="Z116" s="91"/>
      <c r="AA116" s="91"/>
      <c r="AB116" s="91"/>
      <c r="AC116" s="91">
        <v>143</v>
      </c>
      <c r="AD116" s="91"/>
      <c r="AE116" s="91"/>
      <c r="AF116" s="91"/>
      <c r="AG116" s="91"/>
      <c r="AH116" s="91"/>
      <c r="AI116" s="91"/>
      <c r="AJ116" s="91"/>
      <c r="AK116" s="91"/>
      <c r="AL116" s="91">
        <v>357</v>
      </c>
      <c r="AM116" s="91"/>
      <c r="AN116" s="91"/>
      <c r="AO116" s="91"/>
      <c r="AP116" s="91"/>
      <c r="AQ116" s="91"/>
      <c r="AR116" s="91"/>
      <c r="AS116" s="91"/>
      <c r="AT116" s="91">
        <v>137</v>
      </c>
      <c r="AU116" s="91"/>
      <c r="AV116" s="91"/>
      <c r="AW116" s="91"/>
      <c r="AX116" s="91"/>
      <c r="AY116" s="91">
        <v>137</v>
      </c>
      <c r="AZ116" s="91"/>
      <c r="BA116" s="91">
        <v>252</v>
      </c>
      <c r="BB116" s="91">
        <v>117</v>
      </c>
      <c r="BC116" s="91"/>
      <c r="BD116" s="91"/>
      <c r="BE116" s="91"/>
      <c r="BF116" s="91"/>
      <c r="BG116" s="91"/>
      <c r="BH116" s="91"/>
      <c r="BI116" s="92"/>
      <c r="BJ116" s="126">
        <v>0</v>
      </c>
      <c r="BK116" s="126">
        <v>0</v>
      </c>
      <c r="BL116" s="126">
        <v>0</v>
      </c>
      <c r="BM116" s="125">
        <v>0</v>
      </c>
      <c r="BN116" s="125">
        <v>0</v>
      </c>
      <c r="BO116" s="125">
        <v>0</v>
      </c>
      <c r="CL116" s="129"/>
      <c r="CM116" s="131"/>
      <c r="CN116" s="131"/>
      <c r="CO116" s="131"/>
      <c r="CP116" s="131"/>
      <c r="CQ116" s="131"/>
    </row>
    <row r="117" spans="1:96" s="129" customFormat="1" ht="15" customHeight="1" thickBot="1" x14ac:dyDescent="0.3">
      <c r="A117" s="128" t="s">
        <v>760</v>
      </c>
      <c r="B117" s="43" t="s">
        <v>1823</v>
      </c>
      <c r="C117" s="52">
        <v>39213</v>
      </c>
      <c r="D117" s="54" t="s">
        <v>3142</v>
      </c>
      <c r="E117" s="46" t="s">
        <v>42</v>
      </c>
      <c r="F117" s="51">
        <v>1222</v>
      </c>
      <c r="G117" s="90"/>
      <c r="H117" s="91"/>
      <c r="I117" s="91"/>
      <c r="J117" s="91">
        <v>92</v>
      </c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>
        <v>152</v>
      </c>
      <c r="W117" s="91">
        <v>35</v>
      </c>
      <c r="X117" s="91"/>
      <c r="Y117" s="91"/>
      <c r="Z117" s="91"/>
      <c r="AA117" s="91">
        <v>92</v>
      </c>
      <c r="AB117" s="91"/>
      <c r="AC117" s="91">
        <v>90</v>
      </c>
      <c r="AD117" s="91"/>
      <c r="AE117" s="91"/>
      <c r="AF117" s="91">
        <v>22</v>
      </c>
      <c r="AG117" s="91"/>
      <c r="AH117" s="91"/>
      <c r="AI117" s="91"/>
      <c r="AJ117" s="91">
        <v>290</v>
      </c>
      <c r="AK117" s="91"/>
      <c r="AL117" s="91">
        <v>335</v>
      </c>
      <c r="AM117" s="91"/>
      <c r="AN117" s="91"/>
      <c r="AO117" s="91"/>
      <c r="AP117" s="91"/>
      <c r="AQ117" s="91"/>
      <c r="AR117" s="91"/>
      <c r="AS117" s="91"/>
      <c r="AT117" s="91">
        <v>55</v>
      </c>
      <c r="AU117" s="91"/>
      <c r="AV117" s="91"/>
      <c r="AW117" s="91"/>
      <c r="AX117" s="91"/>
      <c r="AY117" s="91"/>
      <c r="AZ117" s="91"/>
      <c r="BA117" s="91">
        <v>261</v>
      </c>
      <c r="BB117" s="91"/>
      <c r="BC117" s="91"/>
      <c r="BD117" s="91"/>
      <c r="BE117" s="91"/>
      <c r="BF117" s="91"/>
      <c r="BG117" s="91"/>
      <c r="BH117" s="91"/>
      <c r="BI117" s="92"/>
      <c r="BJ117" s="126">
        <v>0</v>
      </c>
      <c r="BK117" s="126">
        <v>0</v>
      </c>
      <c r="BL117" s="126">
        <v>0</v>
      </c>
      <c r="BM117" s="125">
        <v>0</v>
      </c>
      <c r="BN117" s="125">
        <v>0</v>
      </c>
      <c r="BO117" s="125">
        <v>0</v>
      </c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31"/>
    </row>
    <row r="118" spans="1:96" s="127" customFormat="1" ht="15" customHeight="1" thickBot="1" x14ac:dyDescent="0.3">
      <c r="A118" s="128" t="s">
        <v>761</v>
      </c>
      <c r="B118" s="43" t="s">
        <v>563</v>
      </c>
      <c r="C118" s="52">
        <v>38106</v>
      </c>
      <c r="D118" s="54" t="s">
        <v>3143</v>
      </c>
      <c r="E118" s="46" t="s">
        <v>1807</v>
      </c>
      <c r="F118" s="51">
        <v>1202</v>
      </c>
      <c r="G118" s="90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>
        <v>268</v>
      </c>
      <c r="AD118" s="91"/>
      <c r="AE118" s="91"/>
      <c r="AF118" s="91"/>
      <c r="AG118" s="91">
        <v>275</v>
      </c>
      <c r="AH118" s="91"/>
      <c r="AI118" s="91"/>
      <c r="AJ118" s="91"/>
      <c r="AK118" s="91">
        <v>385</v>
      </c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>
        <v>137</v>
      </c>
      <c r="BE118" s="91"/>
      <c r="BF118" s="91"/>
      <c r="BG118" s="91"/>
      <c r="BH118" s="91">
        <v>137</v>
      </c>
      <c r="BI118" s="92"/>
      <c r="BJ118" s="126">
        <v>0</v>
      </c>
      <c r="BK118" s="126">
        <v>0</v>
      </c>
      <c r="BL118" s="126">
        <v>0</v>
      </c>
      <c r="BM118" s="125">
        <v>0</v>
      </c>
      <c r="BN118" s="125">
        <v>0</v>
      </c>
      <c r="BO118" s="125">
        <v>0</v>
      </c>
      <c r="CM118" s="129"/>
      <c r="CN118" s="129"/>
      <c r="CO118" s="129"/>
      <c r="CP118" s="129"/>
      <c r="CQ118" s="129"/>
    </row>
    <row r="119" spans="1:96" s="129" customFormat="1" ht="15" customHeight="1" thickBot="1" x14ac:dyDescent="0.3">
      <c r="A119" s="128" t="s">
        <v>762</v>
      </c>
      <c r="B119" s="43" t="s">
        <v>348</v>
      </c>
      <c r="C119" s="52">
        <v>37732</v>
      </c>
      <c r="D119" s="54" t="s">
        <v>3144</v>
      </c>
      <c r="E119" s="46" t="s">
        <v>42</v>
      </c>
      <c r="F119" s="51">
        <v>1185</v>
      </c>
      <c r="G119" s="90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>
        <v>152</v>
      </c>
      <c r="W119" s="91"/>
      <c r="X119" s="91"/>
      <c r="Y119" s="91"/>
      <c r="Z119" s="91"/>
      <c r="AA119" s="91"/>
      <c r="AB119" s="91">
        <v>275</v>
      </c>
      <c r="AC119" s="91">
        <v>152</v>
      </c>
      <c r="AD119" s="91"/>
      <c r="AE119" s="91"/>
      <c r="AF119" s="91">
        <v>46</v>
      </c>
      <c r="AG119" s="91"/>
      <c r="AH119" s="91"/>
      <c r="AI119" s="91"/>
      <c r="AJ119" s="91">
        <v>167</v>
      </c>
      <c r="AK119" s="91"/>
      <c r="AL119" s="91"/>
      <c r="AM119" s="91"/>
      <c r="AN119" s="91"/>
      <c r="AO119" s="91"/>
      <c r="AP119" s="91"/>
      <c r="AQ119" s="91"/>
      <c r="AR119" s="91"/>
      <c r="AS119" s="91"/>
      <c r="AT119" s="91">
        <v>137</v>
      </c>
      <c r="AU119" s="91"/>
      <c r="AV119" s="91"/>
      <c r="AW119" s="91">
        <v>272</v>
      </c>
      <c r="AX119" s="91"/>
      <c r="AY119" s="91"/>
      <c r="AZ119" s="91"/>
      <c r="BA119" s="91"/>
      <c r="BB119" s="91">
        <v>167</v>
      </c>
      <c r="BC119" s="91"/>
      <c r="BD119" s="91"/>
      <c r="BE119" s="91"/>
      <c r="BF119" s="91"/>
      <c r="BG119" s="91"/>
      <c r="BH119" s="91"/>
      <c r="BI119" s="92"/>
      <c r="BJ119" s="126">
        <v>0</v>
      </c>
      <c r="BK119" s="126">
        <v>0</v>
      </c>
      <c r="BL119" s="126">
        <v>0</v>
      </c>
      <c r="BM119" s="125">
        <v>0</v>
      </c>
      <c r="BN119" s="125">
        <v>0</v>
      </c>
      <c r="BO119" s="125">
        <v>0</v>
      </c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7"/>
      <c r="CC119" s="127"/>
      <c r="CD119" s="127"/>
      <c r="CE119" s="127"/>
      <c r="CF119" s="127"/>
      <c r="CG119" s="127"/>
      <c r="CH119" s="127"/>
      <c r="CI119" s="127"/>
      <c r="CJ119" s="127"/>
      <c r="CK119" s="127"/>
      <c r="CM119" s="127"/>
      <c r="CN119" s="127"/>
      <c r="CO119" s="127"/>
      <c r="CP119" s="127"/>
      <c r="CQ119" s="127"/>
      <c r="CR119" s="127"/>
    </row>
    <row r="120" spans="1:96" s="127" customFormat="1" ht="15" customHeight="1" thickBot="1" x14ac:dyDescent="0.3">
      <c r="A120" s="128" t="s">
        <v>763</v>
      </c>
      <c r="B120" s="43" t="s">
        <v>323</v>
      </c>
      <c r="C120" s="52">
        <v>38077</v>
      </c>
      <c r="D120" s="54" t="s">
        <v>3145</v>
      </c>
      <c r="E120" s="46" t="s">
        <v>667</v>
      </c>
      <c r="F120" s="51">
        <v>1142</v>
      </c>
      <c r="G120" s="86"/>
      <c r="H120" s="87"/>
      <c r="I120" s="95"/>
      <c r="J120" s="95"/>
      <c r="K120" s="87"/>
      <c r="L120" s="87"/>
      <c r="M120" s="95"/>
      <c r="N120" s="95"/>
      <c r="O120" s="87"/>
      <c r="P120" s="91">
        <v>152</v>
      </c>
      <c r="Q120" s="95"/>
      <c r="R120" s="91">
        <v>335</v>
      </c>
      <c r="S120" s="95"/>
      <c r="T120" s="87"/>
      <c r="U120" s="87"/>
      <c r="V120" s="95"/>
      <c r="W120" s="87"/>
      <c r="X120" s="95"/>
      <c r="Y120" s="95"/>
      <c r="Z120" s="87"/>
      <c r="AA120" s="87"/>
      <c r="AB120" s="95"/>
      <c r="AC120" s="91"/>
      <c r="AD120" s="87"/>
      <c r="AE120" s="95"/>
      <c r="AF120" s="95"/>
      <c r="AG120" s="95"/>
      <c r="AH120" s="95"/>
      <c r="AI120" s="87"/>
      <c r="AJ120" s="95"/>
      <c r="AK120" s="95"/>
      <c r="AL120" s="95">
        <v>357</v>
      </c>
      <c r="AM120" s="95"/>
      <c r="AN120" s="95"/>
      <c r="AO120" s="95"/>
      <c r="AP120" s="95"/>
      <c r="AQ120" s="95">
        <v>46</v>
      </c>
      <c r="AR120" s="95"/>
      <c r="AS120" s="95"/>
      <c r="AT120" s="95"/>
      <c r="AU120" s="95"/>
      <c r="AV120" s="95"/>
      <c r="AW120" s="95"/>
      <c r="AX120" s="95"/>
      <c r="AY120" s="95"/>
      <c r="AZ120" s="95"/>
      <c r="BA120" s="95">
        <v>252</v>
      </c>
      <c r="BB120" s="95"/>
      <c r="BC120" s="95"/>
      <c r="BD120" s="95"/>
      <c r="BE120" s="95"/>
      <c r="BF120" s="95"/>
      <c r="BG120" s="95"/>
      <c r="BH120" s="91"/>
      <c r="BI120" s="92"/>
      <c r="BJ120" s="126">
        <v>0</v>
      </c>
      <c r="BK120" s="126">
        <v>0</v>
      </c>
      <c r="BL120" s="126">
        <v>0</v>
      </c>
      <c r="BM120" s="125">
        <v>0</v>
      </c>
      <c r="BN120" s="125">
        <v>0</v>
      </c>
      <c r="BO120" s="125">
        <v>0</v>
      </c>
      <c r="CJ120" s="129"/>
      <c r="CK120" s="129"/>
    </row>
    <row r="121" spans="1:96" s="127" customFormat="1" ht="15" customHeight="1" thickBot="1" x14ac:dyDescent="0.3">
      <c r="A121" s="128" t="s">
        <v>765</v>
      </c>
      <c r="B121" s="43" t="s">
        <v>293</v>
      </c>
      <c r="C121" s="52">
        <v>37203</v>
      </c>
      <c r="D121" s="54" t="s">
        <v>3146</v>
      </c>
      <c r="E121" s="46" t="s">
        <v>695</v>
      </c>
      <c r="F121" s="51">
        <v>1141</v>
      </c>
      <c r="G121" s="90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>
        <v>175</v>
      </c>
      <c r="X121" s="91"/>
      <c r="Y121" s="91"/>
      <c r="Z121" s="91">
        <v>137</v>
      </c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>
        <v>513</v>
      </c>
      <c r="BB121" s="91">
        <v>316</v>
      </c>
      <c r="BC121" s="91"/>
      <c r="BD121" s="91"/>
      <c r="BE121" s="91"/>
      <c r="BF121" s="91"/>
      <c r="BG121" s="91"/>
      <c r="BH121" s="91"/>
      <c r="BI121" s="92"/>
      <c r="BJ121" s="126">
        <v>0</v>
      </c>
      <c r="BK121" s="126">
        <v>0</v>
      </c>
      <c r="BL121" s="126">
        <v>0</v>
      </c>
      <c r="BM121" s="125">
        <v>0</v>
      </c>
      <c r="BN121" s="125">
        <v>0</v>
      </c>
      <c r="BO121" s="125">
        <v>0</v>
      </c>
      <c r="CM121" s="129"/>
      <c r="CN121" s="129"/>
      <c r="CO121" s="129"/>
      <c r="CP121" s="129"/>
      <c r="CQ121" s="129"/>
    </row>
    <row r="122" spans="1:96" s="127" customFormat="1" ht="15" customHeight="1" thickBot="1" x14ac:dyDescent="0.3">
      <c r="A122" s="128" t="s">
        <v>767</v>
      </c>
      <c r="B122" s="43" t="s">
        <v>339</v>
      </c>
      <c r="C122" s="52">
        <v>38462</v>
      </c>
      <c r="D122" s="54" t="s">
        <v>3147</v>
      </c>
      <c r="E122" s="46" t="s">
        <v>11</v>
      </c>
      <c r="F122" s="51">
        <v>1133</v>
      </c>
      <c r="G122" s="90"/>
      <c r="H122" s="91"/>
      <c r="I122" s="91"/>
      <c r="J122" s="91"/>
      <c r="K122" s="91"/>
      <c r="L122" s="91"/>
      <c r="M122" s="91"/>
      <c r="N122" s="91"/>
      <c r="O122" s="91">
        <v>92</v>
      </c>
      <c r="P122" s="91"/>
      <c r="Q122" s="91"/>
      <c r="R122" s="91"/>
      <c r="S122" s="91"/>
      <c r="T122" s="91"/>
      <c r="U122" s="91"/>
      <c r="V122" s="91"/>
      <c r="W122" s="91"/>
      <c r="X122" s="91"/>
      <c r="Y122" s="91">
        <v>200</v>
      </c>
      <c r="Z122" s="91"/>
      <c r="AA122" s="91"/>
      <c r="AB122" s="91"/>
      <c r="AC122" s="91">
        <v>317</v>
      </c>
      <c r="AD122" s="91">
        <v>117</v>
      </c>
      <c r="AE122" s="91"/>
      <c r="AF122" s="91"/>
      <c r="AG122" s="91"/>
      <c r="AH122" s="91"/>
      <c r="AI122" s="91"/>
      <c r="AJ122" s="91"/>
      <c r="AK122" s="91">
        <v>167</v>
      </c>
      <c r="AL122" s="91"/>
      <c r="AM122" s="91">
        <v>175</v>
      </c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>
        <v>137</v>
      </c>
      <c r="BE122" s="91"/>
      <c r="BF122" s="91"/>
      <c r="BG122" s="91"/>
      <c r="BH122" s="91">
        <v>137</v>
      </c>
      <c r="BI122" s="92"/>
      <c r="BJ122" s="126">
        <v>0</v>
      </c>
      <c r="BK122" s="126">
        <v>0</v>
      </c>
      <c r="BL122" s="126">
        <v>0</v>
      </c>
      <c r="BM122" s="125">
        <v>0</v>
      </c>
      <c r="BN122" s="125">
        <v>0</v>
      </c>
      <c r="BO122" s="125">
        <v>0</v>
      </c>
      <c r="CL122" s="129"/>
      <c r="CM122" s="129"/>
      <c r="CN122" s="129"/>
      <c r="CO122" s="129"/>
      <c r="CP122" s="129"/>
      <c r="CQ122" s="129"/>
      <c r="CR122" s="129"/>
    </row>
    <row r="123" spans="1:96" s="129" customFormat="1" ht="15" customHeight="1" thickBot="1" x14ac:dyDescent="0.3">
      <c r="A123" s="128" t="s">
        <v>768</v>
      </c>
      <c r="B123" s="43" t="s">
        <v>512</v>
      </c>
      <c r="C123" s="52">
        <v>38595</v>
      </c>
      <c r="D123" s="54" t="s">
        <v>3148</v>
      </c>
      <c r="E123" s="46" t="s">
        <v>77</v>
      </c>
      <c r="F123" s="51">
        <v>1119</v>
      </c>
      <c r="G123" s="90"/>
      <c r="H123" s="91"/>
      <c r="I123" s="91"/>
      <c r="J123" s="91"/>
      <c r="K123" s="91"/>
      <c r="L123" s="91"/>
      <c r="M123" s="91"/>
      <c r="N123" s="91"/>
      <c r="O123" s="91"/>
      <c r="P123" s="91">
        <v>270</v>
      </c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>
        <v>228</v>
      </c>
      <c r="AD123" s="91"/>
      <c r="AE123" s="91"/>
      <c r="AF123" s="91"/>
      <c r="AG123" s="91"/>
      <c r="AH123" s="91"/>
      <c r="AI123" s="91"/>
      <c r="AJ123" s="91"/>
      <c r="AK123" s="91"/>
      <c r="AL123" s="91">
        <v>252</v>
      </c>
      <c r="AM123" s="91"/>
      <c r="AN123" s="91"/>
      <c r="AO123" s="91"/>
      <c r="AP123" s="91"/>
      <c r="AQ123" s="91">
        <v>117</v>
      </c>
      <c r="AR123" s="91"/>
      <c r="AS123" s="91"/>
      <c r="AT123" s="91"/>
      <c r="AU123" s="91"/>
      <c r="AV123" s="91"/>
      <c r="AW123" s="91"/>
      <c r="AX123" s="91"/>
      <c r="AY123" s="91"/>
      <c r="AZ123" s="91"/>
      <c r="BA123" s="91">
        <v>252</v>
      </c>
      <c r="BB123" s="91"/>
      <c r="BC123" s="91"/>
      <c r="BD123" s="91"/>
      <c r="BE123" s="91"/>
      <c r="BF123" s="91"/>
      <c r="BG123" s="91"/>
      <c r="BH123" s="91"/>
      <c r="BI123" s="92"/>
      <c r="BJ123" s="126">
        <v>0</v>
      </c>
      <c r="BK123" s="126">
        <v>0</v>
      </c>
      <c r="BL123" s="126">
        <v>0</v>
      </c>
      <c r="BM123" s="125">
        <v>0</v>
      </c>
      <c r="BN123" s="125">
        <v>0</v>
      </c>
      <c r="BO123" s="125">
        <v>0</v>
      </c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31"/>
      <c r="CN123" s="131"/>
      <c r="CO123" s="131"/>
      <c r="CP123" s="131"/>
      <c r="CQ123" s="131"/>
      <c r="CR123" s="127"/>
    </row>
    <row r="124" spans="1:96" s="131" customFormat="1" ht="15" customHeight="1" thickBot="1" x14ac:dyDescent="0.3">
      <c r="A124" s="128" t="s">
        <v>769</v>
      </c>
      <c r="B124" s="37" t="s">
        <v>1813</v>
      </c>
      <c r="C124" s="52">
        <v>36489</v>
      </c>
      <c r="D124" s="54" t="s">
        <v>3149</v>
      </c>
      <c r="E124" s="46" t="s">
        <v>676</v>
      </c>
      <c r="F124" s="51">
        <v>1118</v>
      </c>
      <c r="G124" s="86"/>
      <c r="H124" s="87">
        <v>92</v>
      </c>
      <c r="I124" s="95"/>
      <c r="J124" s="95">
        <v>222</v>
      </c>
      <c r="K124" s="87">
        <v>92</v>
      </c>
      <c r="L124" s="87"/>
      <c r="M124" s="95"/>
      <c r="N124" s="95"/>
      <c r="O124" s="87"/>
      <c r="P124" s="95"/>
      <c r="Q124" s="95"/>
      <c r="R124" s="91">
        <v>285</v>
      </c>
      <c r="S124" s="95"/>
      <c r="T124" s="87"/>
      <c r="U124" s="87"/>
      <c r="V124" s="95"/>
      <c r="W124" s="87">
        <v>137</v>
      </c>
      <c r="X124" s="95"/>
      <c r="Y124" s="95"/>
      <c r="Z124" s="87"/>
      <c r="AA124" s="87"/>
      <c r="AB124" s="95"/>
      <c r="AC124" s="91"/>
      <c r="AD124" s="87"/>
      <c r="AE124" s="95"/>
      <c r="AF124" s="95"/>
      <c r="AG124" s="95"/>
      <c r="AH124" s="95"/>
      <c r="AI124" s="87"/>
      <c r="AJ124" s="95">
        <v>43</v>
      </c>
      <c r="AK124" s="95"/>
      <c r="AL124" s="95">
        <v>280</v>
      </c>
      <c r="AM124" s="95"/>
      <c r="AN124" s="95"/>
      <c r="AO124" s="95"/>
      <c r="AP124" s="95"/>
      <c r="AQ124" s="95"/>
      <c r="AR124" s="95"/>
      <c r="AS124" s="95"/>
      <c r="AT124" s="95">
        <v>102</v>
      </c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1"/>
      <c r="BI124" s="92"/>
      <c r="BJ124" s="126">
        <v>0</v>
      </c>
      <c r="BK124" s="126">
        <v>0</v>
      </c>
      <c r="BL124" s="126">
        <v>0</v>
      </c>
      <c r="BM124" s="125">
        <v>0</v>
      </c>
      <c r="BN124" s="125">
        <v>0</v>
      </c>
      <c r="BO124" s="125">
        <v>0</v>
      </c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7"/>
      <c r="CB124" s="127"/>
      <c r="CC124" s="127"/>
      <c r="CD124" s="127"/>
      <c r="CE124" s="127"/>
      <c r="CF124" s="127"/>
      <c r="CG124" s="127"/>
      <c r="CH124" s="127"/>
      <c r="CI124" s="127"/>
      <c r="CJ124" s="129"/>
      <c r="CK124" s="129"/>
      <c r="CL124" s="127"/>
      <c r="CM124" s="127"/>
      <c r="CN124" s="127"/>
      <c r="CO124" s="127"/>
      <c r="CP124" s="127"/>
      <c r="CQ124" s="127"/>
      <c r="CR124" s="127"/>
    </row>
    <row r="125" spans="1:96" s="127" customFormat="1" ht="15" customHeight="1" thickBot="1" x14ac:dyDescent="0.3">
      <c r="A125" s="128" t="s">
        <v>772</v>
      </c>
      <c r="B125" s="43" t="s">
        <v>558</v>
      </c>
      <c r="C125" s="52">
        <v>38741</v>
      </c>
      <c r="D125" s="54" t="s">
        <v>3150</v>
      </c>
      <c r="E125" s="46" t="s">
        <v>667</v>
      </c>
      <c r="F125" s="51">
        <v>1089</v>
      </c>
      <c r="G125" s="90"/>
      <c r="H125" s="91"/>
      <c r="I125" s="91"/>
      <c r="J125" s="91"/>
      <c r="K125" s="91"/>
      <c r="L125" s="91"/>
      <c r="M125" s="91"/>
      <c r="N125" s="91"/>
      <c r="O125" s="91"/>
      <c r="P125" s="91">
        <v>72</v>
      </c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>
        <v>143</v>
      </c>
      <c r="AD125" s="91"/>
      <c r="AE125" s="91"/>
      <c r="AF125" s="91"/>
      <c r="AG125" s="91"/>
      <c r="AH125" s="91"/>
      <c r="AI125" s="91"/>
      <c r="AJ125" s="91">
        <v>220</v>
      </c>
      <c r="AK125" s="91">
        <v>290</v>
      </c>
      <c r="AL125" s="91">
        <v>182</v>
      </c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>
        <v>182</v>
      </c>
      <c r="BB125" s="91"/>
      <c r="BC125" s="91"/>
      <c r="BD125" s="91"/>
      <c r="BE125" s="91"/>
      <c r="BF125" s="91"/>
      <c r="BG125" s="91"/>
      <c r="BH125" s="91"/>
      <c r="BI125" s="92"/>
      <c r="BJ125" s="126">
        <v>0</v>
      </c>
      <c r="BK125" s="126">
        <v>0</v>
      </c>
      <c r="BL125" s="126">
        <v>0</v>
      </c>
      <c r="BM125" s="125">
        <v>0</v>
      </c>
      <c r="BN125" s="125">
        <v>0</v>
      </c>
      <c r="BO125" s="125">
        <v>0</v>
      </c>
      <c r="CR125" s="129"/>
    </row>
    <row r="126" spans="1:96" s="127" customFormat="1" ht="15" customHeight="1" thickBot="1" x14ac:dyDescent="0.3">
      <c r="A126" s="128" t="s">
        <v>774</v>
      </c>
      <c r="B126" s="43" t="s">
        <v>341</v>
      </c>
      <c r="C126" s="52">
        <v>38606</v>
      </c>
      <c r="D126" s="54" t="s">
        <v>3151</v>
      </c>
      <c r="E126" s="46" t="s">
        <v>697</v>
      </c>
      <c r="F126" s="51">
        <v>1068</v>
      </c>
      <c r="G126" s="90"/>
      <c r="H126" s="91"/>
      <c r="I126" s="91"/>
      <c r="J126" s="91"/>
      <c r="K126" s="91"/>
      <c r="L126" s="91">
        <v>35</v>
      </c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>
        <v>200</v>
      </c>
      <c r="Z126" s="91"/>
      <c r="AA126" s="91"/>
      <c r="AB126" s="91"/>
      <c r="AC126" s="91"/>
      <c r="AD126" s="91"/>
      <c r="AE126" s="91"/>
      <c r="AF126" s="91"/>
      <c r="AG126" s="91">
        <v>132</v>
      </c>
      <c r="AH126" s="91"/>
      <c r="AI126" s="91"/>
      <c r="AJ126" s="91"/>
      <c r="AK126" s="91">
        <v>272</v>
      </c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>
        <v>114</v>
      </c>
      <c r="BA126" s="91"/>
      <c r="BB126" s="91"/>
      <c r="BC126" s="91"/>
      <c r="BD126" s="91">
        <v>175</v>
      </c>
      <c r="BE126" s="91"/>
      <c r="BF126" s="91"/>
      <c r="BG126" s="91"/>
      <c r="BH126" s="91">
        <v>175</v>
      </c>
      <c r="BI126" s="92"/>
      <c r="BJ126" s="126">
        <v>0</v>
      </c>
      <c r="BK126" s="126">
        <v>0</v>
      </c>
      <c r="BL126" s="126">
        <v>0</v>
      </c>
      <c r="BM126" s="125">
        <v>0</v>
      </c>
      <c r="BN126" s="125">
        <v>0</v>
      </c>
      <c r="BO126" s="125">
        <v>0</v>
      </c>
    </row>
    <row r="127" spans="1:96" s="129" customFormat="1" ht="15" customHeight="1" thickBot="1" x14ac:dyDescent="0.3">
      <c r="A127" s="128" t="s">
        <v>776</v>
      </c>
      <c r="B127" s="43" t="s">
        <v>545</v>
      </c>
      <c r="C127" s="52">
        <v>38561</v>
      </c>
      <c r="D127" s="54" t="s">
        <v>3152</v>
      </c>
      <c r="E127" s="46" t="s">
        <v>11</v>
      </c>
      <c r="F127" s="51">
        <v>1066</v>
      </c>
      <c r="G127" s="90"/>
      <c r="H127" s="91"/>
      <c r="I127" s="91"/>
      <c r="J127" s="91"/>
      <c r="K127" s="91"/>
      <c r="L127" s="91"/>
      <c r="M127" s="91"/>
      <c r="N127" s="91"/>
      <c r="O127" s="91">
        <v>117</v>
      </c>
      <c r="P127" s="91"/>
      <c r="Q127" s="91"/>
      <c r="R127" s="91"/>
      <c r="S127" s="91"/>
      <c r="T127" s="91"/>
      <c r="U127" s="91"/>
      <c r="V127" s="91"/>
      <c r="W127" s="91"/>
      <c r="X127" s="91"/>
      <c r="Y127" s="91">
        <v>192</v>
      </c>
      <c r="Z127" s="91"/>
      <c r="AA127" s="91"/>
      <c r="AB127" s="91"/>
      <c r="AC127" s="91">
        <v>228</v>
      </c>
      <c r="AD127" s="91">
        <v>142</v>
      </c>
      <c r="AE127" s="91"/>
      <c r="AF127" s="91"/>
      <c r="AG127" s="91"/>
      <c r="AH127" s="91"/>
      <c r="AI127" s="91"/>
      <c r="AJ127" s="91"/>
      <c r="AK127" s="91"/>
      <c r="AL127" s="91"/>
      <c r="AM127" s="91">
        <v>250</v>
      </c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>
        <v>137</v>
      </c>
      <c r="BE127" s="91"/>
      <c r="BF127" s="91"/>
      <c r="BG127" s="91"/>
      <c r="BH127" s="91">
        <v>55</v>
      </c>
      <c r="BI127" s="92"/>
      <c r="BJ127" s="126">
        <v>0</v>
      </c>
      <c r="BK127" s="126">
        <v>0</v>
      </c>
      <c r="BL127" s="126">
        <v>0</v>
      </c>
      <c r="BM127" s="125">
        <v>0</v>
      </c>
      <c r="BN127" s="125">
        <v>0</v>
      </c>
      <c r="BO127" s="125">
        <v>0</v>
      </c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  <c r="CN127" s="127"/>
      <c r="CO127" s="127"/>
      <c r="CP127" s="127"/>
      <c r="CQ127" s="127"/>
      <c r="CR127" s="127"/>
    </row>
    <row r="128" spans="1:96" s="131" customFormat="1" ht="15" customHeight="1" thickBot="1" x14ac:dyDescent="0.3">
      <c r="A128" s="128" t="s">
        <v>777</v>
      </c>
      <c r="B128" s="37" t="s">
        <v>1815</v>
      </c>
      <c r="C128" s="52">
        <v>35905</v>
      </c>
      <c r="D128" s="54" t="s">
        <v>3153</v>
      </c>
      <c r="E128" s="46" t="s">
        <v>695</v>
      </c>
      <c r="F128" s="51">
        <v>1065</v>
      </c>
      <c r="G128" s="86"/>
      <c r="H128" s="87"/>
      <c r="I128" s="95"/>
      <c r="J128" s="95"/>
      <c r="K128" s="87"/>
      <c r="L128" s="87"/>
      <c r="M128" s="95"/>
      <c r="N128" s="95"/>
      <c r="O128" s="87"/>
      <c r="P128" s="95">
        <v>222</v>
      </c>
      <c r="Q128" s="95"/>
      <c r="R128" s="91">
        <v>285</v>
      </c>
      <c r="S128" s="95"/>
      <c r="T128" s="87"/>
      <c r="U128" s="87"/>
      <c r="V128" s="95"/>
      <c r="W128" s="87"/>
      <c r="X128" s="95"/>
      <c r="Y128" s="95"/>
      <c r="Z128" s="87"/>
      <c r="AA128" s="87"/>
      <c r="AB128" s="95"/>
      <c r="AC128" s="91"/>
      <c r="AD128" s="87"/>
      <c r="AE128" s="95"/>
      <c r="AF128" s="95">
        <v>88</v>
      </c>
      <c r="AG128" s="95"/>
      <c r="AH128" s="95"/>
      <c r="AI128" s="87"/>
      <c r="AJ128" s="95"/>
      <c r="AK128" s="95"/>
      <c r="AL128" s="95"/>
      <c r="AM128" s="95"/>
      <c r="AN128" s="95">
        <v>102</v>
      </c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>
        <v>280</v>
      </c>
      <c r="BB128" s="95">
        <v>88</v>
      </c>
      <c r="BC128" s="95"/>
      <c r="BD128" s="95"/>
      <c r="BE128" s="95"/>
      <c r="BF128" s="95"/>
      <c r="BG128" s="95"/>
      <c r="BH128" s="91"/>
      <c r="BI128" s="92"/>
      <c r="BJ128" s="126">
        <v>0</v>
      </c>
      <c r="BK128" s="126">
        <v>0</v>
      </c>
      <c r="BL128" s="126">
        <v>0</v>
      </c>
      <c r="BM128" s="125">
        <v>0</v>
      </c>
      <c r="BN128" s="125">
        <v>0</v>
      </c>
      <c r="BO128" s="125">
        <v>0</v>
      </c>
      <c r="BP128" s="129"/>
      <c r="BQ128" s="129"/>
      <c r="BR128" s="127"/>
      <c r="BS128" s="127"/>
      <c r="BT128" s="127"/>
      <c r="BU128" s="127"/>
      <c r="BV128" s="129"/>
      <c r="BW128" s="129"/>
      <c r="BX128" s="127"/>
      <c r="BY128" s="127"/>
      <c r="BZ128" s="127"/>
      <c r="CA128" s="129"/>
      <c r="CB128" s="127"/>
      <c r="CC128" s="127"/>
      <c r="CD128" s="127"/>
      <c r="CE128" s="127"/>
      <c r="CF128" s="127"/>
      <c r="CG128" s="127"/>
      <c r="CH128" s="127"/>
      <c r="CI128" s="127"/>
      <c r="CJ128" s="129"/>
      <c r="CK128" s="129"/>
      <c r="CL128" s="127"/>
      <c r="CM128" s="129"/>
      <c r="CN128" s="129"/>
      <c r="CO128" s="129"/>
      <c r="CP128" s="129"/>
      <c r="CQ128" s="129"/>
      <c r="CR128" s="127"/>
    </row>
    <row r="129" spans="1:96" s="129" customFormat="1" ht="15" customHeight="1" thickBot="1" x14ac:dyDescent="0.3">
      <c r="A129" s="128" t="s">
        <v>778</v>
      </c>
      <c r="B129" s="43" t="s">
        <v>292</v>
      </c>
      <c r="C129" s="52">
        <v>37036</v>
      </c>
      <c r="D129" s="54" t="s">
        <v>3154</v>
      </c>
      <c r="E129" s="46" t="s">
        <v>42</v>
      </c>
      <c r="F129" s="51">
        <v>1053</v>
      </c>
      <c r="G129" s="90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>
        <v>167</v>
      </c>
      <c r="W129" s="91">
        <v>137</v>
      </c>
      <c r="X129" s="91"/>
      <c r="Y129" s="91"/>
      <c r="Z129" s="91"/>
      <c r="AA129" s="91">
        <v>213</v>
      </c>
      <c r="AB129" s="91"/>
      <c r="AC129" s="91">
        <v>150</v>
      </c>
      <c r="AD129" s="91"/>
      <c r="AE129" s="91"/>
      <c r="AF129" s="91">
        <v>192</v>
      </c>
      <c r="AG129" s="91"/>
      <c r="AH129" s="91"/>
      <c r="AI129" s="91"/>
      <c r="AJ129" s="91">
        <v>194</v>
      </c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2"/>
      <c r="BJ129" s="126">
        <v>0</v>
      </c>
      <c r="BK129" s="126">
        <v>0</v>
      </c>
      <c r="BL129" s="126">
        <v>0</v>
      </c>
      <c r="BM129" s="125">
        <v>0</v>
      </c>
      <c r="BN129" s="125">
        <v>0</v>
      </c>
      <c r="BO129" s="125">
        <v>0</v>
      </c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</row>
    <row r="130" spans="1:96" s="127" customFormat="1" ht="15" customHeight="1" thickBot="1" x14ac:dyDescent="0.3">
      <c r="A130" s="128" t="s">
        <v>780</v>
      </c>
      <c r="B130" s="135" t="s">
        <v>1827</v>
      </c>
      <c r="C130" s="54">
        <v>34106</v>
      </c>
      <c r="D130" s="54" t="s">
        <v>3155</v>
      </c>
      <c r="E130" s="55" t="s">
        <v>79</v>
      </c>
      <c r="F130" s="51">
        <v>1052</v>
      </c>
      <c r="G130" s="86"/>
      <c r="H130" s="87">
        <v>92</v>
      </c>
      <c r="I130" s="95"/>
      <c r="J130" s="95">
        <v>222</v>
      </c>
      <c r="K130" s="87">
        <v>92</v>
      </c>
      <c r="L130" s="87"/>
      <c r="M130" s="95"/>
      <c r="N130" s="95"/>
      <c r="O130" s="87"/>
      <c r="P130" s="95"/>
      <c r="Q130" s="95"/>
      <c r="R130" s="91"/>
      <c r="S130" s="95"/>
      <c r="T130" s="87"/>
      <c r="U130" s="87"/>
      <c r="V130" s="95">
        <v>222</v>
      </c>
      <c r="W130" s="87">
        <v>137</v>
      </c>
      <c r="X130" s="95"/>
      <c r="Y130" s="95"/>
      <c r="Z130" s="87"/>
      <c r="AA130" s="87"/>
      <c r="AB130" s="95"/>
      <c r="AC130" s="91"/>
      <c r="AD130" s="87"/>
      <c r="AE130" s="95"/>
      <c r="AF130" s="95">
        <v>222</v>
      </c>
      <c r="AG130" s="95"/>
      <c r="AH130" s="95"/>
      <c r="AI130" s="87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>
        <v>157</v>
      </c>
      <c r="AY130" s="95"/>
      <c r="AZ130" s="95"/>
      <c r="BA130" s="95"/>
      <c r="BB130" s="95">
        <v>88</v>
      </c>
      <c r="BC130" s="95"/>
      <c r="BD130" s="95"/>
      <c r="BE130" s="95"/>
      <c r="BF130" s="95"/>
      <c r="BG130" s="95"/>
      <c r="BH130" s="91"/>
      <c r="BI130" s="92"/>
      <c r="BJ130" s="126">
        <v>0</v>
      </c>
      <c r="BK130" s="126">
        <v>0</v>
      </c>
      <c r="BL130" s="126">
        <v>0</v>
      </c>
      <c r="BM130" s="125">
        <v>0</v>
      </c>
      <c r="BN130" s="125">
        <v>0</v>
      </c>
      <c r="BO130" s="125">
        <v>0</v>
      </c>
      <c r="BR130" s="129"/>
      <c r="BS130" s="129"/>
      <c r="BT130" s="129"/>
      <c r="CA130" s="132"/>
      <c r="CG130" s="129"/>
      <c r="CH130" s="129"/>
      <c r="CI130" s="129"/>
      <c r="CL130" s="131"/>
    </row>
    <row r="131" spans="1:96" s="127" customFormat="1" ht="15" customHeight="1" thickBot="1" x14ac:dyDescent="0.3">
      <c r="A131" s="128" t="s">
        <v>782</v>
      </c>
      <c r="B131" s="37" t="s">
        <v>299</v>
      </c>
      <c r="C131" s="52">
        <v>36715</v>
      </c>
      <c r="D131" s="54" t="s">
        <v>3156</v>
      </c>
      <c r="E131" s="46" t="s">
        <v>11</v>
      </c>
      <c r="F131" s="51">
        <v>1031</v>
      </c>
      <c r="G131" s="86"/>
      <c r="H131" s="87"/>
      <c r="I131" s="95"/>
      <c r="J131" s="95"/>
      <c r="K131" s="87"/>
      <c r="L131" s="87"/>
      <c r="M131" s="95"/>
      <c r="N131" s="95"/>
      <c r="O131" s="87">
        <v>175</v>
      </c>
      <c r="P131" s="95"/>
      <c r="Q131" s="95"/>
      <c r="R131" s="91"/>
      <c r="S131" s="95"/>
      <c r="T131" s="87"/>
      <c r="U131" s="87"/>
      <c r="V131" s="95"/>
      <c r="W131" s="87"/>
      <c r="X131" s="95"/>
      <c r="Y131" s="95">
        <v>385</v>
      </c>
      <c r="Z131" s="87"/>
      <c r="AA131" s="87"/>
      <c r="AB131" s="95"/>
      <c r="AC131" s="91"/>
      <c r="AD131" s="87"/>
      <c r="AE131" s="95"/>
      <c r="AF131" s="95"/>
      <c r="AG131" s="95"/>
      <c r="AH131" s="95"/>
      <c r="AI131" s="87"/>
      <c r="AJ131" s="95"/>
      <c r="AK131" s="95"/>
      <c r="AL131" s="95"/>
      <c r="AM131" s="95">
        <v>157</v>
      </c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>
        <v>157</v>
      </c>
      <c r="BE131" s="95"/>
      <c r="BF131" s="95"/>
      <c r="BG131" s="95"/>
      <c r="BH131" s="91">
        <v>157</v>
      </c>
      <c r="BI131" s="92"/>
      <c r="BJ131" s="126">
        <v>0</v>
      </c>
      <c r="BK131" s="126">
        <v>0</v>
      </c>
      <c r="BL131" s="126">
        <v>0</v>
      </c>
      <c r="BM131" s="125">
        <v>0</v>
      </c>
      <c r="BN131" s="125">
        <v>0</v>
      </c>
      <c r="BO131" s="125">
        <v>0</v>
      </c>
      <c r="CG131" s="131"/>
      <c r="CH131" s="131"/>
      <c r="CI131" s="131"/>
      <c r="CJ131" s="129"/>
      <c r="CK131" s="129"/>
      <c r="CR131" s="129"/>
    </row>
    <row r="132" spans="1:96" s="129" customFormat="1" ht="15" customHeight="1" thickBot="1" x14ac:dyDescent="0.3">
      <c r="A132" s="128" t="s">
        <v>784</v>
      </c>
      <c r="B132" s="43" t="s">
        <v>349</v>
      </c>
      <c r="C132" s="52">
        <v>37539</v>
      </c>
      <c r="D132" s="54" t="s">
        <v>3157</v>
      </c>
      <c r="E132" s="46" t="s">
        <v>85</v>
      </c>
      <c r="F132" s="51">
        <v>1025</v>
      </c>
      <c r="G132" s="90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>
        <v>268</v>
      </c>
      <c r="AD132" s="91"/>
      <c r="AE132" s="91"/>
      <c r="AF132" s="91"/>
      <c r="AG132" s="91"/>
      <c r="AH132" s="91"/>
      <c r="AI132" s="91"/>
      <c r="AJ132" s="91"/>
      <c r="AK132" s="91"/>
      <c r="AL132" s="91">
        <v>441</v>
      </c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>
        <v>316</v>
      </c>
      <c r="BB132" s="91"/>
      <c r="BC132" s="91"/>
      <c r="BD132" s="91"/>
      <c r="BE132" s="91"/>
      <c r="BF132" s="91"/>
      <c r="BG132" s="91"/>
      <c r="BH132" s="91"/>
      <c r="BI132" s="92"/>
      <c r="BJ132" s="126">
        <v>0</v>
      </c>
      <c r="BK132" s="126">
        <v>0</v>
      </c>
      <c r="BL132" s="126">
        <v>0</v>
      </c>
      <c r="BM132" s="125">
        <v>0</v>
      </c>
      <c r="BN132" s="125">
        <v>0</v>
      </c>
      <c r="BO132" s="125">
        <v>0</v>
      </c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</row>
    <row r="133" spans="1:96" s="131" customFormat="1" ht="15" customHeight="1" thickBot="1" x14ac:dyDescent="0.3">
      <c r="A133" s="128" t="s">
        <v>786</v>
      </c>
      <c r="B133" s="43" t="s">
        <v>559</v>
      </c>
      <c r="C133" s="52">
        <v>38310</v>
      </c>
      <c r="D133" s="54" t="s">
        <v>3158</v>
      </c>
      <c r="E133" s="46" t="s">
        <v>76</v>
      </c>
      <c r="F133" s="51">
        <v>1023</v>
      </c>
      <c r="G133" s="90"/>
      <c r="H133" s="91"/>
      <c r="I133" s="91"/>
      <c r="J133" s="91">
        <v>92</v>
      </c>
      <c r="K133" s="91"/>
      <c r="L133" s="91"/>
      <c r="M133" s="91"/>
      <c r="N133" s="91"/>
      <c r="O133" s="91"/>
      <c r="P133" s="91">
        <v>92</v>
      </c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>
        <v>143</v>
      </c>
      <c r="AD133" s="91"/>
      <c r="AE133" s="91"/>
      <c r="AF133" s="91"/>
      <c r="AG133" s="91"/>
      <c r="AH133" s="91"/>
      <c r="AI133" s="91"/>
      <c r="AJ133" s="91">
        <v>192</v>
      </c>
      <c r="AK133" s="91"/>
      <c r="AL133" s="91">
        <v>252</v>
      </c>
      <c r="AM133" s="91"/>
      <c r="AN133" s="91"/>
      <c r="AO133" s="91"/>
      <c r="AP133" s="91"/>
      <c r="AQ133" s="91">
        <v>46</v>
      </c>
      <c r="AR133" s="91"/>
      <c r="AS133" s="91"/>
      <c r="AT133" s="91"/>
      <c r="AU133" s="91"/>
      <c r="AV133" s="91"/>
      <c r="AW133" s="91"/>
      <c r="AX133" s="91"/>
      <c r="AY133" s="91"/>
      <c r="AZ133" s="91"/>
      <c r="BA133" s="91">
        <v>252</v>
      </c>
      <c r="BB133" s="91"/>
      <c r="BC133" s="91"/>
      <c r="BD133" s="91"/>
      <c r="BE133" s="91"/>
      <c r="BF133" s="91"/>
      <c r="BG133" s="91"/>
      <c r="BH133" s="91"/>
      <c r="BI133" s="92"/>
      <c r="BJ133" s="126">
        <v>0</v>
      </c>
      <c r="BK133" s="126">
        <v>0</v>
      </c>
      <c r="BL133" s="126">
        <v>0</v>
      </c>
      <c r="BM133" s="125">
        <v>0</v>
      </c>
      <c r="BN133" s="125">
        <v>0</v>
      </c>
      <c r="BO133" s="125">
        <v>0</v>
      </c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9"/>
      <c r="CM133" s="127"/>
      <c r="CN133" s="127"/>
      <c r="CO133" s="127"/>
      <c r="CP133" s="127"/>
      <c r="CQ133" s="127"/>
      <c r="CR133" s="127"/>
    </row>
    <row r="134" spans="1:96" s="131" customFormat="1" ht="15" customHeight="1" thickBot="1" x14ac:dyDescent="0.3">
      <c r="A134" s="128" t="s">
        <v>788</v>
      </c>
      <c r="B134" s="43" t="s">
        <v>352</v>
      </c>
      <c r="C134" s="52">
        <v>38687</v>
      </c>
      <c r="D134" s="54" t="s">
        <v>3159</v>
      </c>
      <c r="E134" s="46" t="s">
        <v>50</v>
      </c>
      <c r="F134" s="51">
        <v>1004</v>
      </c>
      <c r="G134" s="90">
        <v>275</v>
      </c>
      <c r="H134" s="91"/>
      <c r="I134" s="91"/>
      <c r="J134" s="91"/>
      <c r="K134" s="91"/>
      <c r="L134" s="91"/>
      <c r="M134" s="91"/>
      <c r="N134" s="91"/>
      <c r="O134" s="91"/>
      <c r="P134" s="91"/>
      <c r="Q134" s="91">
        <v>192</v>
      </c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>
        <v>152</v>
      </c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>
        <v>385</v>
      </c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2"/>
      <c r="BJ134" s="126">
        <v>0</v>
      </c>
      <c r="BK134" s="126">
        <v>0</v>
      </c>
      <c r="BL134" s="126">
        <v>0</v>
      </c>
      <c r="BM134" s="125">
        <v>0</v>
      </c>
      <c r="BN134" s="125">
        <v>0</v>
      </c>
      <c r="BO134" s="125">
        <v>0</v>
      </c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M134" s="127"/>
      <c r="CN134" s="127"/>
      <c r="CO134" s="127"/>
      <c r="CP134" s="127"/>
      <c r="CQ134" s="127"/>
      <c r="CR134" s="129"/>
    </row>
    <row r="135" spans="1:96" s="129" customFormat="1" ht="15" customHeight="1" thickBot="1" x14ac:dyDescent="0.3">
      <c r="A135" s="128" t="s">
        <v>789</v>
      </c>
      <c r="B135" s="43" t="s">
        <v>337</v>
      </c>
      <c r="C135" s="52">
        <v>38596</v>
      </c>
      <c r="D135" s="54" t="s">
        <v>3160</v>
      </c>
      <c r="E135" s="46" t="s">
        <v>50</v>
      </c>
      <c r="F135" s="51">
        <v>1004</v>
      </c>
      <c r="G135" s="90">
        <v>275</v>
      </c>
      <c r="H135" s="91"/>
      <c r="I135" s="91"/>
      <c r="J135" s="91"/>
      <c r="K135" s="91"/>
      <c r="L135" s="91"/>
      <c r="M135" s="91"/>
      <c r="N135" s="91"/>
      <c r="O135" s="91"/>
      <c r="P135" s="91"/>
      <c r="Q135" s="91">
        <v>192</v>
      </c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>
        <v>152</v>
      </c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>
        <v>385</v>
      </c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2"/>
      <c r="BJ135" s="126">
        <v>0</v>
      </c>
      <c r="BK135" s="126">
        <v>0</v>
      </c>
      <c r="BL135" s="126">
        <v>0</v>
      </c>
      <c r="BM135" s="125">
        <v>0</v>
      </c>
      <c r="BN135" s="125">
        <v>0</v>
      </c>
      <c r="BO135" s="125">
        <v>0</v>
      </c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31"/>
      <c r="CM135" s="127"/>
      <c r="CN135" s="127"/>
      <c r="CO135" s="127"/>
      <c r="CP135" s="127"/>
      <c r="CQ135" s="127"/>
    </row>
    <row r="136" spans="1:96" s="127" customFormat="1" ht="15" customHeight="1" thickBot="1" x14ac:dyDescent="0.3">
      <c r="A136" s="128" t="s">
        <v>790</v>
      </c>
      <c r="B136" s="43" t="s">
        <v>353</v>
      </c>
      <c r="C136" s="52">
        <v>37509</v>
      </c>
      <c r="D136" s="54" t="s">
        <v>3161</v>
      </c>
      <c r="E136" s="46" t="s">
        <v>32</v>
      </c>
      <c r="F136" s="51">
        <v>1004</v>
      </c>
      <c r="G136" s="90"/>
      <c r="H136" s="91"/>
      <c r="I136" s="91"/>
      <c r="J136" s="91"/>
      <c r="K136" s="91"/>
      <c r="L136" s="91">
        <v>142</v>
      </c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>
        <v>192</v>
      </c>
      <c r="Z136" s="91"/>
      <c r="AA136" s="91"/>
      <c r="AB136" s="91"/>
      <c r="AC136" s="91">
        <v>395</v>
      </c>
      <c r="AD136" s="91"/>
      <c r="AE136" s="91"/>
      <c r="AF136" s="91"/>
      <c r="AG136" s="91">
        <v>275</v>
      </c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2"/>
      <c r="BJ136" s="126">
        <v>0</v>
      </c>
      <c r="BK136" s="126">
        <v>0</v>
      </c>
      <c r="BL136" s="126">
        <v>0</v>
      </c>
      <c r="BM136" s="125">
        <v>0</v>
      </c>
      <c r="BN136" s="125">
        <v>0</v>
      </c>
      <c r="BO136" s="125">
        <v>0</v>
      </c>
      <c r="CR136" s="129"/>
    </row>
    <row r="137" spans="1:96" s="129" customFormat="1" ht="15" customHeight="1" thickBot="1" x14ac:dyDescent="0.3">
      <c r="A137" s="128" t="s">
        <v>792</v>
      </c>
      <c r="B137" s="43" t="s">
        <v>1836</v>
      </c>
      <c r="C137" s="44">
        <v>33552</v>
      </c>
      <c r="D137" s="54" t="s">
        <v>3162</v>
      </c>
      <c r="E137" s="50" t="s">
        <v>701</v>
      </c>
      <c r="F137" s="51">
        <v>997</v>
      </c>
      <c r="G137" s="86">
        <v>350</v>
      </c>
      <c r="H137" s="87"/>
      <c r="I137" s="95"/>
      <c r="J137" s="95"/>
      <c r="K137" s="87"/>
      <c r="L137" s="87"/>
      <c r="M137" s="95"/>
      <c r="N137" s="95"/>
      <c r="O137" s="87"/>
      <c r="P137" s="95"/>
      <c r="Q137" s="95"/>
      <c r="R137" s="91"/>
      <c r="S137" s="95"/>
      <c r="T137" s="87"/>
      <c r="U137" s="87"/>
      <c r="V137" s="95"/>
      <c r="W137" s="87"/>
      <c r="X137" s="95"/>
      <c r="Y137" s="95"/>
      <c r="Z137" s="87"/>
      <c r="AA137" s="87"/>
      <c r="AB137" s="95"/>
      <c r="AC137" s="91"/>
      <c r="AD137" s="87"/>
      <c r="AE137" s="95"/>
      <c r="AF137" s="95"/>
      <c r="AG137" s="95"/>
      <c r="AH137" s="95">
        <v>490</v>
      </c>
      <c r="AI137" s="87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>
        <v>157</v>
      </c>
      <c r="BF137" s="95"/>
      <c r="BG137" s="95"/>
      <c r="BH137" s="91"/>
      <c r="BI137" s="92"/>
      <c r="BJ137" s="126">
        <v>0</v>
      </c>
      <c r="BK137" s="126">
        <v>0</v>
      </c>
      <c r="BL137" s="126">
        <v>0</v>
      </c>
      <c r="BM137" s="125">
        <v>0</v>
      </c>
      <c r="BN137" s="125">
        <v>0</v>
      </c>
      <c r="BO137" s="125">
        <v>0</v>
      </c>
      <c r="BP137" s="127"/>
      <c r="BQ137" s="127"/>
      <c r="BR137" s="127"/>
      <c r="BS137" s="127"/>
      <c r="BT137" s="127"/>
      <c r="BU137" s="127"/>
      <c r="BV137" s="127"/>
      <c r="BW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  <c r="CN137" s="127"/>
      <c r="CO137" s="127"/>
      <c r="CP137" s="127"/>
      <c r="CQ137" s="127"/>
      <c r="CR137" s="127"/>
    </row>
    <row r="138" spans="1:96" s="127" customFormat="1" ht="15" customHeight="1" thickBot="1" x14ac:dyDescent="0.3">
      <c r="A138" s="128" t="s">
        <v>793</v>
      </c>
      <c r="B138" s="136" t="s">
        <v>1817</v>
      </c>
      <c r="C138" s="44">
        <v>30934</v>
      </c>
      <c r="D138" s="54" t="s">
        <v>3163</v>
      </c>
      <c r="E138" s="50" t="s">
        <v>1795</v>
      </c>
      <c r="F138" s="51">
        <v>951</v>
      </c>
      <c r="G138" s="86"/>
      <c r="H138" s="87">
        <v>175</v>
      </c>
      <c r="I138" s="95"/>
      <c r="J138" s="95">
        <v>222</v>
      </c>
      <c r="K138" s="87">
        <v>137</v>
      </c>
      <c r="L138" s="87"/>
      <c r="M138" s="95"/>
      <c r="N138" s="95"/>
      <c r="O138" s="87"/>
      <c r="P138" s="95"/>
      <c r="Q138" s="95"/>
      <c r="R138" s="91"/>
      <c r="S138" s="95"/>
      <c r="T138" s="87"/>
      <c r="U138" s="87"/>
      <c r="V138" s="95"/>
      <c r="W138" s="87">
        <v>137</v>
      </c>
      <c r="X138" s="95"/>
      <c r="Y138" s="95"/>
      <c r="Z138" s="87"/>
      <c r="AA138" s="87"/>
      <c r="AB138" s="95"/>
      <c r="AC138" s="91"/>
      <c r="AD138" s="87"/>
      <c r="AE138" s="95"/>
      <c r="AF138" s="95"/>
      <c r="AG138" s="95"/>
      <c r="AH138" s="95"/>
      <c r="AI138" s="87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>
        <v>280</v>
      </c>
      <c r="BB138" s="95"/>
      <c r="BC138" s="95"/>
      <c r="BD138" s="95"/>
      <c r="BE138" s="95"/>
      <c r="BF138" s="95"/>
      <c r="BG138" s="95"/>
      <c r="BH138" s="91"/>
      <c r="BI138" s="92"/>
      <c r="BJ138" s="126">
        <v>0</v>
      </c>
      <c r="BK138" s="126">
        <v>0</v>
      </c>
      <c r="BL138" s="126">
        <v>0</v>
      </c>
      <c r="BM138" s="125">
        <v>0</v>
      </c>
      <c r="BN138" s="125">
        <v>0</v>
      </c>
      <c r="BO138" s="125">
        <v>0</v>
      </c>
      <c r="BV138" s="132"/>
      <c r="BW138" s="132"/>
      <c r="CA138" s="129"/>
      <c r="CB138" s="137"/>
      <c r="CC138" s="137"/>
      <c r="CD138" s="137"/>
      <c r="CE138" s="137"/>
      <c r="CF138" s="137"/>
      <c r="CJ138" s="131"/>
      <c r="CK138" s="131"/>
      <c r="CR138" s="129"/>
    </row>
    <row r="139" spans="1:96" s="127" customFormat="1" ht="15" customHeight="1" thickBot="1" x14ac:dyDescent="0.3">
      <c r="A139" s="128" t="s">
        <v>794</v>
      </c>
      <c r="B139" s="43" t="s">
        <v>1829</v>
      </c>
      <c r="C139" s="52">
        <v>39325</v>
      </c>
      <c r="D139" s="54" t="s">
        <v>3164</v>
      </c>
      <c r="E139" s="46" t="s">
        <v>77</v>
      </c>
      <c r="F139" s="51">
        <v>942</v>
      </c>
      <c r="G139" s="90"/>
      <c r="H139" s="91"/>
      <c r="I139" s="91"/>
      <c r="J139" s="91"/>
      <c r="K139" s="91"/>
      <c r="L139" s="91"/>
      <c r="M139" s="91"/>
      <c r="N139" s="91"/>
      <c r="O139" s="91"/>
      <c r="P139" s="91">
        <v>200</v>
      </c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>
        <v>261</v>
      </c>
      <c r="AM139" s="91"/>
      <c r="AN139" s="91"/>
      <c r="AO139" s="91"/>
      <c r="AP139" s="91"/>
      <c r="AQ139" s="91">
        <v>220</v>
      </c>
      <c r="AR139" s="91"/>
      <c r="AS139" s="91"/>
      <c r="AT139" s="91"/>
      <c r="AU139" s="91"/>
      <c r="AV139" s="91"/>
      <c r="AW139" s="91"/>
      <c r="AX139" s="91"/>
      <c r="AY139" s="91"/>
      <c r="AZ139" s="91"/>
      <c r="BA139" s="91">
        <v>261</v>
      </c>
      <c r="BB139" s="91"/>
      <c r="BC139" s="91"/>
      <c r="BD139" s="91"/>
      <c r="BE139" s="91"/>
      <c r="BF139" s="91"/>
      <c r="BG139" s="91"/>
      <c r="BH139" s="91"/>
      <c r="BI139" s="92"/>
      <c r="BJ139" s="126">
        <v>0</v>
      </c>
      <c r="BK139" s="126">
        <v>0</v>
      </c>
      <c r="BL139" s="126">
        <v>0</v>
      </c>
      <c r="BM139" s="125">
        <v>0</v>
      </c>
      <c r="BN139" s="125">
        <v>0</v>
      </c>
      <c r="BO139" s="125">
        <v>0</v>
      </c>
    </row>
    <row r="140" spans="1:96" s="127" customFormat="1" ht="15" customHeight="1" thickBot="1" x14ac:dyDescent="0.3">
      <c r="A140" s="128" t="s">
        <v>795</v>
      </c>
      <c r="B140" s="133" t="s">
        <v>1830</v>
      </c>
      <c r="C140" s="52">
        <v>35941</v>
      </c>
      <c r="D140" s="54" t="s">
        <v>3165</v>
      </c>
      <c r="E140" s="46" t="s">
        <v>406</v>
      </c>
      <c r="F140" s="51">
        <v>942</v>
      </c>
      <c r="G140" s="86"/>
      <c r="H140" s="87"/>
      <c r="I140" s="95"/>
      <c r="J140" s="95"/>
      <c r="K140" s="87"/>
      <c r="L140" s="87"/>
      <c r="M140" s="95"/>
      <c r="N140" s="95"/>
      <c r="O140" s="87"/>
      <c r="P140" s="95"/>
      <c r="Q140" s="95"/>
      <c r="R140" s="91">
        <v>335</v>
      </c>
      <c r="S140" s="95"/>
      <c r="T140" s="87"/>
      <c r="U140" s="87"/>
      <c r="V140" s="95"/>
      <c r="W140" s="87"/>
      <c r="X140" s="95"/>
      <c r="Y140" s="95"/>
      <c r="Z140" s="87"/>
      <c r="AA140" s="87"/>
      <c r="AB140" s="95">
        <v>222</v>
      </c>
      <c r="AC140" s="91"/>
      <c r="AD140" s="87"/>
      <c r="AE140" s="95"/>
      <c r="AF140" s="95"/>
      <c r="AG140" s="95"/>
      <c r="AH140" s="95">
        <v>385</v>
      </c>
      <c r="AI140" s="87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1"/>
      <c r="BI140" s="92"/>
      <c r="BJ140" s="126">
        <v>0</v>
      </c>
      <c r="BK140" s="126">
        <v>0</v>
      </c>
      <c r="BL140" s="126">
        <v>0</v>
      </c>
      <c r="BM140" s="125">
        <v>0</v>
      </c>
      <c r="BN140" s="125">
        <v>0</v>
      </c>
      <c r="BO140" s="125">
        <v>0</v>
      </c>
      <c r="CL140" s="129"/>
      <c r="CM140" s="132"/>
      <c r="CN140" s="132"/>
      <c r="CO140" s="132"/>
      <c r="CP140" s="132"/>
      <c r="CQ140" s="132"/>
    </row>
    <row r="141" spans="1:96" s="129" customFormat="1" ht="15" customHeight="1" thickBot="1" x14ac:dyDescent="0.3">
      <c r="A141" s="128" t="s">
        <v>797</v>
      </c>
      <c r="B141" s="43" t="s">
        <v>1831</v>
      </c>
      <c r="C141" s="44">
        <v>34233</v>
      </c>
      <c r="D141" s="54" t="s">
        <v>3166</v>
      </c>
      <c r="E141" s="50" t="s">
        <v>46</v>
      </c>
      <c r="F141" s="51">
        <v>934</v>
      </c>
      <c r="G141" s="86"/>
      <c r="H141" s="87"/>
      <c r="I141" s="95"/>
      <c r="J141" s="95"/>
      <c r="K141" s="87"/>
      <c r="L141" s="87"/>
      <c r="M141" s="95"/>
      <c r="N141" s="95"/>
      <c r="O141" s="87"/>
      <c r="P141" s="95"/>
      <c r="Q141" s="95"/>
      <c r="R141" s="91">
        <v>405</v>
      </c>
      <c r="S141" s="95"/>
      <c r="T141" s="87"/>
      <c r="U141" s="87"/>
      <c r="V141" s="95"/>
      <c r="W141" s="87"/>
      <c r="X141" s="95"/>
      <c r="Y141" s="95"/>
      <c r="Z141" s="87"/>
      <c r="AA141" s="87"/>
      <c r="AB141" s="95"/>
      <c r="AC141" s="91"/>
      <c r="AD141" s="87"/>
      <c r="AE141" s="95"/>
      <c r="AF141" s="95">
        <v>222</v>
      </c>
      <c r="AG141" s="95"/>
      <c r="AH141" s="95"/>
      <c r="AI141" s="87"/>
      <c r="AJ141" s="95"/>
      <c r="AK141" s="95"/>
      <c r="AL141" s="95"/>
      <c r="AM141" s="95"/>
      <c r="AN141" s="95">
        <v>205</v>
      </c>
      <c r="AO141" s="95"/>
      <c r="AP141" s="95"/>
      <c r="AQ141" s="95"/>
      <c r="AR141" s="95"/>
      <c r="AS141" s="95"/>
      <c r="AT141" s="95"/>
      <c r="AU141" s="95"/>
      <c r="AV141" s="95"/>
      <c r="AW141" s="95"/>
      <c r="AX141" s="95">
        <v>102</v>
      </c>
      <c r="AY141" s="95"/>
      <c r="AZ141" s="95"/>
      <c r="BA141" s="95"/>
      <c r="BB141" s="95"/>
      <c r="BC141" s="95"/>
      <c r="BD141" s="95"/>
      <c r="BE141" s="95"/>
      <c r="BF141" s="95"/>
      <c r="BG141" s="95"/>
      <c r="BH141" s="91"/>
      <c r="BI141" s="92"/>
      <c r="BJ141" s="126">
        <v>0</v>
      </c>
      <c r="BK141" s="126">
        <v>0</v>
      </c>
      <c r="BL141" s="126">
        <v>0</v>
      </c>
      <c r="BM141" s="125">
        <v>0</v>
      </c>
      <c r="BN141" s="125">
        <v>0</v>
      </c>
      <c r="BO141" s="125">
        <v>0</v>
      </c>
      <c r="BP141" s="127"/>
      <c r="BQ141" s="127"/>
      <c r="BR141" s="127"/>
      <c r="BS141" s="127"/>
      <c r="BT141" s="127"/>
      <c r="BU141" s="127"/>
      <c r="BX141" s="131"/>
      <c r="BY141" s="131"/>
      <c r="BZ141" s="131"/>
      <c r="CA141" s="132"/>
      <c r="CG141" s="127"/>
      <c r="CH141" s="127"/>
      <c r="CI141" s="127"/>
      <c r="CJ141" s="127"/>
      <c r="CK141" s="127"/>
      <c r="CL141" s="127"/>
      <c r="CR141" s="127"/>
    </row>
    <row r="142" spans="1:96" s="129" customFormat="1" ht="15" customHeight="1" thickBot="1" x14ac:dyDescent="0.3">
      <c r="A142" s="128" t="s">
        <v>799</v>
      </c>
      <c r="B142" s="43" t="s">
        <v>335</v>
      </c>
      <c r="C142" s="52">
        <v>37538</v>
      </c>
      <c r="D142" s="54" t="s">
        <v>3167</v>
      </c>
      <c r="E142" s="46" t="s">
        <v>53</v>
      </c>
      <c r="F142" s="51">
        <v>919</v>
      </c>
      <c r="G142" s="90">
        <v>192</v>
      </c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>
        <v>350</v>
      </c>
      <c r="AC142" s="91"/>
      <c r="AD142" s="91"/>
      <c r="AE142" s="91"/>
      <c r="AF142" s="91"/>
      <c r="AG142" s="91"/>
      <c r="AH142" s="91">
        <v>275</v>
      </c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>
        <v>102</v>
      </c>
      <c r="BF142" s="91"/>
      <c r="BG142" s="91"/>
      <c r="BH142" s="91"/>
      <c r="BI142" s="92"/>
      <c r="BJ142" s="126">
        <v>0</v>
      </c>
      <c r="BK142" s="126">
        <v>0</v>
      </c>
      <c r="BL142" s="126">
        <v>0</v>
      </c>
      <c r="BM142" s="125">
        <v>0</v>
      </c>
      <c r="BN142" s="125">
        <v>0</v>
      </c>
      <c r="BO142" s="125">
        <v>0</v>
      </c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31"/>
      <c r="CM142" s="127"/>
      <c r="CN142" s="127"/>
      <c r="CO142" s="127"/>
      <c r="CP142" s="127"/>
      <c r="CQ142" s="127"/>
    </row>
    <row r="143" spans="1:96" s="129" customFormat="1" ht="15" customHeight="1" thickBot="1" x14ac:dyDescent="0.3">
      <c r="A143" s="128" t="s">
        <v>801</v>
      </c>
      <c r="B143" s="43" t="s">
        <v>321</v>
      </c>
      <c r="C143" s="52">
        <v>37270</v>
      </c>
      <c r="D143" s="54" t="s">
        <v>3168</v>
      </c>
      <c r="E143" s="46" t="s">
        <v>76</v>
      </c>
      <c r="F143" s="51">
        <v>904</v>
      </c>
      <c r="G143" s="90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>
        <v>316</v>
      </c>
      <c r="AM143" s="91"/>
      <c r="AN143" s="91"/>
      <c r="AO143" s="91"/>
      <c r="AP143" s="91"/>
      <c r="AQ143" s="91">
        <v>272</v>
      </c>
      <c r="AR143" s="91"/>
      <c r="AS143" s="91"/>
      <c r="AT143" s="91"/>
      <c r="AU143" s="91"/>
      <c r="AV143" s="91"/>
      <c r="AW143" s="91"/>
      <c r="AX143" s="91"/>
      <c r="AY143" s="91"/>
      <c r="AZ143" s="91"/>
      <c r="BA143" s="91">
        <v>316</v>
      </c>
      <c r="BB143" s="91"/>
      <c r="BC143" s="91"/>
      <c r="BD143" s="91"/>
      <c r="BE143" s="91"/>
      <c r="BF143" s="91"/>
      <c r="BG143" s="91"/>
      <c r="BH143" s="91"/>
      <c r="BI143" s="92"/>
      <c r="BJ143" s="126">
        <v>0</v>
      </c>
      <c r="BK143" s="126">
        <v>0</v>
      </c>
      <c r="BL143" s="126">
        <v>0</v>
      </c>
      <c r="BM143" s="125">
        <v>0</v>
      </c>
      <c r="BN143" s="125">
        <v>0</v>
      </c>
      <c r="BO143" s="125">
        <v>0</v>
      </c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M143" s="127"/>
      <c r="CN143" s="127"/>
      <c r="CO143" s="127"/>
      <c r="CP143" s="127"/>
      <c r="CQ143" s="127"/>
      <c r="CR143" s="131"/>
    </row>
    <row r="144" spans="1:96" s="129" customFormat="1" ht="15" customHeight="1" thickBot="1" x14ac:dyDescent="0.3">
      <c r="A144" s="128" t="s">
        <v>803</v>
      </c>
      <c r="B144" s="43" t="s">
        <v>329</v>
      </c>
      <c r="C144" s="52">
        <v>38457</v>
      </c>
      <c r="D144" s="54" t="s">
        <v>3169</v>
      </c>
      <c r="E144" s="46" t="s">
        <v>58</v>
      </c>
      <c r="F144" s="51">
        <v>902</v>
      </c>
      <c r="G144" s="90"/>
      <c r="H144" s="91"/>
      <c r="I144" s="91"/>
      <c r="J144" s="91">
        <v>152</v>
      </c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>
        <v>117</v>
      </c>
      <c r="AK144" s="91"/>
      <c r="AL144" s="91"/>
      <c r="AM144" s="91"/>
      <c r="AN144" s="91"/>
      <c r="AO144" s="91">
        <v>210</v>
      </c>
      <c r="AP144" s="91"/>
      <c r="AQ144" s="91"/>
      <c r="AR144" s="91"/>
      <c r="AS144" s="91"/>
      <c r="AT144" s="91"/>
      <c r="AU144" s="91"/>
      <c r="AV144" s="91"/>
      <c r="AW144" s="91"/>
      <c r="AX144" s="91"/>
      <c r="AY144" s="91">
        <v>213</v>
      </c>
      <c r="AZ144" s="91"/>
      <c r="BA144" s="91"/>
      <c r="BB144" s="91"/>
      <c r="BC144" s="91">
        <v>210</v>
      </c>
      <c r="BD144" s="91"/>
      <c r="BE144" s="91"/>
      <c r="BF144" s="91"/>
      <c r="BG144" s="91"/>
      <c r="BH144" s="91"/>
      <c r="BI144" s="92"/>
      <c r="BJ144" s="126">
        <v>0</v>
      </c>
      <c r="BK144" s="126">
        <v>0</v>
      </c>
      <c r="BL144" s="126">
        <v>0</v>
      </c>
      <c r="BM144" s="125">
        <v>0</v>
      </c>
      <c r="BN144" s="125">
        <v>0</v>
      </c>
      <c r="BO144" s="125">
        <v>0</v>
      </c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</row>
    <row r="145" spans="1:96" s="129" customFormat="1" ht="15" customHeight="1" thickBot="1" x14ac:dyDescent="0.3">
      <c r="A145" s="128" t="s">
        <v>804</v>
      </c>
      <c r="B145" s="130" t="s">
        <v>1845</v>
      </c>
      <c r="C145" s="44">
        <v>34576</v>
      </c>
      <c r="D145" s="54" t="s">
        <v>3170</v>
      </c>
      <c r="E145" s="50" t="s">
        <v>30</v>
      </c>
      <c r="F145" s="51">
        <v>897</v>
      </c>
      <c r="G145" s="86"/>
      <c r="H145" s="87"/>
      <c r="I145" s="95"/>
      <c r="J145" s="95"/>
      <c r="K145" s="87"/>
      <c r="L145" s="87"/>
      <c r="M145" s="95"/>
      <c r="N145" s="95"/>
      <c r="O145" s="87"/>
      <c r="P145" s="95"/>
      <c r="Q145" s="95"/>
      <c r="R145" s="91"/>
      <c r="S145" s="95"/>
      <c r="T145" s="87"/>
      <c r="U145" s="87"/>
      <c r="V145" s="95"/>
      <c r="W145" s="87"/>
      <c r="X145" s="95"/>
      <c r="Y145" s="95">
        <v>167</v>
      </c>
      <c r="Z145" s="87"/>
      <c r="AA145" s="87"/>
      <c r="AB145" s="95"/>
      <c r="AC145" s="91"/>
      <c r="AD145" s="87"/>
      <c r="AE145" s="95"/>
      <c r="AF145" s="95"/>
      <c r="AG145" s="95">
        <v>272</v>
      </c>
      <c r="AH145" s="95"/>
      <c r="AI145" s="87">
        <v>253</v>
      </c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1">
        <v>205</v>
      </c>
      <c r="BI145" s="92"/>
      <c r="BJ145" s="126">
        <v>0</v>
      </c>
      <c r="BK145" s="126">
        <v>0</v>
      </c>
      <c r="BL145" s="126">
        <v>0</v>
      </c>
      <c r="BM145" s="125">
        <v>0</v>
      </c>
      <c r="BN145" s="125">
        <v>0</v>
      </c>
      <c r="BO145" s="125">
        <v>0</v>
      </c>
      <c r="BP145" s="127"/>
      <c r="BQ145" s="127"/>
      <c r="BR145" s="127"/>
      <c r="BS145" s="127"/>
      <c r="BT145" s="127"/>
      <c r="BU145" s="131"/>
      <c r="BV145" s="127"/>
      <c r="BW145" s="127"/>
      <c r="BX145" s="127"/>
      <c r="BY145" s="127"/>
      <c r="BZ145" s="127"/>
      <c r="CA145" s="131"/>
      <c r="CB145" s="127"/>
      <c r="CC145" s="127"/>
      <c r="CD145" s="127"/>
      <c r="CE145" s="127"/>
      <c r="CF145" s="127"/>
      <c r="CG145" s="127"/>
      <c r="CH145" s="127"/>
      <c r="CI145" s="127"/>
      <c r="CL145" s="131"/>
      <c r="CM145" s="127"/>
      <c r="CN145" s="127"/>
      <c r="CO145" s="127"/>
      <c r="CP145" s="127"/>
      <c r="CQ145" s="127"/>
    </row>
    <row r="146" spans="1:96" s="127" customFormat="1" ht="15" customHeight="1" thickBot="1" x14ac:dyDescent="0.3">
      <c r="A146" s="128" t="s">
        <v>805</v>
      </c>
      <c r="B146" s="53" t="s">
        <v>1853</v>
      </c>
      <c r="C146" s="54">
        <v>34304</v>
      </c>
      <c r="D146" s="54" t="s">
        <v>3171</v>
      </c>
      <c r="E146" s="55" t="s">
        <v>1807</v>
      </c>
      <c r="F146" s="51">
        <v>895</v>
      </c>
      <c r="G146" s="86"/>
      <c r="H146" s="87"/>
      <c r="I146" s="95"/>
      <c r="J146" s="95"/>
      <c r="K146" s="87"/>
      <c r="L146" s="87"/>
      <c r="M146" s="95"/>
      <c r="N146" s="95"/>
      <c r="O146" s="87"/>
      <c r="P146" s="95"/>
      <c r="Q146" s="95"/>
      <c r="R146" s="91"/>
      <c r="S146" s="95"/>
      <c r="T146" s="87"/>
      <c r="U146" s="87"/>
      <c r="V146" s="95"/>
      <c r="W146" s="87"/>
      <c r="X146" s="95"/>
      <c r="Y146" s="95"/>
      <c r="Z146" s="87"/>
      <c r="AA146" s="87"/>
      <c r="AB146" s="95"/>
      <c r="AC146" s="91"/>
      <c r="AD146" s="87"/>
      <c r="AE146" s="95"/>
      <c r="AF146" s="95"/>
      <c r="AG146" s="95">
        <v>595</v>
      </c>
      <c r="AH146" s="95"/>
      <c r="AI146" s="87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>
        <v>300</v>
      </c>
      <c r="BE146" s="95"/>
      <c r="BF146" s="95"/>
      <c r="BG146" s="95"/>
      <c r="BH146" s="91"/>
      <c r="BI146" s="92"/>
      <c r="BJ146" s="126">
        <v>0</v>
      </c>
      <c r="BK146" s="126">
        <v>0</v>
      </c>
      <c r="BL146" s="126">
        <v>0</v>
      </c>
      <c r="BM146" s="125">
        <v>0</v>
      </c>
      <c r="BN146" s="125">
        <v>0</v>
      </c>
      <c r="BO146" s="125">
        <v>0</v>
      </c>
      <c r="BX146" s="129"/>
      <c r="CA146" s="131"/>
      <c r="CR146" s="129"/>
    </row>
    <row r="147" spans="1:96" s="129" customFormat="1" ht="15" customHeight="1" thickBot="1" x14ac:dyDescent="0.3">
      <c r="A147" s="128" t="s">
        <v>806</v>
      </c>
      <c r="B147" s="43" t="s">
        <v>1832</v>
      </c>
      <c r="C147" s="52">
        <v>38360</v>
      </c>
      <c r="D147" s="54" t="s">
        <v>3172</v>
      </c>
      <c r="E147" s="46" t="s">
        <v>667</v>
      </c>
      <c r="F147" s="51">
        <v>891</v>
      </c>
      <c r="G147" s="90"/>
      <c r="H147" s="91"/>
      <c r="I147" s="91"/>
      <c r="J147" s="91"/>
      <c r="K147" s="91"/>
      <c r="L147" s="91"/>
      <c r="M147" s="91"/>
      <c r="N147" s="91"/>
      <c r="O147" s="91"/>
      <c r="P147" s="91">
        <v>200</v>
      </c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>
        <v>187</v>
      </c>
      <c r="AD147" s="91"/>
      <c r="AE147" s="91"/>
      <c r="AF147" s="91"/>
      <c r="AG147" s="91"/>
      <c r="AH147" s="91"/>
      <c r="AI147" s="91"/>
      <c r="AJ147" s="91"/>
      <c r="AK147" s="91"/>
      <c r="AL147" s="91">
        <v>252</v>
      </c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>
        <v>252</v>
      </c>
      <c r="BB147" s="91"/>
      <c r="BC147" s="91"/>
      <c r="BD147" s="91"/>
      <c r="BE147" s="91"/>
      <c r="BF147" s="91"/>
      <c r="BG147" s="91"/>
      <c r="BH147" s="91"/>
      <c r="BI147" s="92"/>
      <c r="BJ147" s="126">
        <v>0</v>
      </c>
      <c r="BK147" s="126">
        <v>0</v>
      </c>
      <c r="BL147" s="126">
        <v>0</v>
      </c>
      <c r="BM147" s="125">
        <v>0</v>
      </c>
      <c r="BN147" s="125">
        <v>0</v>
      </c>
      <c r="BO147" s="125">
        <v>0</v>
      </c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  <c r="CL147" s="127"/>
      <c r="CM147" s="131"/>
      <c r="CN147" s="131"/>
      <c r="CO147" s="131"/>
      <c r="CP147" s="131"/>
      <c r="CQ147" s="131"/>
      <c r="CR147" s="127"/>
    </row>
    <row r="148" spans="1:96" s="127" customFormat="1" ht="15" customHeight="1" thickBot="1" x14ac:dyDescent="0.3">
      <c r="A148" s="128" t="s">
        <v>807</v>
      </c>
      <c r="B148" s="43" t="s">
        <v>562</v>
      </c>
      <c r="C148" s="52">
        <v>38021</v>
      </c>
      <c r="D148" s="54" t="s">
        <v>3173</v>
      </c>
      <c r="E148" s="46" t="s">
        <v>11</v>
      </c>
      <c r="F148" s="51">
        <v>890</v>
      </c>
      <c r="G148" s="90"/>
      <c r="H148" s="91"/>
      <c r="I148" s="91"/>
      <c r="J148" s="91"/>
      <c r="K148" s="91"/>
      <c r="L148" s="91"/>
      <c r="M148" s="91"/>
      <c r="N148" s="91"/>
      <c r="O148" s="91">
        <v>117</v>
      </c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>
        <v>194</v>
      </c>
      <c r="AD148" s="91">
        <v>170</v>
      </c>
      <c r="AE148" s="91"/>
      <c r="AF148" s="91"/>
      <c r="AG148" s="91"/>
      <c r="AH148" s="91"/>
      <c r="AI148" s="91"/>
      <c r="AJ148" s="91"/>
      <c r="AK148" s="91"/>
      <c r="AL148" s="91"/>
      <c r="AM148" s="91">
        <v>213</v>
      </c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>
        <v>175</v>
      </c>
      <c r="BE148" s="91"/>
      <c r="BF148" s="91"/>
      <c r="BG148" s="91"/>
      <c r="BH148" s="91">
        <v>21</v>
      </c>
      <c r="BI148" s="92"/>
      <c r="BJ148" s="126">
        <v>0</v>
      </c>
      <c r="BK148" s="126">
        <v>0</v>
      </c>
      <c r="BL148" s="126">
        <v>0</v>
      </c>
      <c r="BM148" s="125">
        <v>0</v>
      </c>
      <c r="BN148" s="125">
        <v>0</v>
      </c>
      <c r="BO148" s="125">
        <v>0</v>
      </c>
    </row>
    <row r="149" spans="1:96" s="127" customFormat="1" ht="15" customHeight="1" thickBot="1" x14ac:dyDescent="0.3">
      <c r="A149" s="128" t="s">
        <v>808</v>
      </c>
      <c r="B149" s="37" t="s">
        <v>320</v>
      </c>
      <c r="C149" s="52">
        <v>36789</v>
      </c>
      <c r="D149" s="54" t="s">
        <v>3174</v>
      </c>
      <c r="E149" s="46" t="s">
        <v>76</v>
      </c>
      <c r="F149" s="51">
        <v>884</v>
      </c>
      <c r="G149" s="86"/>
      <c r="H149" s="87"/>
      <c r="I149" s="95"/>
      <c r="J149" s="95"/>
      <c r="K149" s="87"/>
      <c r="L149" s="87"/>
      <c r="M149" s="95"/>
      <c r="N149" s="95"/>
      <c r="O149" s="87"/>
      <c r="P149" s="95"/>
      <c r="Q149" s="95"/>
      <c r="R149" s="91"/>
      <c r="S149" s="95"/>
      <c r="T149" s="87"/>
      <c r="U149" s="87"/>
      <c r="V149" s="95"/>
      <c r="W149" s="87"/>
      <c r="X149" s="95"/>
      <c r="Y149" s="95"/>
      <c r="Z149" s="87"/>
      <c r="AA149" s="87"/>
      <c r="AB149" s="95"/>
      <c r="AC149" s="91"/>
      <c r="AD149" s="87"/>
      <c r="AE149" s="95"/>
      <c r="AF149" s="95"/>
      <c r="AG149" s="95"/>
      <c r="AH149" s="95"/>
      <c r="AI149" s="87"/>
      <c r="AJ149" s="95"/>
      <c r="AK149" s="95"/>
      <c r="AL149" s="95">
        <v>371</v>
      </c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>
        <v>513</v>
      </c>
      <c r="BB149" s="95"/>
      <c r="BC149" s="95"/>
      <c r="BD149" s="95"/>
      <c r="BE149" s="95"/>
      <c r="BF149" s="95"/>
      <c r="BG149" s="95"/>
      <c r="BH149" s="91"/>
      <c r="BI149" s="92"/>
      <c r="BJ149" s="126">
        <v>0</v>
      </c>
      <c r="BK149" s="126">
        <v>0</v>
      </c>
      <c r="BL149" s="126">
        <v>0</v>
      </c>
      <c r="BM149" s="125">
        <v>0</v>
      </c>
      <c r="BN149" s="125">
        <v>0</v>
      </c>
      <c r="BO149" s="125">
        <v>0</v>
      </c>
      <c r="CG149" s="129"/>
      <c r="CH149" s="129"/>
      <c r="CI149" s="129"/>
      <c r="CR149" s="129"/>
    </row>
    <row r="150" spans="1:96" s="129" customFormat="1" ht="15" customHeight="1" thickBot="1" x14ac:dyDescent="0.3">
      <c r="A150" s="128" t="s">
        <v>809</v>
      </c>
      <c r="B150" s="43" t="s">
        <v>344</v>
      </c>
      <c r="C150" s="52">
        <v>38282</v>
      </c>
      <c r="D150" s="54" t="s">
        <v>3175</v>
      </c>
      <c r="E150" s="46" t="s">
        <v>46</v>
      </c>
      <c r="F150" s="51">
        <v>880</v>
      </c>
      <c r="G150" s="90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>
        <v>137</v>
      </c>
      <c r="AA150" s="91"/>
      <c r="AB150" s="91"/>
      <c r="AC150" s="91"/>
      <c r="AD150" s="91"/>
      <c r="AE150" s="91"/>
      <c r="AF150" s="91">
        <v>46</v>
      </c>
      <c r="AG150" s="91"/>
      <c r="AH150" s="91"/>
      <c r="AI150" s="91"/>
      <c r="AJ150" s="91"/>
      <c r="AK150" s="91"/>
      <c r="AL150" s="91"/>
      <c r="AM150" s="91"/>
      <c r="AN150" s="91">
        <v>137</v>
      </c>
      <c r="AO150" s="91"/>
      <c r="AP150" s="91"/>
      <c r="AQ150" s="91"/>
      <c r="AR150" s="91"/>
      <c r="AS150" s="91"/>
      <c r="AT150" s="91"/>
      <c r="AU150" s="91"/>
      <c r="AV150" s="91"/>
      <c r="AW150" s="91"/>
      <c r="AX150" s="91">
        <v>175</v>
      </c>
      <c r="AY150" s="91"/>
      <c r="AZ150" s="91"/>
      <c r="BA150" s="91"/>
      <c r="BB150" s="91">
        <v>385</v>
      </c>
      <c r="BC150" s="91"/>
      <c r="BD150" s="91"/>
      <c r="BE150" s="91"/>
      <c r="BF150" s="91"/>
      <c r="BG150" s="91"/>
      <c r="BH150" s="91"/>
      <c r="BI150" s="92"/>
      <c r="BJ150" s="126">
        <v>0</v>
      </c>
      <c r="BK150" s="126">
        <v>0</v>
      </c>
      <c r="BL150" s="126">
        <v>0</v>
      </c>
      <c r="BM150" s="125">
        <v>0</v>
      </c>
      <c r="BN150" s="125">
        <v>0</v>
      </c>
      <c r="BO150" s="125">
        <v>0</v>
      </c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  <c r="CL150" s="127"/>
      <c r="CM150" s="127"/>
      <c r="CN150" s="127"/>
      <c r="CO150" s="127"/>
      <c r="CP150" s="127"/>
      <c r="CQ150" s="127"/>
      <c r="CR150" s="127"/>
    </row>
    <row r="151" spans="1:96" s="127" customFormat="1" ht="15" customHeight="1" thickBot="1" x14ac:dyDescent="0.3">
      <c r="A151" s="128" t="s">
        <v>810</v>
      </c>
      <c r="B151" s="102" t="s">
        <v>504</v>
      </c>
      <c r="C151" s="52">
        <v>38441</v>
      </c>
      <c r="D151" s="54" t="s">
        <v>3176</v>
      </c>
      <c r="E151" s="46" t="s">
        <v>690</v>
      </c>
      <c r="F151" s="51">
        <v>874</v>
      </c>
      <c r="G151" s="90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>
        <v>137</v>
      </c>
      <c r="V151" s="91"/>
      <c r="W151" s="91"/>
      <c r="X151" s="91"/>
      <c r="Y151" s="91"/>
      <c r="Z151" s="91"/>
      <c r="AA151" s="91"/>
      <c r="AB151" s="91">
        <v>220</v>
      </c>
      <c r="AC151" s="91">
        <v>400</v>
      </c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>
        <v>117</v>
      </c>
      <c r="BC151" s="91"/>
      <c r="BD151" s="91"/>
      <c r="BE151" s="91"/>
      <c r="BF151" s="91"/>
      <c r="BG151" s="91"/>
      <c r="BH151" s="91"/>
      <c r="BI151" s="92"/>
      <c r="BJ151" s="126">
        <v>0</v>
      </c>
      <c r="BK151" s="126">
        <v>0</v>
      </c>
      <c r="BL151" s="126">
        <v>0</v>
      </c>
      <c r="BM151" s="125">
        <v>0</v>
      </c>
      <c r="BN151" s="125">
        <v>0</v>
      </c>
      <c r="BO151" s="125">
        <v>0</v>
      </c>
      <c r="CL151" s="129"/>
      <c r="CR151" s="129"/>
    </row>
    <row r="152" spans="1:96" s="129" customFormat="1" ht="15" customHeight="1" thickBot="1" x14ac:dyDescent="0.3">
      <c r="A152" s="128" t="s">
        <v>813</v>
      </c>
      <c r="B152" s="43" t="s">
        <v>532</v>
      </c>
      <c r="C152" s="52">
        <v>37644</v>
      </c>
      <c r="D152" s="54" t="s">
        <v>3177</v>
      </c>
      <c r="E152" s="46" t="s">
        <v>408</v>
      </c>
      <c r="F152" s="51">
        <v>862</v>
      </c>
      <c r="G152" s="90">
        <v>275</v>
      </c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>
        <v>175</v>
      </c>
      <c r="V152" s="91"/>
      <c r="W152" s="91"/>
      <c r="X152" s="91"/>
      <c r="Y152" s="91"/>
      <c r="Z152" s="91"/>
      <c r="AA152" s="91"/>
      <c r="AB152" s="91">
        <v>220</v>
      </c>
      <c r="AC152" s="91"/>
      <c r="AD152" s="91"/>
      <c r="AE152" s="91"/>
      <c r="AF152" s="91"/>
      <c r="AG152" s="91"/>
      <c r="AH152" s="91">
        <v>192</v>
      </c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2"/>
      <c r="BJ152" s="126">
        <v>0</v>
      </c>
      <c r="BK152" s="126">
        <v>0</v>
      </c>
      <c r="BL152" s="126">
        <v>0</v>
      </c>
      <c r="BM152" s="125">
        <v>0</v>
      </c>
      <c r="BN152" s="125">
        <v>0</v>
      </c>
      <c r="BO152" s="125">
        <v>0</v>
      </c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7"/>
      <c r="CE152" s="127"/>
      <c r="CF152" s="127"/>
      <c r="CG152" s="127"/>
      <c r="CH152" s="127"/>
      <c r="CI152" s="127"/>
      <c r="CJ152" s="127"/>
      <c r="CK152" s="127"/>
      <c r="CL152" s="127"/>
      <c r="CM152" s="131"/>
      <c r="CN152" s="131"/>
      <c r="CO152" s="131"/>
      <c r="CP152" s="131"/>
      <c r="CQ152" s="131"/>
    </row>
    <row r="153" spans="1:96" s="129" customFormat="1" ht="15" customHeight="1" thickBot="1" x14ac:dyDescent="0.3">
      <c r="A153" s="128" t="s">
        <v>815</v>
      </c>
      <c r="B153" s="37" t="s">
        <v>99</v>
      </c>
      <c r="C153" s="52">
        <v>35929</v>
      </c>
      <c r="D153" s="54" t="s">
        <v>3178</v>
      </c>
      <c r="E153" s="46" t="s">
        <v>64</v>
      </c>
      <c r="F153" s="51">
        <v>860</v>
      </c>
      <c r="G153" s="86">
        <v>500</v>
      </c>
      <c r="H153" s="87"/>
      <c r="I153" s="95"/>
      <c r="J153" s="95">
        <v>360</v>
      </c>
      <c r="K153" s="87"/>
      <c r="L153" s="87"/>
      <c r="M153" s="95"/>
      <c r="N153" s="95"/>
      <c r="O153" s="87"/>
      <c r="P153" s="95"/>
      <c r="Q153" s="95"/>
      <c r="R153" s="91"/>
      <c r="S153" s="95"/>
      <c r="T153" s="87"/>
      <c r="U153" s="87"/>
      <c r="V153" s="95"/>
      <c r="W153" s="87"/>
      <c r="X153" s="95"/>
      <c r="Y153" s="95"/>
      <c r="Z153" s="87"/>
      <c r="AA153" s="87"/>
      <c r="AB153" s="95"/>
      <c r="AC153" s="91"/>
      <c r="AD153" s="87"/>
      <c r="AE153" s="95"/>
      <c r="AF153" s="95"/>
      <c r="AG153" s="95"/>
      <c r="AH153" s="95"/>
      <c r="AI153" s="87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1"/>
      <c r="BI153" s="92"/>
      <c r="BJ153" s="126">
        <v>0</v>
      </c>
      <c r="BK153" s="126">
        <v>0</v>
      </c>
      <c r="BL153" s="126">
        <v>0</v>
      </c>
      <c r="BM153" s="125">
        <v>0</v>
      </c>
      <c r="BN153" s="125">
        <v>0</v>
      </c>
      <c r="BO153" s="125">
        <v>0</v>
      </c>
      <c r="BP153" s="131"/>
      <c r="BQ153" s="131"/>
      <c r="BR153" s="127"/>
      <c r="BS153" s="127"/>
      <c r="BT153" s="127"/>
      <c r="BU153" s="131"/>
      <c r="BV153" s="131"/>
      <c r="BW153" s="131"/>
      <c r="BX153" s="127"/>
      <c r="CA153" s="127"/>
      <c r="CB153" s="127"/>
      <c r="CC153" s="127"/>
      <c r="CD153" s="127"/>
      <c r="CE153" s="127"/>
      <c r="CF153" s="127"/>
      <c r="CG153" s="131"/>
      <c r="CH153" s="131"/>
      <c r="CI153" s="131"/>
      <c r="CJ153" s="132"/>
      <c r="CK153" s="132"/>
      <c r="CM153" s="127"/>
      <c r="CN153" s="127"/>
      <c r="CO153" s="127"/>
      <c r="CP153" s="127"/>
      <c r="CQ153" s="127"/>
      <c r="CR153" s="127"/>
    </row>
    <row r="154" spans="1:96" s="129" customFormat="1" ht="15" customHeight="1" thickBot="1" x14ac:dyDescent="0.3">
      <c r="A154" s="128" t="s">
        <v>817</v>
      </c>
      <c r="B154" s="43" t="s">
        <v>1835</v>
      </c>
      <c r="C154" s="52">
        <v>39055</v>
      </c>
      <c r="D154" s="54" t="s">
        <v>3179</v>
      </c>
      <c r="E154" s="46" t="s">
        <v>667</v>
      </c>
      <c r="F154" s="51">
        <v>856</v>
      </c>
      <c r="G154" s="90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>
        <v>109</v>
      </c>
      <c r="AD154" s="91"/>
      <c r="AE154" s="91"/>
      <c r="AF154" s="91"/>
      <c r="AG154" s="91"/>
      <c r="AH154" s="91"/>
      <c r="AI154" s="91"/>
      <c r="AJ154" s="91">
        <v>152</v>
      </c>
      <c r="AK154" s="91">
        <v>152</v>
      </c>
      <c r="AL154" s="91">
        <v>261</v>
      </c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>
        <v>182</v>
      </c>
      <c r="BB154" s="91"/>
      <c r="BC154" s="91"/>
      <c r="BD154" s="91"/>
      <c r="BE154" s="91"/>
      <c r="BF154" s="91"/>
      <c r="BG154" s="91"/>
      <c r="BH154" s="91"/>
      <c r="BI154" s="92"/>
      <c r="BJ154" s="126">
        <v>0</v>
      </c>
      <c r="BK154" s="126">
        <v>0</v>
      </c>
      <c r="BL154" s="126">
        <v>0</v>
      </c>
      <c r="BM154" s="125">
        <v>0</v>
      </c>
      <c r="BN154" s="125">
        <v>0</v>
      </c>
      <c r="BO154" s="125">
        <v>0</v>
      </c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  <c r="CL154" s="127"/>
    </row>
    <row r="155" spans="1:96" s="129" customFormat="1" ht="15" customHeight="1" thickBot="1" x14ac:dyDescent="0.3">
      <c r="A155" s="128" t="s">
        <v>819</v>
      </c>
      <c r="B155" s="43" t="s">
        <v>503</v>
      </c>
      <c r="C155" s="52">
        <v>37449</v>
      </c>
      <c r="D155" s="54" t="s">
        <v>3180</v>
      </c>
      <c r="E155" s="46" t="s">
        <v>32</v>
      </c>
      <c r="F155" s="51">
        <v>856</v>
      </c>
      <c r="G155" s="90"/>
      <c r="H155" s="91"/>
      <c r="I155" s="91"/>
      <c r="J155" s="91"/>
      <c r="K155" s="91"/>
      <c r="L155" s="91">
        <v>117</v>
      </c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>
        <v>275</v>
      </c>
      <c r="Z155" s="91"/>
      <c r="AA155" s="91"/>
      <c r="AB155" s="91"/>
      <c r="AC155" s="91"/>
      <c r="AD155" s="91"/>
      <c r="AE155" s="91"/>
      <c r="AF155" s="91"/>
      <c r="AG155" s="91">
        <v>192</v>
      </c>
      <c r="AH155" s="91"/>
      <c r="AI155" s="91"/>
      <c r="AJ155" s="91"/>
      <c r="AK155" s="91">
        <v>272</v>
      </c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2"/>
      <c r="BJ155" s="126">
        <v>0</v>
      </c>
      <c r="BK155" s="126">
        <v>0</v>
      </c>
      <c r="BL155" s="126">
        <v>0</v>
      </c>
      <c r="BM155" s="125">
        <v>0</v>
      </c>
      <c r="BN155" s="125">
        <v>0</v>
      </c>
      <c r="BO155" s="125">
        <v>0</v>
      </c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  <c r="CR155" s="127"/>
    </row>
    <row r="156" spans="1:96" s="129" customFormat="1" ht="15" customHeight="1" thickBot="1" x14ac:dyDescent="0.3">
      <c r="A156" s="128" t="s">
        <v>820</v>
      </c>
      <c r="B156" s="43" t="s">
        <v>1859</v>
      </c>
      <c r="C156" s="52">
        <v>38686</v>
      </c>
      <c r="D156" s="54" t="s">
        <v>3181</v>
      </c>
      <c r="E156" s="46" t="s">
        <v>42</v>
      </c>
      <c r="F156" s="51">
        <v>851</v>
      </c>
      <c r="G156" s="90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>
        <v>35</v>
      </c>
      <c r="X156" s="91"/>
      <c r="Y156" s="91"/>
      <c r="Z156" s="91"/>
      <c r="AA156" s="91"/>
      <c r="AB156" s="91"/>
      <c r="AC156" s="91">
        <v>128</v>
      </c>
      <c r="AD156" s="91"/>
      <c r="AE156" s="91"/>
      <c r="AF156" s="91"/>
      <c r="AG156" s="91"/>
      <c r="AH156" s="91"/>
      <c r="AI156" s="91"/>
      <c r="AJ156" s="91">
        <v>275</v>
      </c>
      <c r="AK156" s="91"/>
      <c r="AL156" s="91"/>
      <c r="AM156" s="91"/>
      <c r="AN156" s="91"/>
      <c r="AO156" s="91"/>
      <c r="AP156" s="91"/>
      <c r="AQ156" s="91"/>
      <c r="AR156" s="91"/>
      <c r="AS156" s="91"/>
      <c r="AT156" s="91">
        <v>92</v>
      </c>
      <c r="AU156" s="91"/>
      <c r="AV156" s="91"/>
      <c r="AW156" s="91"/>
      <c r="AX156" s="91"/>
      <c r="AY156" s="91"/>
      <c r="AZ156" s="91"/>
      <c r="BA156" s="91"/>
      <c r="BB156" s="91"/>
      <c r="BC156" s="91">
        <v>146</v>
      </c>
      <c r="BD156" s="91"/>
      <c r="BE156" s="91"/>
      <c r="BF156" s="91"/>
      <c r="BG156" s="91"/>
      <c r="BH156" s="91"/>
      <c r="BI156" s="92">
        <v>175</v>
      </c>
      <c r="BJ156" s="126">
        <v>0</v>
      </c>
      <c r="BK156" s="126">
        <v>0</v>
      </c>
      <c r="BL156" s="126">
        <v>0</v>
      </c>
      <c r="BM156" s="125">
        <v>0</v>
      </c>
      <c r="BN156" s="125">
        <v>0</v>
      </c>
      <c r="BO156" s="125">
        <v>0</v>
      </c>
      <c r="BP156" s="127"/>
      <c r="BQ156" s="127"/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  <c r="CL156" s="127"/>
      <c r="CM156" s="127"/>
      <c r="CN156" s="127"/>
      <c r="CO156" s="127"/>
      <c r="CP156" s="127"/>
      <c r="CQ156" s="127"/>
    </row>
    <row r="157" spans="1:96" s="129" customFormat="1" ht="15" customHeight="1" thickBot="1" x14ac:dyDescent="0.3">
      <c r="A157" s="128" t="s">
        <v>821</v>
      </c>
      <c r="B157" s="43" t="s">
        <v>557</v>
      </c>
      <c r="C157" s="52">
        <v>38053</v>
      </c>
      <c r="D157" s="54" t="s">
        <v>3182</v>
      </c>
      <c r="E157" s="46" t="s">
        <v>77</v>
      </c>
      <c r="F157" s="51">
        <v>845</v>
      </c>
      <c r="G157" s="90"/>
      <c r="H157" s="91"/>
      <c r="I157" s="91"/>
      <c r="J157" s="91"/>
      <c r="K157" s="91"/>
      <c r="L157" s="91"/>
      <c r="M157" s="91"/>
      <c r="N157" s="91"/>
      <c r="O157" s="91"/>
      <c r="P157" s="91">
        <v>152</v>
      </c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>
        <v>143</v>
      </c>
      <c r="AD157" s="91"/>
      <c r="AE157" s="91"/>
      <c r="AF157" s="91"/>
      <c r="AG157" s="91"/>
      <c r="AH157" s="91"/>
      <c r="AI157" s="91"/>
      <c r="AJ157" s="91"/>
      <c r="AK157" s="91"/>
      <c r="AL157" s="91">
        <v>252</v>
      </c>
      <c r="AM157" s="91"/>
      <c r="AN157" s="91"/>
      <c r="AO157" s="91"/>
      <c r="AP157" s="91"/>
      <c r="AQ157" s="91">
        <v>46</v>
      </c>
      <c r="AR157" s="91"/>
      <c r="AS157" s="91"/>
      <c r="AT157" s="91"/>
      <c r="AU157" s="91"/>
      <c r="AV157" s="91"/>
      <c r="AW157" s="91"/>
      <c r="AX157" s="91"/>
      <c r="AY157" s="91"/>
      <c r="AZ157" s="91"/>
      <c r="BA157" s="91">
        <v>252</v>
      </c>
      <c r="BB157" s="91"/>
      <c r="BC157" s="91"/>
      <c r="BD157" s="91"/>
      <c r="BE157" s="91"/>
      <c r="BF157" s="91"/>
      <c r="BG157" s="91"/>
      <c r="BH157" s="91"/>
      <c r="BI157" s="92"/>
      <c r="BJ157" s="126">
        <v>0</v>
      </c>
      <c r="BK157" s="126">
        <v>0</v>
      </c>
      <c r="BL157" s="126">
        <v>0</v>
      </c>
      <c r="BM157" s="125">
        <v>0</v>
      </c>
      <c r="BN157" s="125">
        <v>0</v>
      </c>
      <c r="BO157" s="125">
        <v>0</v>
      </c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  <c r="CL157" s="127"/>
      <c r="CM157" s="127"/>
      <c r="CN157" s="127"/>
      <c r="CO157" s="127"/>
      <c r="CP157" s="127"/>
      <c r="CQ157" s="127"/>
    </row>
    <row r="158" spans="1:96" s="127" customFormat="1" ht="15" customHeight="1" thickBot="1" x14ac:dyDescent="0.3">
      <c r="A158" s="128" t="s">
        <v>824</v>
      </c>
      <c r="B158" s="43" t="s">
        <v>531</v>
      </c>
      <c r="C158" s="52">
        <v>37572</v>
      </c>
      <c r="D158" s="54" t="s">
        <v>3183</v>
      </c>
      <c r="E158" s="46" t="s">
        <v>408</v>
      </c>
      <c r="F158" s="51">
        <v>826</v>
      </c>
      <c r="G158" s="90">
        <v>350</v>
      </c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>
        <v>92</v>
      </c>
      <c r="V158" s="91"/>
      <c r="W158" s="91"/>
      <c r="X158" s="91"/>
      <c r="Y158" s="91"/>
      <c r="Z158" s="91"/>
      <c r="AA158" s="91"/>
      <c r="AB158" s="91">
        <v>192</v>
      </c>
      <c r="AC158" s="91"/>
      <c r="AD158" s="91"/>
      <c r="AE158" s="91"/>
      <c r="AF158" s="91"/>
      <c r="AG158" s="91"/>
      <c r="AH158" s="91">
        <v>192</v>
      </c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2"/>
      <c r="BJ158" s="126">
        <v>0</v>
      </c>
      <c r="BK158" s="126">
        <v>0</v>
      </c>
      <c r="BL158" s="126">
        <v>0</v>
      </c>
      <c r="BM158" s="125">
        <v>0</v>
      </c>
      <c r="BN158" s="125">
        <v>0</v>
      </c>
      <c r="BO158" s="125">
        <v>0</v>
      </c>
    </row>
    <row r="159" spans="1:96" s="127" customFormat="1" ht="15" customHeight="1" thickBot="1" x14ac:dyDescent="0.3">
      <c r="A159" s="128" t="s">
        <v>826</v>
      </c>
      <c r="B159" s="53" t="s">
        <v>1824</v>
      </c>
      <c r="C159" s="54">
        <v>23662</v>
      </c>
      <c r="D159" s="54" t="s">
        <v>3184</v>
      </c>
      <c r="E159" s="55" t="s">
        <v>44</v>
      </c>
      <c r="F159" s="51">
        <v>825</v>
      </c>
      <c r="G159" s="86"/>
      <c r="H159" s="87">
        <v>213</v>
      </c>
      <c r="I159" s="95"/>
      <c r="J159" s="95"/>
      <c r="K159" s="87"/>
      <c r="L159" s="87"/>
      <c r="M159" s="95"/>
      <c r="N159" s="95"/>
      <c r="O159" s="87"/>
      <c r="P159" s="95"/>
      <c r="Q159" s="95"/>
      <c r="R159" s="91">
        <v>335</v>
      </c>
      <c r="S159" s="95"/>
      <c r="T159" s="87"/>
      <c r="U159" s="87"/>
      <c r="V159" s="95"/>
      <c r="W159" s="87">
        <v>175</v>
      </c>
      <c r="X159" s="95"/>
      <c r="Y159" s="95"/>
      <c r="Z159" s="87"/>
      <c r="AA159" s="87"/>
      <c r="AB159" s="95"/>
      <c r="AC159" s="91"/>
      <c r="AD159" s="87"/>
      <c r="AE159" s="95"/>
      <c r="AF159" s="95"/>
      <c r="AG159" s="95"/>
      <c r="AH159" s="95"/>
      <c r="AI159" s="87"/>
      <c r="AJ159" s="95"/>
      <c r="AK159" s="95"/>
      <c r="AL159" s="95"/>
      <c r="AM159" s="95"/>
      <c r="AN159" s="95">
        <v>102</v>
      </c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1"/>
      <c r="BI159" s="92"/>
      <c r="BJ159" s="126">
        <v>0</v>
      </c>
      <c r="BK159" s="126">
        <v>0</v>
      </c>
      <c r="BL159" s="126">
        <v>0</v>
      </c>
      <c r="BM159" s="125">
        <v>0</v>
      </c>
      <c r="BN159" s="125">
        <v>0</v>
      </c>
      <c r="BO159" s="125">
        <v>0</v>
      </c>
      <c r="BP159" s="131"/>
      <c r="BQ159" s="131"/>
      <c r="BU159" s="131"/>
      <c r="BX159" s="129"/>
      <c r="BY159" s="131"/>
      <c r="BZ159" s="131"/>
      <c r="CB159" s="131"/>
      <c r="CC159" s="131"/>
      <c r="CD159" s="131"/>
      <c r="CE159" s="131"/>
      <c r="CF159" s="131"/>
      <c r="CG159" s="129"/>
      <c r="CH159" s="129"/>
      <c r="CI159" s="129"/>
      <c r="CJ159" s="131"/>
      <c r="CK159" s="131"/>
      <c r="CL159" s="129"/>
      <c r="CM159" s="129"/>
      <c r="CN159" s="129"/>
      <c r="CO159" s="129"/>
      <c r="CP159" s="129"/>
      <c r="CQ159" s="129"/>
      <c r="CR159" s="131"/>
    </row>
    <row r="160" spans="1:96" s="127" customFormat="1" ht="15" customHeight="1" thickBot="1" x14ac:dyDescent="0.3">
      <c r="A160" s="128" t="s">
        <v>827</v>
      </c>
      <c r="B160" s="43" t="s">
        <v>336</v>
      </c>
      <c r="C160" s="52">
        <v>37161</v>
      </c>
      <c r="D160" s="54" t="s">
        <v>3185</v>
      </c>
      <c r="E160" s="46" t="s">
        <v>53</v>
      </c>
      <c r="F160" s="51">
        <v>824</v>
      </c>
      <c r="G160" s="90">
        <v>275</v>
      </c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>
        <v>275</v>
      </c>
      <c r="AC160" s="91"/>
      <c r="AD160" s="91"/>
      <c r="AE160" s="91"/>
      <c r="AF160" s="91"/>
      <c r="AG160" s="91"/>
      <c r="AH160" s="91">
        <v>117</v>
      </c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>
        <v>157</v>
      </c>
      <c r="BF160" s="91"/>
      <c r="BG160" s="91"/>
      <c r="BH160" s="91"/>
      <c r="BI160" s="92"/>
      <c r="BJ160" s="126">
        <v>0</v>
      </c>
      <c r="BK160" s="126">
        <v>0</v>
      </c>
      <c r="BL160" s="126">
        <v>0</v>
      </c>
      <c r="BM160" s="125">
        <v>0</v>
      </c>
      <c r="BN160" s="125">
        <v>0</v>
      </c>
      <c r="BO160" s="125">
        <v>0</v>
      </c>
      <c r="CL160" s="132"/>
    </row>
    <row r="161" spans="1:96" s="127" customFormat="1" ht="15" customHeight="1" thickBot="1" x14ac:dyDescent="0.3">
      <c r="A161" s="128" t="s">
        <v>830</v>
      </c>
      <c r="B161" s="43" t="s">
        <v>306</v>
      </c>
      <c r="C161" s="52">
        <v>37281</v>
      </c>
      <c r="D161" s="54" t="s">
        <v>3186</v>
      </c>
      <c r="E161" s="46" t="s">
        <v>46</v>
      </c>
      <c r="F161" s="51">
        <v>816</v>
      </c>
      <c r="G161" s="90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>
        <v>137</v>
      </c>
      <c r="U161" s="91"/>
      <c r="V161" s="91"/>
      <c r="W161" s="91"/>
      <c r="X161" s="91"/>
      <c r="Y161" s="91"/>
      <c r="Z161" s="91">
        <v>137</v>
      </c>
      <c r="AA161" s="91"/>
      <c r="AB161" s="91"/>
      <c r="AC161" s="91"/>
      <c r="AD161" s="91"/>
      <c r="AE161" s="91"/>
      <c r="AF161" s="91">
        <v>192</v>
      </c>
      <c r="AG161" s="91"/>
      <c r="AH161" s="91"/>
      <c r="AI161" s="91"/>
      <c r="AJ161" s="91"/>
      <c r="AK161" s="91"/>
      <c r="AL161" s="91"/>
      <c r="AM161" s="91"/>
      <c r="AN161" s="91">
        <v>175</v>
      </c>
      <c r="AO161" s="91"/>
      <c r="AP161" s="91"/>
      <c r="AQ161" s="91"/>
      <c r="AR161" s="91"/>
      <c r="AS161" s="91"/>
      <c r="AT161" s="91"/>
      <c r="AU161" s="91"/>
      <c r="AV161" s="91"/>
      <c r="AW161" s="91"/>
      <c r="AX161" s="91">
        <v>175</v>
      </c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2"/>
      <c r="BJ161" s="126">
        <v>0</v>
      </c>
      <c r="BK161" s="126">
        <v>0</v>
      </c>
      <c r="BL161" s="126">
        <v>0</v>
      </c>
      <c r="BM161" s="125">
        <v>0</v>
      </c>
      <c r="BN161" s="125">
        <v>0</v>
      </c>
      <c r="BO161" s="125">
        <v>0</v>
      </c>
      <c r="CM161" s="131"/>
      <c r="CN161" s="131"/>
      <c r="CO161" s="131"/>
      <c r="CP161" s="131"/>
      <c r="CQ161" s="131"/>
      <c r="CR161" s="129"/>
    </row>
    <row r="162" spans="1:96" s="127" customFormat="1" ht="15" customHeight="1" thickBot="1" x14ac:dyDescent="0.3">
      <c r="A162" s="128" t="s">
        <v>833</v>
      </c>
      <c r="B162" s="43" t="s">
        <v>533</v>
      </c>
      <c r="C162" s="52">
        <v>38705</v>
      </c>
      <c r="D162" s="54" t="s">
        <v>3187</v>
      </c>
      <c r="E162" s="46" t="s">
        <v>53</v>
      </c>
      <c r="F162" s="51">
        <v>810</v>
      </c>
      <c r="G162" s="90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>
        <v>220</v>
      </c>
      <c r="AC162" s="91">
        <v>315</v>
      </c>
      <c r="AD162" s="91"/>
      <c r="AE162" s="91"/>
      <c r="AF162" s="91"/>
      <c r="AG162" s="91"/>
      <c r="AH162" s="91">
        <v>275</v>
      </c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2"/>
      <c r="BJ162" s="126">
        <v>0</v>
      </c>
      <c r="BK162" s="126">
        <v>0</v>
      </c>
      <c r="BL162" s="126">
        <v>0</v>
      </c>
      <c r="BM162" s="125">
        <v>0</v>
      </c>
      <c r="BN162" s="125">
        <v>0</v>
      </c>
      <c r="BO162" s="125">
        <v>0</v>
      </c>
      <c r="CM162" s="129"/>
      <c r="CN162" s="129"/>
      <c r="CO162" s="129"/>
      <c r="CP162" s="129"/>
      <c r="CQ162" s="129"/>
      <c r="CR162" s="131"/>
    </row>
    <row r="163" spans="1:96" s="131" customFormat="1" ht="15" customHeight="1" thickBot="1" x14ac:dyDescent="0.3">
      <c r="A163" s="128" t="s">
        <v>832</v>
      </c>
      <c r="B163" s="53" t="s">
        <v>1819</v>
      </c>
      <c r="C163" s="54">
        <v>34337</v>
      </c>
      <c r="D163" s="54" t="s">
        <v>3188</v>
      </c>
      <c r="E163" s="55" t="s">
        <v>707</v>
      </c>
      <c r="F163" s="51">
        <v>800</v>
      </c>
      <c r="G163" s="86">
        <v>350</v>
      </c>
      <c r="H163" s="87"/>
      <c r="I163" s="95"/>
      <c r="J163" s="95"/>
      <c r="K163" s="87"/>
      <c r="L163" s="87"/>
      <c r="M163" s="95"/>
      <c r="N163" s="95"/>
      <c r="O163" s="87"/>
      <c r="P163" s="95"/>
      <c r="Q163" s="95"/>
      <c r="R163" s="91"/>
      <c r="S163" s="95"/>
      <c r="T163" s="87"/>
      <c r="U163" s="87"/>
      <c r="V163" s="95"/>
      <c r="W163" s="87"/>
      <c r="X163" s="95"/>
      <c r="Y163" s="95"/>
      <c r="Z163" s="87"/>
      <c r="AA163" s="87"/>
      <c r="AB163" s="95"/>
      <c r="AC163" s="91"/>
      <c r="AD163" s="87"/>
      <c r="AE163" s="95"/>
      <c r="AF163" s="95"/>
      <c r="AG163" s="95"/>
      <c r="AH163" s="95"/>
      <c r="AI163" s="87"/>
      <c r="AJ163" s="95"/>
      <c r="AK163" s="95"/>
      <c r="AL163" s="95">
        <v>450</v>
      </c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1"/>
      <c r="BI163" s="92"/>
      <c r="BJ163" s="126">
        <v>0</v>
      </c>
      <c r="BK163" s="126">
        <v>0</v>
      </c>
      <c r="BL163" s="126">
        <v>0</v>
      </c>
      <c r="BM163" s="125">
        <v>0</v>
      </c>
      <c r="BN163" s="125">
        <v>0</v>
      </c>
      <c r="BO163" s="125">
        <v>0</v>
      </c>
      <c r="BP163" s="129"/>
      <c r="BQ163" s="129"/>
      <c r="BU163" s="127"/>
      <c r="BV163" s="127"/>
      <c r="BW163" s="127"/>
      <c r="CA163" s="127"/>
      <c r="CG163" s="132"/>
      <c r="CH163" s="132"/>
      <c r="CI163" s="132"/>
      <c r="CJ163" s="129"/>
      <c r="CK163" s="129"/>
      <c r="CL163" s="129"/>
      <c r="CM163" s="127"/>
      <c r="CN163" s="127"/>
      <c r="CO163" s="127"/>
      <c r="CP163" s="127"/>
      <c r="CQ163" s="127"/>
      <c r="CR163" s="127"/>
    </row>
    <row r="164" spans="1:96" s="127" customFormat="1" ht="15" customHeight="1" thickBot="1" x14ac:dyDescent="0.3">
      <c r="A164" s="128" t="s">
        <v>835</v>
      </c>
      <c r="B164" s="43" t="s">
        <v>519</v>
      </c>
      <c r="C164" s="52">
        <v>37988</v>
      </c>
      <c r="D164" s="54" t="s">
        <v>3189</v>
      </c>
      <c r="E164" s="46" t="s">
        <v>412</v>
      </c>
      <c r="F164" s="51">
        <v>796</v>
      </c>
      <c r="G164" s="90"/>
      <c r="H164" s="91">
        <v>92</v>
      </c>
      <c r="I164" s="91"/>
      <c r="J164" s="91">
        <v>92</v>
      </c>
      <c r="K164" s="91">
        <v>137</v>
      </c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>
        <v>152</v>
      </c>
      <c r="W164" s="91">
        <v>60</v>
      </c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>
        <v>146</v>
      </c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>
        <v>177</v>
      </c>
      <c r="BD164" s="91"/>
      <c r="BE164" s="91"/>
      <c r="BF164" s="91"/>
      <c r="BG164" s="91"/>
      <c r="BH164" s="91"/>
      <c r="BI164" s="92"/>
      <c r="BJ164" s="126">
        <v>0</v>
      </c>
      <c r="BK164" s="126">
        <v>0</v>
      </c>
      <c r="BL164" s="126">
        <v>0</v>
      </c>
      <c r="BM164" s="125">
        <v>0</v>
      </c>
      <c r="BN164" s="125">
        <v>0</v>
      </c>
      <c r="BO164" s="125">
        <v>0</v>
      </c>
      <c r="CM164" s="129"/>
      <c r="CN164" s="129"/>
      <c r="CO164" s="129"/>
      <c r="CP164" s="129"/>
      <c r="CQ164" s="129"/>
    </row>
    <row r="165" spans="1:96" s="127" customFormat="1" ht="15" customHeight="1" thickBot="1" x14ac:dyDescent="0.3">
      <c r="A165" s="128" t="s">
        <v>836</v>
      </c>
      <c r="B165" s="130" t="s">
        <v>1854</v>
      </c>
      <c r="C165" s="44">
        <v>34342</v>
      </c>
      <c r="D165" s="54" t="s">
        <v>3190</v>
      </c>
      <c r="E165" s="50" t="s">
        <v>32</v>
      </c>
      <c r="F165" s="51">
        <v>795</v>
      </c>
      <c r="G165" s="86"/>
      <c r="H165" s="87"/>
      <c r="I165" s="95"/>
      <c r="J165" s="95"/>
      <c r="K165" s="87"/>
      <c r="L165" s="87"/>
      <c r="M165" s="95"/>
      <c r="N165" s="95"/>
      <c r="O165" s="87"/>
      <c r="P165" s="95"/>
      <c r="Q165" s="95"/>
      <c r="R165" s="91"/>
      <c r="S165" s="95"/>
      <c r="T165" s="87"/>
      <c r="U165" s="87"/>
      <c r="V165" s="95"/>
      <c r="W165" s="87"/>
      <c r="X165" s="95"/>
      <c r="Y165" s="95"/>
      <c r="Z165" s="87"/>
      <c r="AA165" s="87"/>
      <c r="AB165" s="95"/>
      <c r="AC165" s="91"/>
      <c r="AD165" s="87"/>
      <c r="AE165" s="95"/>
      <c r="AF165" s="95"/>
      <c r="AG165" s="95">
        <v>385</v>
      </c>
      <c r="AH165" s="95"/>
      <c r="AI165" s="87">
        <v>205</v>
      </c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1">
        <v>205</v>
      </c>
      <c r="BI165" s="92"/>
      <c r="BJ165" s="126">
        <v>0</v>
      </c>
      <c r="BK165" s="126">
        <v>0</v>
      </c>
      <c r="BL165" s="126">
        <v>0</v>
      </c>
      <c r="BM165" s="125">
        <v>0</v>
      </c>
      <c r="BN165" s="125">
        <v>0</v>
      </c>
      <c r="BO165" s="125">
        <v>0</v>
      </c>
      <c r="BP165" s="131"/>
      <c r="BQ165" s="131"/>
      <c r="BR165" s="129"/>
      <c r="BS165" s="129"/>
      <c r="BT165" s="129"/>
      <c r="CG165" s="129"/>
      <c r="CH165" s="129"/>
      <c r="CI165" s="129"/>
      <c r="CJ165" s="129"/>
      <c r="CK165" s="129"/>
    </row>
    <row r="166" spans="1:96" s="127" customFormat="1" ht="15" customHeight="1" thickBot="1" x14ac:dyDescent="0.3">
      <c r="A166" s="128" t="s">
        <v>838</v>
      </c>
      <c r="B166" s="53" t="s">
        <v>1857</v>
      </c>
      <c r="C166" s="54">
        <v>34009</v>
      </c>
      <c r="D166" s="54" t="s">
        <v>3191</v>
      </c>
      <c r="E166" s="55" t="s">
        <v>45</v>
      </c>
      <c r="F166" s="51">
        <v>785</v>
      </c>
      <c r="G166" s="86"/>
      <c r="H166" s="87"/>
      <c r="I166" s="95"/>
      <c r="J166" s="95"/>
      <c r="K166" s="87"/>
      <c r="L166" s="87"/>
      <c r="M166" s="95"/>
      <c r="N166" s="95"/>
      <c r="O166" s="87"/>
      <c r="P166" s="95"/>
      <c r="Q166" s="95"/>
      <c r="R166" s="91"/>
      <c r="S166" s="95"/>
      <c r="T166" s="87"/>
      <c r="U166" s="87"/>
      <c r="V166" s="95">
        <v>222</v>
      </c>
      <c r="W166" s="87"/>
      <c r="X166" s="95"/>
      <c r="Y166" s="95"/>
      <c r="Z166" s="87"/>
      <c r="AA166" s="87"/>
      <c r="AB166" s="95"/>
      <c r="AC166" s="91"/>
      <c r="AD166" s="87"/>
      <c r="AE166" s="95"/>
      <c r="AF166" s="95"/>
      <c r="AG166" s="95"/>
      <c r="AH166" s="95"/>
      <c r="AI166" s="87"/>
      <c r="AJ166" s="95">
        <v>88</v>
      </c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>
        <v>253</v>
      </c>
      <c r="AY166" s="95"/>
      <c r="AZ166" s="95"/>
      <c r="BA166" s="95"/>
      <c r="BB166" s="95">
        <v>222</v>
      </c>
      <c r="BC166" s="95"/>
      <c r="BD166" s="95"/>
      <c r="BE166" s="95"/>
      <c r="BF166" s="95"/>
      <c r="BG166" s="95"/>
      <c r="BH166" s="91"/>
      <c r="BI166" s="92"/>
      <c r="BJ166" s="126">
        <v>0</v>
      </c>
      <c r="BK166" s="126">
        <v>0</v>
      </c>
      <c r="BL166" s="126">
        <v>0</v>
      </c>
      <c r="BM166" s="125">
        <v>0</v>
      </c>
      <c r="BN166" s="125">
        <v>0</v>
      </c>
      <c r="BO166" s="125">
        <v>0</v>
      </c>
      <c r="BP166" s="129"/>
      <c r="BQ166" s="129"/>
      <c r="BR166" s="129"/>
      <c r="BS166" s="129"/>
      <c r="BT166" s="129"/>
      <c r="BU166" s="132"/>
      <c r="BX166" s="131"/>
      <c r="BY166" s="129"/>
      <c r="BZ166" s="129"/>
      <c r="CA166" s="129"/>
      <c r="CB166" s="129"/>
      <c r="CC166" s="129"/>
      <c r="CD166" s="129"/>
      <c r="CE166" s="129"/>
      <c r="CF166" s="129"/>
      <c r="CG166" s="131"/>
      <c r="CH166" s="131"/>
      <c r="CI166" s="131"/>
    </row>
    <row r="167" spans="1:96" s="131" customFormat="1" ht="15" customHeight="1" thickBot="1" x14ac:dyDescent="0.3">
      <c r="A167" s="128" t="s">
        <v>840</v>
      </c>
      <c r="B167" s="43" t="s">
        <v>283</v>
      </c>
      <c r="C167" s="52">
        <v>37569</v>
      </c>
      <c r="D167" s="54" t="s">
        <v>3192</v>
      </c>
      <c r="E167" s="46" t="s">
        <v>697</v>
      </c>
      <c r="F167" s="51">
        <v>775</v>
      </c>
      <c r="G167" s="90"/>
      <c r="H167" s="91"/>
      <c r="I167" s="91"/>
      <c r="J167" s="91"/>
      <c r="K167" s="91"/>
      <c r="L167" s="91">
        <v>35</v>
      </c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>
        <v>490</v>
      </c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>
        <v>250</v>
      </c>
      <c r="BE167" s="91"/>
      <c r="BF167" s="91"/>
      <c r="BG167" s="91"/>
      <c r="BH167" s="91"/>
      <c r="BI167" s="92"/>
      <c r="BJ167" s="126">
        <v>0</v>
      </c>
      <c r="BK167" s="126">
        <v>0</v>
      </c>
      <c r="BL167" s="126">
        <v>0</v>
      </c>
      <c r="BM167" s="125">
        <v>0</v>
      </c>
      <c r="BN167" s="125">
        <v>0</v>
      </c>
      <c r="BO167" s="125">
        <v>0</v>
      </c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7"/>
      <c r="CA167" s="127"/>
      <c r="CB167" s="127"/>
      <c r="CC167" s="127"/>
      <c r="CD167" s="127"/>
      <c r="CE167" s="127"/>
      <c r="CF167" s="127"/>
      <c r="CG167" s="127"/>
      <c r="CH167" s="127"/>
      <c r="CI167" s="127"/>
      <c r="CJ167" s="127"/>
      <c r="CK167" s="127"/>
      <c r="CL167" s="127"/>
      <c r="CM167" s="127"/>
      <c r="CN167" s="127"/>
      <c r="CO167" s="127"/>
      <c r="CP167" s="127"/>
      <c r="CQ167" s="127"/>
    </row>
    <row r="168" spans="1:96" s="127" customFormat="1" ht="15" customHeight="1" thickBot="1" x14ac:dyDescent="0.3">
      <c r="A168" s="128" t="s">
        <v>841</v>
      </c>
      <c r="B168" s="37" t="s">
        <v>1856</v>
      </c>
      <c r="C168" s="52">
        <v>24423</v>
      </c>
      <c r="D168" s="54" t="s">
        <v>3193</v>
      </c>
      <c r="E168" s="46" t="s">
        <v>11</v>
      </c>
      <c r="F168" s="51">
        <v>770</v>
      </c>
      <c r="G168" s="86"/>
      <c r="H168" s="87"/>
      <c r="I168" s="95"/>
      <c r="J168" s="95"/>
      <c r="K168" s="87"/>
      <c r="L168" s="87"/>
      <c r="M168" s="95"/>
      <c r="N168" s="95"/>
      <c r="O168" s="87">
        <v>137</v>
      </c>
      <c r="P168" s="95"/>
      <c r="Q168" s="95"/>
      <c r="R168" s="91"/>
      <c r="S168" s="95"/>
      <c r="T168" s="87"/>
      <c r="U168" s="87"/>
      <c r="V168" s="95"/>
      <c r="W168" s="87"/>
      <c r="X168" s="95"/>
      <c r="Y168" s="95">
        <v>272</v>
      </c>
      <c r="Z168" s="87"/>
      <c r="AA168" s="87"/>
      <c r="AB168" s="95"/>
      <c r="AC168" s="91"/>
      <c r="AD168" s="87"/>
      <c r="AE168" s="95"/>
      <c r="AF168" s="95"/>
      <c r="AG168" s="95"/>
      <c r="AH168" s="95"/>
      <c r="AI168" s="87"/>
      <c r="AJ168" s="95"/>
      <c r="AK168" s="95"/>
      <c r="AL168" s="95"/>
      <c r="AM168" s="95">
        <v>157</v>
      </c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>
        <v>102</v>
      </c>
      <c r="BE168" s="95"/>
      <c r="BF168" s="95"/>
      <c r="BG168" s="95"/>
      <c r="BH168" s="91">
        <v>102</v>
      </c>
      <c r="BI168" s="92"/>
      <c r="BJ168" s="126">
        <v>0</v>
      </c>
      <c r="BK168" s="126">
        <v>0</v>
      </c>
      <c r="BL168" s="126">
        <v>0</v>
      </c>
      <c r="BM168" s="125">
        <v>0</v>
      </c>
      <c r="BN168" s="125">
        <v>0</v>
      </c>
      <c r="BO168" s="125">
        <v>0</v>
      </c>
      <c r="BP168" s="131"/>
      <c r="BQ168" s="131"/>
      <c r="BR168" s="131"/>
      <c r="BS168" s="131"/>
      <c r="BT168" s="131"/>
      <c r="BU168" s="131"/>
      <c r="BV168" s="131"/>
      <c r="BW168" s="131"/>
      <c r="BX168" s="131"/>
      <c r="CB168" s="129"/>
      <c r="CC168" s="129"/>
      <c r="CD168" s="129"/>
      <c r="CE168" s="129"/>
      <c r="CF168" s="129"/>
      <c r="CG168" s="129"/>
      <c r="CH168" s="129"/>
      <c r="CI168" s="129"/>
      <c r="CL168" s="129"/>
    </row>
    <row r="169" spans="1:96" s="127" customFormat="1" ht="15" customHeight="1" thickBot="1" x14ac:dyDescent="0.3">
      <c r="A169" s="128" t="s">
        <v>842</v>
      </c>
      <c r="B169" s="37" t="s">
        <v>1838</v>
      </c>
      <c r="C169" s="52">
        <v>35745</v>
      </c>
      <c r="D169" s="54" t="s">
        <v>3194</v>
      </c>
      <c r="E169" s="46" t="s">
        <v>701</v>
      </c>
      <c r="F169" s="51">
        <v>769</v>
      </c>
      <c r="G169" s="86">
        <v>275</v>
      </c>
      <c r="H169" s="87"/>
      <c r="I169" s="95"/>
      <c r="J169" s="95"/>
      <c r="K169" s="87"/>
      <c r="L169" s="87"/>
      <c r="M169" s="95"/>
      <c r="N169" s="95"/>
      <c r="O169" s="87"/>
      <c r="P169" s="95"/>
      <c r="Q169" s="95"/>
      <c r="R169" s="91"/>
      <c r="S169" s="95"/>
      <c r="T169" s="87"/>
      <c r="U169" s="87"/>
      <c r="V169" s="95"/>
      <c r="W169" s="87"/>
      <c r="X169" s="95"/>
      <c r="Y169" s="95"/>
      <c r="Z169" s="87"/>
      <c r="AA169" s="87"/>
      <c r="AB169" s="95">
        <v>222</v>
      </c>
      <c r="AC169" s="91"/>
      <c r="AD169" s="87"/>
      <c r="AE169" s="95"/>
      <c r="AF169" s="95"/>
      <c r="AG169" s="95"/>
      <c r="AH169" s="95">
        <v>272</v>
      </c>
      <c r="AI169" s="87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1"/>
      <c r="BI169" s="92"/>
      <c r="BJ169" s="126">
        <v>0</v>
      </c>
      <c r="BK169" s="126">
        <v>0</v>
      </c>
      <c r="BL169" s="126">
        <v>0</v>
      </c>
      <c r="BM169" s="125">
        <v>0</v>
      </c>
      <c r="BN169" s="125">
        <v>0</v>
      </c>
      <c r="BO169" s="125">
        <v>0</v>
      </c>
      <c r="BP169" s="129"/>
      <c r="BQ169" s="129"/>
      <c r="BR169" s="131"/>
      <c r="BS169" s="131"/>
      <c r="BT169" s="131"/>
      <c r="CG169" s="129"/>
      <c r="CH169" s="129"/>
      <c r="CI169" s="129"/>
      <c r="CR169" s="129"/>
    </row>
    <row r="170" spans="1:96" s="127" customFormat="1" ht="15" customHeight="1" thickBot="1" x14ac:dyDescent="0.3">
      <c r="A170" s="128" t="s">
        <v>843</v>
      </c>
      <c r="B170" s="43" t="s">
        <v>572</v>
      </c>
      <c r="C170" s="52">
        <v>38705</v>
      </c>
      <c r="D170" s="54" t="s">
        <v>3195</v>
      </c>
      <c r="E170" s="46" t="s">
        <v>355</v>
      </c>
      <c r="F170" s="51">
        <v>746</v>
      </c>
      <c r="G170" s="90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>
        <v>132</v>
      </c>
      <c r="Z170" s="91"/>
      <c r="AA170" s="91"/>
      <c r="AB170" s="91"/>
      <c r="AC170" s="91"/>
      <c r="AD170" s="91"/>
      <c r="AE170" s="91"/>
      <c r="AF170" s="91"/>
      <c r="AG170" s="91">
        <v>270</v>
      </c>
      <c r="AH170" s="91"/>
      <c r="AI170" s="91">
        <v>175</v>
      </c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>
        <v>114</v>
      </c>
      <c r="BA170" s="91"/>
      <c r="BB170" s="91"/>
      <c r="BC170" s="91"/>
      <c r="BD170" s="91"/>
      <c r="BE170" s="91"/>
      <c r="BF170" s="91"/>
      <c r="BG170" s="91"/>
      <c r="BH170" s="91">
        <v>55</v>
      </c>
      <c r="BI170" s="92"/>
      <c r="BJ170" s="126">
        <v>0</v>
      </c>
      <c r="BK170" s="126">
        <v>0</v>
      </c>
      <c r="BL170" s="126">
        <v>0</v>
      </c>
      <c r="BM170" s="125">
        <v>0</v>
      </c>
      <c r="BN170" s="125">
        <v>0</v>
      </c>
      <c r="BO170" s="125">
        <v>0</v>
      </c>
      <c r="CL170" s="129"/>
      <c r="CR170" s="129"/>
    </row>
    <row r="171" spans="1:96" s="127" customFormat="1" ht="15" customHeight="1" thickBot="1" x14ac:dyDescent="0.3">
      <c r="A171" s="128" t="s">
        <v>844</v>
      </c>
      <c r="B171" s="43" t="s">
        <v>523</v>
      </c>
      <c r="C171" s="52">
        <v>38098</v>
      </c>
      <c r="D171" s="54" t="s">
        <v>3196</v>
      </c>
      <c r="E171" s="46" t="s">
        <v>58</v>
      </c>
      <c r="F171" s="51">
        <v>745</v>
      </c>
      <c r="G171" s="90"/>
      <c r="H171" s="91"/>
      <c r="I171" s="91"/>
      <c r="J171" s="91">
        <v>152</v>
      </c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>
        <v>228</v>
      </c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>
        <v>114</v>
      </c>
      <c r="AP171" s="91"/>
      <c r="AQ171" s="91"/>
      <c r="AR171" s="91"/>
      <c r="AS171" s="91"/>
      <c r="AT171" s="91"/>
      <c r="AU171" s="91"/>
      <c r="AV171" s="91"/>
      <c r="AW171" s="91"/>
      <c r="AX171" s="91"/>
      <c r="AY171" s="91">
        <v>137</v>
      </c>
      <c r="AZ171" s="91"/>
      <c r="BA171" s="91"/>
      <c r="BB171" s="91"/>
      <c r="BC171" s="91">
        <v>114</v>
      </c>
      <c r="BD171" s="91"/>
      <c r="BE171" s="91"/>
      <c r="BF171" s="91"/>
      <c r="BG171" s="91"/>
      <c r="BH171" s="91"/>
      <c r="BI171" s="92"/>
      <c r="BJ171" s="126">
        <v>0</v>
      </c>
      <c r="BK171" s="126">
        <v>0</v>
      </c>
      <c r="BL171" s="126">
        <v>0</v>
      </c>
      <c r="BM171" s="125">
        <v>0</v>
      </c>
      <c r="BN171" s="125">
        <v>0</v>
      </c>
      <c r="BO171" s="125">
        <v>0</v>
      </c>
      <c r="CM171" s="131"/>
      <c r="CN171" s="131"/>
      <c r="CO171" s="131"/>
      <c r="CP171" s="131"/>
      <c r="CQ171" s="131"/>
    </row>
    <row r="172" spans="1:96" s="127" customFormat="1" ht="15" customHeight="1" thickBot="1" x14ac:dyDescent="0.3">
      <c r="A172" s="128" t="s">
        <v>845</v>
      </c>
      <c r="B172" s="130" t="s">
        <v>1841</v>
      </c>
      <c r="C172" s="44">
        <v>34757</v>
      </c>
      <c r="D172" s="54" t="s">
        <v>3197</v>
      </c>
      <c r="E172" s="55" t="s">
        <v>715</v>
      </c>
      <c r="F172" s="51">
        <v>745</v>
      </c>
      <c r="G172" s="86"/>
      <c r="H172" s="87"/>
      <c r="I172" s="95"/>
      <c r="J172" s="95"/>
      <c r="K172" s="87"/>
      <c r="L172" s="87"/>
      <c r="M172" s="95"/>
      <c r="N172" s="95"/>
      <c r="O172" s="87"/>
      <c r="P172" s="95"/>
      <c r="Q172" s="95"/>
      <c r="R172" s="91"/>
      <c r="S172" s="95"/>
      <c r="T172" s="87"/>
      <c r="U172" s="87"/>
      <c r="V172" s="95"/>
      <c r="W172" s="87"/>
      <c r="X172" s="95"/>
      <c r="Y172" s="95"/>
      <c r="Z172" s="87"/>
      <c r="AA172" s="87"/>
      <c r="AB172" s="95"/>
      <c r="AC172" s="91"/>
      <c r="AD172" s="87"/>
      <c r="AE172" s="95"/>
      <c r="AF172" s="95"/>
      <c r="AG172" s="95">
        <v>385</v>
      </c>
      <c r="AH172" s="95"/>
      <c r="AI172" s="87"/>
      <c r="AJ172" s="95"/>
      <c r="AK172" s="95">
        <v>360</v>
      </c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1"/>
      <c r="BI172" s="92"/>
      <c r="BJ172" s="126">
        <v>0</v>
      </c>
      <c r="BK172" s="126">
        <v>0</v>
      </c>
      <c r="BL172" s="126">
        <v>0</v>
      </c>
      <c r="BM172" s="125">
        <v>0</v>
      </c>
      <c r="BN172" s="125">
        <v>0</v>
      </c>
      <c r="BO172" s="125">
        <v>0</v>
      </c>
      <c r="BY172" s="129"/>
      <c r="BZ172" s="129"/>
      <c r="CA172" s="129"/>
      <c r="CB172" s="129"/>
      <c r="CC172" s="129"/>
      <c r="CD172" s="129"/>
      <c r="CE172" s="129"/>
      <c r="CF172" s="129"/>
      <c r="CG172" s="129"/>
      <c r="CH172" s="129"/>
      <c r="CI172" s="129"/>
      <c r="CJ172" s="131"/>
      <c r="CK172" s="131"/>
      <c r="CM172" s="131"/>
      <c r="CN172" s="131"/>
      <c r="CO172" s="131"/>
      <c r="CP172" s="131"/>
      <c r="CQ172" s="131"/>
    </row>
    <row r="173" spans="1:96" s="132" customFormat="1" ht="15" customHeight="1" thickBot="1" x14ac:dyDescent="0.3">
      <c r="A173" s="128" t="s">
        <v>846</v>
      </c>
      <c r="B173" s="43" t="s">
        <v>354</v>
      </c>
      <c r="C173" s="52">
        <v>38147</v>
      </c>
      <c r="D173" s="54" t="s">
        <v>3198</v>
      </c>
      <c r="E173" s="46" t="s">
        <v>32</v>
      </c>
      <c r="F173" s="51">
        <v>740</v>
      </c>
      <c r="G173" s="90"/>
      <c r="H173" s="91"/>
      <c r="I173" s="91"/>
      <c r="J173" s="91"/>
      <c r="K173" s="91"/>
      <c r="L173" s="91">
        <v>92</v>
      </c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>
        <v>275</v>
      </c>
      <c r="AH173" s="91"/>
      <c r="AI173" s="91"/>
      <c r="AJ173" s="91"/>
      <c r="AK173" s="91">
        <v>167</v>
      </c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>
        <v>114</v>
      </c>
      <c r="BA173" s="91"/>
      <c r="BB173" s="91"/>
      <c r="BC173" s="91"/>
      <c r="BD173" s="91"/>
      <c r="BE173" s="91"/>
      <c r="BF173" s="91"/>
      <c r="BG173" s="91"/>
      <c r="BH173" s="91">
        <v>92</v>
      </c>
      <c r="BI173" s="92"/>
      <c r="BJ173" s="126">
        <v>0</v>
      </c>
      <c r="BK173" s="126">
        <v>0</v>
      </c>
      <c r="BL173" s="126">
        <v>0</v>
      </c>
      <c r="BM173" s="125">
        <v>0</v>
      </c>
      <c r="BN173" s="125">
        <v>0</v>
      </c>
      <c r="BO173" s="125">
        <v>0</v>
      </c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7"/>
      <c r="CL173" s="131"/>
      <c r="CM173" s="129"/>
      <c r="CN173" s="129"/>
      <c r="CO173" s="129"/>
      <c r="CP173" s="129"/>
      <c r="CQ173" s="129"/>
      <c r="CR173" s="127"/>
    </row>
    <row r="174" spans="1:96" s="129" customFormat="1" ht="15" customHeight="1" thickBot="1" x14ac:dyDescent="0.3">
      <c r="A174" s="128" t="s">
        <v>847</v>
      </c>
      <c r="B174" s="43" t="s">
        <v>534</v>
      </c>
      <c r="C174" s="52">
        <v>37595</v>
      </c>
      <c r="D174" s="54" t="s">
        <v>3199</v>
      </c>
      <c r="E174" s="46" t="s">
        <v>408</v>
      </c>
      <c r="F174" s="51">
        <v>721</v>
      </c>
      <c r="G174" s="90">
        <v>275</v>
      </c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>
        <v>137</v>
      </c>
      <c r="V174" s="91"/>
      <c r="W174" s="91"/>
      <c r="X174" s="91"/>
      <c r="Y174" s="91"/>
      <c r="Z174" s="91"/>
      <c r="AA174" s="91"/>
      <c r="AB174" s="91">
        <v>192</v>
      </c>
      <c r="AC174" s="91"/>
      <c r="AD174" s="91"/>
      <c r="AE174" s="91"/>
      <c r="AF174" s="91"/>
      <c r="AG174" s="91"/>
      <c r="AH174" s="91">
        <v>117</v>
      </c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2"/>
      <c r="BJ174" s="126">
        <v>0</v>
      </c>
      <c r="BK174" s="126">
        <v>0</v>
      </c>
      <c r="BL174" s="126">
        <v>0</v>
      </c>
      <c r="BM174" s="125">
        <v>0</v>
      </c>
      <c r="BN174" s="125">
        <v>0</v>
      </c>
      <c r="BO174" s="125">
        <v>0</v>
      </c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7"/>
    </row>
    <row r="175" spans="1:96" s="127" customFormat="1" ht="15" customHeight="1" thickBot="1" x14ac:dyDescent="0.3">
      <c r="A175" s="128" t="s">
        <v>848</v>
      </c>
      <c r="B175" s="43" t="s">
        <v>1855</v>
      </c>
      <c r="C175" s="52">
        <v>38652</v>
      </c>
      <c r="D175" s="54" t="s">
        <v>3200</v>
      </c>
      <c r="E175" s="46" t="s">
        <v>812</v>
      </c>
      <c r="F175" s="51">
        <v>715</v>
      </c>
      <c r="G175" s="90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>
        <v>200</v>
      </c>
      <c r="Z175" s="91"/>
      <c r="AA175" s="91"/>
      <c r="AB175" s="91"/>
      <c r="AC175" s="91"/>
      <c r="AD175" s="91"/>
      <c r="AE175" s="91"/>
      <c r="AF175" s="91"/>
      <c r="AG175" s="91">
        <v>200</v>
      </c>
      <c r="AH175" s="91"/>
      <c r="AI175" s="91">
        <v>92</v>
      </c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>
        <v>76</v>
      </c>
      <c r="BA175" s="91"/>
      <c r="BB175" s="91"/>
      <c r="BC175" s="91"/>
      <c r="BD175" s="91">
        <v>92</v>
      </c>
      <c r="BE175" s="91"/>
      <c r="BF175" s="91"/>
      <c r="BG175" s="91"/>
      <c r="BH175" s="91">
        <v>55</v>
      </c>
      <c r="BI175" s="92"/>
      <c r="BJ175" s="126">
        <v>0</v>
      </c>
      <c r="BK175" s="126">
        <v>0</v>
      </c>
      <c r="BL175" s="126">
        <v>0</v>
      </c>
      <c r="BM175" s="125">
        <v>0</v>
      </c>
      <c r="BN175" s="125">
        <v>0</v>
      </c>
      <c r="BO175" s="125">
        <v>0</v>
      </c>
    </row>
    <row r="176" spans="1:96" s="127" customFormat="1" ht="15" customHeight="1" thickBot="1" x14ac:dyDescent="0.3">
      <c r="A176" s="128" t="s">
        <v>849</v>
      </c>
      <c r="B176" s="43" t="s">
        <v>1843</v>
      </c>
      <c r="C176" s="52">
        <v>37395</v>
      </c>
      <c r="D176" s="54" t="s">
        <v>3201</v>
      </c>
      <c r="E176" s="46" t="s">
        <v>412</v>
      </c>
      <c r="F176" s="51">
        <v>704</v>
      </c>
      <c r="G176" s="90"/>
      <c r="H176" s="91">
        <v>35</v>
      </c>
      <c r="I176" s="91"/>
      <c r="J176" s="91">
        <v>192</v>
      </c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>
        <v>385</v>
      </c>
      <c r="W176" s="91">
        <v>92</v>
      </c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2"/>
      <c r="BJ176" s="126">
        <v>0</v>
      </c>
      <c r="BK176" s="126">
        <v>0</v>
      </c>
      <c r="BL176" s="126">
        <v>0</v>
      </c>
      <c r="BM176" s="125">
        <v>0</v>
      </c>
      <c r="BN176" s="125">
        <v>0</v>
      </c>
      <c r="BO176" s="125">
        <v>0</v>
      </c>
      <c r="CM176" s="129"/>
      <c r="CN176" s="129"/>
      <c r="CO176" s="129"/>
      <c r="CP176" s="129"/>
      <c r="CQ176" s="129"/>
    </row>
    <row r="177" spans="1:96" s="127" customFormat="1" ht="15" customHeight="1" thickBot="1" x14ac:dyDescent="0.3">
      <c r="A177" s="128" t="s">
        <v>851</v>
      </c>
      <c r="B177" s="43" t="s">
        <v>359</v>
      </c>
      <c r="C177" s="52">
        <v>38484</v>
      </c>
      <c r="D177" s="54" t="s">
        <v>3202</v>
      </c>
      <c r="E177" s="46" t="s">
        <v>11</v>
      </c>
      <c r="F177" s="51">
        <v>694</v>
      </c>
      <c r="G177" s="90"/>
      <c r="H177" s="91"/>
      <c r="I177" s="91"/>
      <c r="J177" s="91"/>
      <c r="K177" s="91"/>
      <c r="L177" s="91"/>
      <c r="M177" s="91"/>
      <c r="N177" s="91"/>
      <c r="O177" s="91">
        <v>92</v>
      </c>
      <c r="P177" s="91"/>
      <c r="Q177" s="91"/>
      <c r="R177" s="91"/>
      <c r="S177" s="91"/>
      <c r="T177" s="91"/>
      <c r="U177" s="91"/>
      <c r="V177" s="91"/>
      <c r="W177" s="91"/>
      <c r="X177" s="91"/>
      <c r="Y177" s="91">
        <v>132</v>
      </c>
      <c r="Z177" s="91"/>
      <c r="AA177" s="91"/>
      <c r="AB177" s="91"/>
      <c r="AC177" s="91">
        <v>194</v>
      </c>
      <c r="AD177" s="91">
        <v>92</v>
      </c>
      <c r="AE177" s="91"/>
      <c r="AF177" s="91"/>
      <c r="AG177" s="91"/>
      <c r="AH177" s="91"/>
      <c r="AI177" s="91"/>
      <c r="AJ177" s="91"/>
      <c r="AK177" s="91"/>
      <c r="AL177" s="91"/>
      <c r="AM177" s="91">
        <v>92</v>
      </c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>
        <v>92</v>
      </c>
      <c r="BE177" s="91"/>
      <c r="BF177" s="91"/>
      <c r="BG177" s="91"/>
      <c r="BH177" s="91"/>
      <c r="BI177" s="92"/>
      <c r="BJ177" s="126">
        <v>0</v>
      </c>
      <c r="BK177" s="126">
        <v>0</v>
      </c>
      <c r="BL177" s="126">
        <v>0</v>
      </c>
      <c r="BM177" s="125">
        <v>0</v>
      </c>
      <c r="BN177" s="125">
        <v>0</v>
      </c>
      <c r="BO177" s="125">
        <v>0</v>
      </c>
      <c r="CR177" s="131"/>
    </row>
    <row r="178" spans="1:96" s="127" customFormat="1" ht="15" customHeight="1" thickBot="1" x14ac:dyDescent="0.3">
      <c r="A178" s="128" t="s">
        <v>852</v>
      </c>
      <c r="B178" s="43" t="s">
        <v>1844</v>
      </c>
      <c r="C178" s="52">
        <v>38115</v>
      </c>
      <c r="D178" s="54" t="s">
        <v>3203</v>
      </c>
      <c r="E178" s="46" t="s">
        <v>32</v>
      </c>
      <c r="F178" s="51">
        <v>694</v>
      </c>
      <c r="G178" s="90"/>
      <c r="H178" s="91"/>
      <c r="I178" s="91"/>
      <c r="J178" s="91"/>
      <c r="K178" s="91"/>
      <c r="L178" s="91">
        <v>60</v>
      </c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>
        <v>117</v>
      </c>
      <c r="Z178" s="91"/>
      <c r="AA178" s="91"/>
      <c r="AB178" s="91"/>
      <c r="AC178" s="91"/>
      <c r="AD178" s="91"/>
      <c r="AE178" s="91"/>
      <c r="AF178" s="91"/>
      <c r="AG178" s="91">
        <v>350</v>
      </c>
      <c r="AH178" s="91"/>
      <c r="AI178" s="91"/>
      <c r="AJ178" s="91"/>
      <c r="AK178" s="91">
        <v>167</v>
      </c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2"/>
      <c r="BJ178" s="126">
        <v>0</v>
      </c>
      <c r="BK178" s="126">
        <v>0</v>
      </c>
      <c r="BL178" s="126">
        <v>0</v>
      </c>
      <c r="BM178" s="125">
        <v>0</v>
      </c>
      <c r="BN178" s="125">
        <v>0</v>
      </c>
      <c r="BO178" s="125">
        <v>0</v>
      </c>
      <c r="CL178" s="129"/>
      <c r="CR178" s="131"/>
    </row>
    <row r="179" spans="1:96" s="131" customFormat="1" ht="15" customHeight="1" thickBot="1" x14ac:dyDescent="0.3">
      <c r="A179" s="128" t="s">
        <v>853</v>
      </c>
      <c r="B179" s="37" t="s">
        <v>285</v>
      </c>
      <c r="C179" s="52">
        <v>36556</v>
      </c>
      <c r="D179" s="54" t="s">
        <v>3204</v>
      </c>
      <c r="E179" s="46" t="s">
        <v>30</v>
      </c>
      <c r="F179" s="51">
        <v>657</v>
      </c>
      <c r="G179" s="86"/>
      <c r="H179" s="87"/>
      <c r="I179" s="95"/>
      <c r="J179" s="95"/>
      <c r="K179" s="87"/>
      <c r="L179" s="87"/>
      <c r="M179" s="95"/>
      <c r="N179" s="95"/>
      <c r="O179" s="87"/>
      <c r="P179" s="95"/>
      <c r="Q179" s="95"/>
      <c r="R179" s="91"/>
      <c r="S179" s="95"/>
      <c r="T179" s="87"/>
      <c r="U179" s="87"/>
      <c r="V179" s="95"/>
      <c r="W179" s="87"/>
      <c r="X179" s="95"/>
      <c r="Y179" s="95">
        <v>272</v>
      </c>
      <c r="Z179" s="87"/>
      <c r="AA179" s="87"/>
      <c r="AB179" s="95"/>
      <c r="AC179" s="91"/>
      <c r="AD179" s="87"/>
      <c r="AE179" s="95"/>
      <c r="AF179" s="95"/>
      <c r="AG179" s="95">
        <v>385</v>
      </c>
      <c r="AH179" s="95"/>
      <c r="AI179" s="87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1"/>
      <c r="BI179" s="92"/>
      <c r="BJ179" s="126">
        <v>0</v>
      </c>
      <c r="BK179" s="126">
        <v>0</v>
      </c>
      <c r="BL179" s="126">
        <v>0</v>
      </c>
      <c r="BM179" s="125">
        <v>0</v>
      </c>
      <c r="BN179" s="125">
        <v>0</v>
      </c>
      <c r="BO179" s="125">
        <v>0</v>
      </c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7"/>
      <c r="CC179" s="127"/>
      <c r="CD179" s="127"/>
      <c r="CE179" s="127"/>
      <c r="CF179" s="127"/>
      <c r="CG179" s="129"/>
      <c r="CH179" s="129"/>
      <c r="CI179" s="129"/>
      <c r="CJ179" s="127"/>
      <c r="CK179" s="127"/>
      <c r="CL179" s="127"/>
      <c r="CM179" s="127"/>
      <c r="CN179" s="127"/>
      <c r="CO179" s="127"/>
      <c r="CP179" s="127"/>
      <c r="CQ179" s="127"/>
      <c r="CR179" s="129"/>
    </row>
    <row r="180" spans="1:96" s="129" customFormat="1" ht="15" customHeight="1" thickBot="1" x14ac:dyDescent="0.3">
      <c r="A180" s="128" t="s">
        <v>854</v>
      </c>
      <c r="B180" s="43" t="s">
        <v>1850</v>
      </c>
      <c r="C180" s="52">
        <v>37673</v>
      </c>
      <c r="D180" s="54" t="s">
        <v>3205</v>
      </c>
      <c r="E180" s="46" t="s">
        <v>46</v>
      </c>
      <c r="F180" s="51">
        <v>647</v>
      </c>
      <c r="G180" s="90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>
        <v>92</v>
      </c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>
        <v>22</v>
      </c>
      <c r="AG180" s="91"/>
      <c r="AH180" s="91"/>
      <c r="AI180" s="91"/>
      <c r="AJ180" s="91"/>
      <c r="AK180" s="91"/>
      <c r="AL180" s="91"/>
      <c r="AM180" s="91"/>
      <c r="AN180" s="91">
        <v>92</v>
      </c>
      <c r="AO180" s="91"/>
      <c r="AP180" s="91"/>
      <c r="AQ180" s="91"/>
      <c r="AR180" s="91"/>
      <c r="AS180" s="91"/>
      <c r="AT180" s="91"/>
      <c r="AU180" s="91"/>
      <c r="AV180" s="91"/>
      <c r="AW180" s="91"/>
      <c r="AX180" s="91">
        <v>137</v>
      </c>
      <c r="AY180" s="91"/>
      <c r="AZ180" s="91"/>
      <c r="BA180" s="91"/>
      <c r="BB180" s="91">
        <v>167</v>
      </c>
      <c r="BC180" s="91"/>
      <c r="BD180" s="91"/>
      <c r="BE180" s="91"/>
      <c r="BF180" s="91"/>
      <c r="BG180" s="91"/>
      <c r="BH180" s="91"/>
      <c r="BI180" s="92">
        <v>137</v>
      </c>
      <c r="BJ180" s="126">
        <v>0</v>
      </c>
      <c r="BK180" s="126">
        <v>0</v>
      </c>
      <c r="BL180" s="126">
        <v>0</v>
      </c>
      <c r="BM180" s="125">
        <v>0</v>
      </c>
      <c r="BN180" s="125">
        <v>0</v>
      </c>
      <c r="BO180" s="125">
        <v>0</v>
      </c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7"/>
      <c r="CC180" s="127"/>
      <c r="CD180" s="127"/>
      <c r="CE180" s="127"/>
      <c r="CF180" s="127"/>
      <c r="CG180" s="127"/>
      <c r="CH180" s="127"/>
      <c r="CI180" s="127"/>
      <c r="CJ180" s="127"/>
      <c r="CK180" s="127"/>
      <c r="CM180" s="127"/>
      <c r="CN180" s="127"/>
      <c r="CO180" s="127"/>
      <c r="CP180" s="127"/>
      <c r="CQ180" s="127"/>
      <c r="CR180" s="127"/>
    </row>
    <row r="181" spans="1:96" s="127" customFormat="1" ht="15" customHeight="1" thickBot="1" x14ac:dyDescent="0.3">
      <c r="A181" s="128" t="s">
        <v>856</v>
      </c>
      <c r="B181" s="53" t="s">
        <v>98</v>
      </c>
      <c r="C181" s="54">
        <v>30403</v>
      </c>
      <c r="D181" s="54" t="s">
        <v>3206</v>
      </c>
      <c r="E181" s="55" t="s">
        <v>62</v>
      </c>
      <c r="F181" s="51">
        <v>647</v>
      </c>
      <c r="G181" s="86">
        <v>425</v>
      </c>
      <c r="H181" s="87"/>
      <c r="I181" s="95"/>
      <c r="J181" s="95"/>
      <c r="K181" s="87"/>
      <c r="L181" s="87"/>
      <c r="M181" s="95"/>
      <c r="N181" s="95"/>
      <c r="O181" s="87"/>
      <c r="P181" s="95"/>
      <c r="Q181" s="95"/>
      <c r="R181" s="91"/>
      <c r="S181" s="95"/>
      <c r="T181" s="87"/>
      <c r="U181" s="87"/>
      <c r="V181" s="95"/>
      <c r="W181" s="87"/>
      <c r="X181" s="95"/>
      <c r="Y181" s="95"/>
      <c r="Z181" s="87"/>
      <c r="AA181" s="87"/>
      <c r="AB181" s="95"/>
      <c r="AC181" s="91"/>
      <c r="AD181" s="87"/>
      <c r="AE181" s="95"/>
      <c r="AF181" s="95"/>
      <c r="AG181" s="95"/>
      <c r="AH181" s="95"/>
      <c r="AI181" s="87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>
        <v>222</v>
      </c>
      <c r="BC181" s="95"/>
      <c r="BD181" s="95"/>
      <c r="BE181" s="95"/>
      <c r="BF181" s="95"/>
      <c r="BG181" s="95"/>
      <c r="BH181" s="91"/>
      <c r="BI181" s="92"/>
      <c r="BJ181" s="126">
        <v>0</v>
      </c>
      <c r="BK181" s="126">
        <v>0</v>
      </c>
      <c r="BL181" s="126">
        <v>0</v>
      </c>
      <c r="BM181" s="125">
        <v>0</v>
      </c>
      <c r="BN181" s="125">
        <v>0</v>
      </c>
      <c r="BO181" s="125">
        <v>0</v>
      </c>
      <c r="BP181" s="129"/>
      <c r="BQ181" s="129"/>
      <c r="BX181" s="129"/>
      <c r="BY181" s="131"/>
      <c r="BZ181" s="131"/>
      <c r="CA181" s="129"/>
      <c r="CB181" s="129"/>
      <c r="CC181" s="129"/>
      <c r="CD181" s="129"/>
      <c r="CE181" s="129"/>
      <c r="CF181" s="129"/>
    </row>
    <row r="182" spans="1:96" s="127" customFormat="1" ht="15" customHeight="1" thickBot="1" x14ac:dyDescent="0.3">
      <c r="A182" s="128" t="s">
        <v>858</v>
      </c>
      <c r="B182" s="43" t="s">
        <v>327</v>
      </c>
      <c r="C182" s="52">
        <v>38554</v>
      </c>
      <c r="D182" s="54" t="s">
        <v>3207</v>
      </c>
      <c r="E182" s="46" t="s">
        <v>76</v>
      </c>
      <c r="F182" s="51">
        <v>635</v>
      </c>
      <c r="G182" s="90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>
        <v>220</v>
      </c>
      <c r="AD182" s="91"/>
      <c r="AE182" s="91"/>
      <c r="AF182" s="91"/>
      <c r="AG182" s="91"/>
      <c r="AH182" s="91"/>
      <c r="AI182" s="91"/>
      <c r="AJ182" s="91">
        <v>117</v>
      </c>
      <c r="AK182" s="91"/>
      <c r="AL182" s="91"/>
      <c r="AM182" s="91"/>
      <c r="AN182" s="91"/>
      <c r="AO182" s="91"/>
      <c r="AP182" s="91"/>
      <c r="AQ182" s="91">
        <v>46</v>
      </c>
      <c r="AR182" s="91"/>
      <c r="AS182" s="91"/>
      <c r="AT182" s="91"/>
      <c r="AU182" s="91"/>
      <c r="AV182" s="91"/>
      <c r="AW182" s="91"/>
      <c r="AX182" s="91"/>
      <c r="AY182" s="91"/>
      <c r="AZ182" s="91"/>
      <c r="BA182" s="91">
        <v>252</v>
      </c>
      <c r="BB182" s="91"/>
      <c r="BC182" s="91"/>
      <c r="BD182" s="91"/>
      <c r="BE182" s="91"/>
      <c r="BF182" s="91"/>
      <c r="BG182" s="91"/>
      <c r="BH182" s="91"/>
      <c r="BI182" s="92"/>
      <c r="BJ182" s="126">
        <v>0</v>
      </c>
      <c r="BK182" s="126">
        <v>0</v>
      </c>
      <c r="BL182" s="126">
        <v>0</v>
      </c>
      <c r="BM182" s="125">
        <v>0</v>
      </c>
      <c r="BN182" s="125">
        <v>0</v>
      </c>
      <c r="BO182" s="125">
        <v>0</v>
      </c>
      <c r="CM182" s="131"/>
      <c r="CN182" s="131"/>
      <c r="CO182" s="131"/>
      <c r="CP182" s="131"/>
      <c r="CQ182" s="131"/>
    </row>
    <row r="183" spans="1:96" s="129" customFormat="1" ht="15" customHeight="1" thickBot="1" x14ac:dyDescent="0.3">
      <c r="A183" s="128" t="s">
        <v>861</v>
      </c>
      <c r="B183" s="43" t="s">
        <v>515</v>
      </c>
      <c r="C183" s="52">
        <v>37917</v>
      </c>
      <c r="D183" s="54" t="s">
        <v>3208</v>
      </c>
      <c r="E183" s="46" t="s">
        <v>77</v>
      </c>
      <c r="F183" s="51">
        <v>635</v>
      </c>
      <c r="G183" s="90"/>
      <c r="H183" s="91"/>
      <c r="I183" s="91"/>
      <c r="J183" s="91"/>
      <c r="K183" s="91"/>
      <c r="L183" s="91"/>
      <c r="M183" s="91"/>
      <c r="N183" s="91"/>
      <c r="O183" s="91"/>
      <c r="P183" s="91">
        <v>152</v>
      </c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>
        <v>167</v>
      </c>
      <c r="AR183" s="91"/>
      <c r="AS183" s="91"/>
      <c r="AT183" s="91"/>
      <c r="AU183" s="91"/>
      <c r="AV183" s="91"/>
      <c r="AW183" s="91"/>
      <c r="AX183" s="91"/>
      <c r="AY183" s="91"/>
      <c r="AZ183" s="91"/>
      <c r="BA183" s="91">
        <v>316</v>
      </c>
      <c r="BB183" s="91"/>
      <c r="BC183" s="91"/>
      <c r="BD183" s="91"/>
      <c r="BE183" s="91"/>
      <c r="BF183" s="91"/>
      <c r="BG183" s="91"/>
      <c r="BH183" s="91"/>
      <c r="BI183" s="92"/>
      <c r="BJ183" s="126">
        <v>0</v>
      </c>
      <c r="BK183" s="126">
        <v>0</v>
      </c>
      <c r="BL183" s="126">
        <v>0</v>
      </c>
      <c r="BM183" s="125">
        <v>0</v>
      </c>
      <c r="BN183" s="125">
        <v>0</v>
      </c>
      <c r="BO183" s="125">
        <v>0</v>
      </c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7"/>
      <c r="CC183" s="127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31"/>
      <c r="CN183" s="131"/>
      <c r="CO183" s="131"/>
      <c r="CP183" s="131"/>
      <c r="CQ183" s="131"/>
      <c r="CR183" s="127"/>
    </row>
    <row r="184" spans="1:96" s="129" customFormat="1" ht="15" customHeight="1" thickBot="1" x14ac:dyDescent="0.3">
      <c r="A184" s="128" t="s">
        <v>863</v>
      </c>
      <c r="B184" s="43" t="s">
        <v>1848</v>
      </c>
      <c r="C184" s="44">
        <v>35380</v>
      </c>
      <c r="D184" s="54" t="s">
        <v>3209</v>
      </c>
      <c r="E184" s="50" t="s">
        <v>50</v>
      </c>
      <c r="F184" s="51">
        <v>632</v>
      </c>
      <c r="G184" s="86"/>
      <c r="H184" s="87"/>
      <c r="I184" s="95"/>
      <c r="J184" s="95"/>
      <c r="K184" s="87"/>
      <c r="L184" s="87"/>
      <c r="M184" s="95"/>
      <c r="N184" s="95"/>
      <c r="O184" s="87"/>
      <c r="P184" s="95"/>
      <c r="Q184" s="95">
        <v>272</v>
      </c>
      <c r="R184" s="91"/>
      <c r="S184" s="95"/>
      <c r="T184" s="87"/>
      <c r="U184" s="87"/>
      <c r="V184" s="95"/>
      <c r="W184" s="87"/>
      <c r="X184" s="95"/>
      <c r="Y184" s="95"/>
      <c r="Z184" s="87"/>
      <c r="AA184" s="87"/>
      <c r="AB184" s="95"/>
      <c r="AC184" s="91"/>
      <c r="AD184" s="87"/>
      <c r="AE184" s="95"/>
      <c r="AF184" s="95"/>
      <c r="AG184" s="95"/>
      <c r="AH184" s="95"/>
      <c r="AI184" s="87"/>
      <c r="AJ184" s="95"/>
      <c r="AK184" s="95"/>
      <c r="AL184" s="95"/>
      <c r="AM184" s="95"/>
      <c r="AN184" s="95"/>
      <c r="AO184" s="95"/>
      <c r="AP184" s="95">
        <v>360</v>
      </c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1"/>
      <c r="BI184" s="92"/>
      <c r="BJ184" s="126">
        <v>0</v>
      </c>
      <c r="BK184" s="126">
        <v>0</v>
      </c>
      <c r="BL184" s="126">
        <v>0</v>
      </c>
      <c r="BM184" s="125">
        <v>0</v>
      </c>
      <c r="BN184" s="125">
        <v>0</v>
      </c>
      <c r="BO184" s="125">
        <v>0</v>
      </c>
      <c r="BR184" s="127"/>
      <c r="BS184" s="127"/>
      <c r="BT184" s="127"/>
      <c r="BU184" s="127"/>
      <c r="BV184" s="132"/>
      <c r="BW184" s="132"/>
      <c r="BX184" s="127"/>
      <c r="CA184" s="127"/>
      <c r="CG184" s="127"/>
      <c r="CH184" s="127"/>
      <c r="CI184" s="127"/>
      <c r="CJ184" s="127"/>
      <c r="CK184" s="127"/>
      <c r="CL184" s="127"/>
      <c r="CM184" s="127"/>
      <c r="CN184" s="127"/>
      <c r="CO184" s="127"/>
      <c r="CP184" s="127"/>
      <c r="CQ184" s="127"/>
    </row>
    <row r="185" spans="1:96" s="127" customFormat="1" ht="15" customHeight="1" thickBot="1" x14ac:dyDescent="0.3">
      <c r="A185" s="128" t="s">
        <v>865</v>
      </c>
      <c r="B185" s="43" t="s">
        <v>1849</v>
      </c>
      <c r="C185" s="52">
        <v>39350</v>
      </c>
      <c r="D185" s="139">
        <v>66658</v>
      </c>
      <c r="E185" s="46" t="s">
        <v>85</v>
      </c>
      <c r="F185" s="51">
        <v>631</v>
      </c>
      <c r="G185" s="90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>
        <v>150</v>
      </c>
      <c r="AD185" s="91"/>
      <c r="AE185" s="91"/>
      <c r="AF185" s="91"/>
      <c r="AG185" s="91"/>
      <c r="AH185" s="91"/>
      <c r="AI185" s="91"/>
      <c r="AJ185" s="91"/>
      <c r="AK185" s="91"/>
      <c r="AL185" s="91">
        <v>261</v>
      </c>
      <c r="AM185" s="91"/>
      <c r="AN185" s="91"/>
      <c r="AO185" s="91"/>
      <c r="AP185" s="91"/>
      <c r="AQ185" s="91">
        <v>220</v>
      </c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2"/>
      <c r="BJ185" s="126">
        <v>0</v>
      </c>
      <c r="BK185" s="126">
        <v>0</v>
      </c>
      <c r="BL185" s="126">
        <v>0</v>
      </c>
      <c r="BM185" s="125">
        <v>0</v>
      </c>
      <c r="BN185" s="125">
        <v>0</v>
      </c>
      <c r="BO185" s="125">
        <v>0</v>
      </c>
    </row>
    <row r="186" spans="1:96" s="127" customFormat="1" ht="15" customHeight="1" thickBot="1" x14ac:dyDescent="0.3">
      <c r="A186" s="128" t="s">
        <v>867</v>
      </c>
      <c r="B186" s="43" t="s">
        <v>517</v>
      </c>
      <c r="C186" s="52">
        <v>37336</v>
      </c>
      <c r="D186" s="54" t="s">
        <v>3210</v>
      </c>
      <c r="E186" s="46" t="s">
        <v>412</v>
      </c>
      <c r="F186" s="51">
        <v>616</v>
      </c>
      <c r="G186" s="90"/>
      <c r="H186" s="91">
        <v>60</v>
      </c>
      <c r="I186" s="91"/>
      <c r="J186" s="91">
        <v>192</v>
      </c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>
        <v>272</v>
      </c>
      <c r="W186" s="91">
        <v>92</v>
      </c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2"/>
      <c r="BJ186" s="126">
        <v>0</v>
      </c>
      <c r="BK186" s="126">
        <v>0</v>
      </c>
      <c r="BL186" s="126">
        <v>0</v>
      </c>
      <c r="BM186" s="125">
        <v>0</v>
      </c>
      <c r="BN186" s="125">
        <v>0</v>
      </c>
      <c r="BO186" s="125">
        <v>0</v>
      </c>
      <c r="CL186" s="129"/>
      <c r="CM186" s="129"/>
      <c r="CN186" s="129"/>
      <c r="CO186" s="129"/>
      <c r="CP186" s="129"/>
      <c r="CQ186" s="129"/>
    </row>
    <row r="187" spans="1:96" s="127" customFormat="1" ht="15" customHeight="1" thickBot="1" x14ac:dyDescent="0.3">
      <c r="A187" s="128" t="s">
        <v>869</v>
      </c>
      <c r="B187" s="43" t="s">
        <v>1897</v>
      </c>
      <c r="C187" s="52">
        <v>38494</v>
      </c>
      <c r="D187" s="54" t="s">
        <v>3211</v>
      </c>
      <c r="E187" s="46" t="s">
        <v>42</v>
      </c>
      <c r="F187" s="51">
        <v>615</v>
      </c>
      <c r="G187" s="90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>
        <v>13</v>
      </c>
      <c r="X187" s="91"/>
      <c r="Y187" s="91"/>
      <c r="Z187" s="91"/>
      <c r="AA187" s="91"/>
      <c r="AB187" s="91"/>
      <c r="AC187" s="91">
        <v>109</v>
      </c>
      <c r="AD187" s="91"/>
      <c r="AE187" s="91"/>
      <c r="AF187" s="91"/>
      <c r="AG187" s="91"/>
      <c r="AH187" s="91"/>
      <c r="AI187" s="91"/>
      <c r="AJ187" s="91">
        <v>117</v>
      </c>
      <c r="AK187" s="91"/>
      <c r="AL187" s="91"/>
      <c r="AM187" s="91"/>
      <c r="AN187" s="91"/>
      <c r="AO187" s="91"/>
      <c r="AP187" s="91"/>
      <c r="AQ187" s="91"/>
      <c r="AR187" s="91"/>
      <c r="AS187" s="91"/>
      <c r="AT187" s="91">
        <v>55</v>
      </c>
      <c r="AU187" s="91"/>
      <c r="AV187" s="91"/>
      <c r="AW187" s="91"/>
      <c r="AX187" s="91"/>
      <c r="AY187" s="91"/>
      <c r="AZ187" s="91"/>
      <c r="BA187" s="91"/>
      <c r="BB187" s="91"/>
      <c r="BC187" s="91">
        <v>146</v>
      </c>
      <c r="BD187" s="91"/>
      <c r="BE187" s="91"/>
      <c r="BF187" s="91"/>
      <c r="BG187" s="91"/>
      <c r="BH187" s="91"/>
      <c r="BI187" s="92">
        <v>175</v>
      </c>
      <c r="BJ187" s="126">
        <v>0</v>
      </c>
      <c r="BK187" s="126">
        <v>0</v>
      </c>
      <c r="BL187" s="126">
        <v>0</v>
      </c>
      <c r="BM187" s="125">
        <v>0</v>
      </c>
      <c r="BN187" s="125">
        <v>0</v>
      </c>
      <c r="BO187" s="125">
        <v>0</v>
      </c>
    </row>
    <row r="188" spans="1:96" s="127" customFormat="1" ht="15" customHeight="1" thickBot="1" x14ac:dyDescent="0.3">
      <c r="A188" s="128" t="s">
        <v>871</v>
      </c>
      <c r="B188" s="53" t="s">
        <v>1851</v>
      </c>
      <c r="C188" s="54">
        <v>33943</v>
      </c>
      <c r="D188" s="54" t="s">
        <v>3212</v>
      </c>
      <c r="E188" s="55" t="s">
        <v>709</v>
      </c>
      <c r="F188" s="51">
        <v>607</v>
      </c>
      <c r="G188" s="86"/>
      <c r="H188" s="87"/>
      <c r="I188" s="95"/>
      <c r="J188" s="95"/>
      <c r="K188" s="87"/>
      <c r="L188" s="87"/>
      <c r="M188" s="95"/>
      <c r="N188" s="95"/>
      <c r="O188" s="87"/>
      <c r="P188" s="95"/>
      <c r="Q188" s="95">
        <v>385</v>
      </c>
      <c r="R188" s="91"/>
      <c r="S188" s="95"/>
      <c r="T188" s="87"/>
      <c r="U188" s="87"/>
      <c r="V188" s="95"/>
      <c r="W188" s="87"/>
      <c r="X188" s="95"/>
      <c r="Y188" s="95"/>
      <c r="Z188" s="87"/>
      <c r="AA188" s="87"/>
      <c r="AB188" s="95">
        <v>222</v>
      </c>
      <c r="AC188" s="91"/>
      <c r="AD188" s="87"/>
      <c r="AE188" s="95"/>
      <c r="AF188" s="95"/>
      <c r="AG188" s="95"/>
      <c r="AH188" s="95"/>
      <c r="AI188" s="87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1"/>
      <c r="BI188" s="92"/>
      <c r="BJ188" s="126">
        <v>0</v>
      </c>
      <c r="BK188" s="126">
        <v>0</v>
      </c>
      <c r="BL188" s="126">
        <v>0</v>
      </c>
      <c r="BM188" s="125">
        <v>0</v>
      </c>
      <c r="BN188" s="125">
        <v>0</v>
      </c>
      <c r="BO188" s="125">
        <v>0</v>
      </c>
      <c r="BU188" s="129"/>
      <c r="BV188" s="131"/>
      <c r="BW188" s="131"/>
      <c r="CA188" s="129"/>
      <c r="CB188" s="129"/>
      <c r="CC188" s="129"/>
      <c r="CD188" s="129"/>
      <c r="CE188" s="129"/>
      <c r="CF188" s="129"/>
      <c r="CG188" s="129"/>
      <c r="CH188" s="129"/>
      <c r="CI188" s="129"/>
    </row>
    <row r="189" spans="1:96" s="127" customFormat="1" ht="15" customHeight="1" thickBot="1" x14ac:dyDescent="0.3">
      <c r="A189" s="128" t="s">
        <v>872</v>
      </c>
      <c r="B189" s="43" t="s">
        <v>535</v>
      </c>
      <c r="C189" s="52">
        <v>37389</v>
      </c>
      <c r="D189" s="54" t="s">
        <v>3213</v>
      </c>
      <c r="E189" s="46" t="s">
        <v>408</v>
      </c>
      <c r="F189" s="51">
        <v>604</v>
      </c>
      <c r="G189" s="90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>
        <v>137</v>
      </c>
      <c r="V189" s="91"/>
      <c r="W189" s="91"/>
      <c r="X189" s="91"/>
      <c r="Y189" s="91"/>
      <c r="Z189" s="91"/>
      <c r="AA189" s="91"/>
      <c r="AB189" s="91">
        <v>275</v>
      </c>
      <c r="AC189" s="91"/>
      <c r="AD189" s="91"/>
      <c r="AE189" s="91"/>
      <c r="AF189" s="91"/>
      <c r="AG189" s="91"/>
      <c r="AH189" s="91">
        <v>192</v>
      </c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2"/>
      <c r="BJ189" s="126">
        <v>0</v>
      </c>
      <c r="BK189" s="126">
        <v>0</v>
      </c>
      <c r="BL189" s="126">
        <v>0</v>
      </c>
      <c r="BM189" s="125">
        <v>0</v>
      </c>
      <c r="BN189" s="125">
        <v>0</v>
      </c>
      <c r="BO189" s="125">
        <v>0</v>
      </c>
      <c r="CL189" s="129"/>
      <c r="CR189" s="131"/>
    </row>
    <row r="190" spans="1:96" s="129" customFormat="1" ht="15" customHeight="1" thickBot="1" x14ac:dyDescent="0.3">
      <c r="A190" s="128" t="s">
        <v>873</v>
      </c>
      <c r="B190" s="43" t="s">
        <v>1861</v>
      </c>
      <c r="C190" s="52">
        <v>39005</v>
      </c>
      <c r="D190" s="54" t="s">
        <v>3214</v>
      </c>
      <c r="E190" s="46" t="s">
        <v>11</v>
      </c>
      <c r="F190" s="51">
        <v>597</v>
      </c>
      <c r="G190" s="90"/>
      <c r="H190" s="91"/>
      <c r="I190" s="91"/>
      <c r="J190" s="91"/>
      <c r="K190" s="91"/>
      <c r="L190" s="91"/>
      <c r="M190" s="91"/>
      <c r="N190" s="91"/>
      <c r="O190" s="91">
        <v>92</v>
      </c>
      <c r="P190" s="91"/>
      <c r="Q190" s="91"/>
      <c r="R190" s="91"/>
      <c r="S190" s="91"/>
      <c r="T190" s="91"/>
      <c r="U190" s="91"/>
      <c r="V190" s="91"/>
      <c r="W190" s="91"/>
      <c r="X190" s="91"/>
      <c r="Y190" s="91">
        <v>200</v>
      </c>
      <c r="Z190" s="91"/>
      <c r="AA190" s="91"/>
      <c r="AB190" s="91"/>
      <c r="AC190" s="91"/>
      <c r="AD190" s="91">
        <v>92</v>
      </c>
      <c r="AE190" s="91"/>
      <c r="AF190" s="91"/>
      <c r="AG190" s="91"/>
      <c r="AH190" s="91"/>
      <c r="AI190" s="91"/>
      <c r="AJ190" s="91"/>
      <c r="AK190" s="91"/>
      <c r="AL190" s="91"/>
      <c r="AM190" s="91">
        <v>137</v>
      </c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>
        <v>55</v>
      </c>
      <c r="BE190" s="91"/>
      <c r="BF190" s="91"/>
      <c r="BG190" s="91"/>
      <c r="BH190" s="91">
        <v>21</v>
      </c>
      <c r="BI190" s="92"/>
      <c r="BJ190" s="126">
        <v>0</v>
      </c>
      <c r="BK190" s="126">
        <v>0</v>
      </c>
      <c r="BL190" s="126">
        <v>0</v>
      </c>
      <c r="BM190" s="125">
        <v>0</v>
      </c>
      <c r="BN190" s="125">
        <v>0</v>
      </c>
      <c r="BO190" s="125">
        <v>0</v>
      </c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  <c r="CL190" s="127"/>
      <c r="CM190" s="127"/>
      <c r="CN190" s="127"/>
      <c r="CO190" s="127"/>
      <c r="CP190" s="127"/>
      <c r="CQ190" s="127"/>
    </row>
    <row r="191" spans="1:96" s="127" customFormat="1" ht="15" customHeight="1" thickBot="1" x14ac:dyDescent="0.3">
      <c r="A191" s="128" t="s">
        <v>874</v>
      </c>
      <c r="B191" s="133" t="s">
        <v>1834</v>
      </c>
      <c r="C191" s="52">
        <v>28180</v>
      </c>
      <c r="D191" s="54" t="s">
        <v>2332</v>
      </c>
      <c r="E191" s="46" t="s">
        <v>43</v>
      </c>
      <c r="F191" s="51">
        <v>595</v>
      </c>
      <c r="G191" s="86">
        <v>192</v>
      </c>
      <c r="H191" s="87"/>
      <c r="I191" s="95"/>
      <c r="J191" s="95"/>
      <c r="K191" s="87"/>
      <c r="L191" s="87"/>
      <c r="M191" s="95"/>
      <c r="N191" s="95"/>
      <c r="O191" s="87"/>
      <c r="P191" s="95"/>
      <c r="Q191" s="95"/>
      <c r="R191" s="91"/>
      <c r="S191" s="95"/>
      <c r="T191" s="87"/>
      <c r="U191" s="87"/>
      <c r="V191" s="95">
        <v>360</v>
      </c>
      <c r="W191" s="87"/>
      <c r="X191" s="95"/>
      <c r="Y191" s="95"/>
      <c r="Z191" s="87"/>
      <c r="AA191" s="87"/>
      <c r="AB191" s="95"/>
      <c r="AC191" s="91"/>
      <c r="AD191" s="87"/>
      <c r="AE191" s="95"/>
      <c r="AF191" s="95"/>
      <c r="AG191" s="95"/>
      <c r="AH191" s="95"/>
      <c r="AI191" s="87"/>
      <c r="AJ191" s="95">
        <v>43</v>
      </c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1"/>
      <c r="BI191" s="92"/>
      <c r="BJ191" s="126">
        <v>0</v>
      </c>
      <c r="BK191" s="126">
        <v>0</v>
      </c>
      <c r="BL191" s="126">
        <v>0</v>
      </c>
      <c r="BM191" s="125">
        <v>0</v>
      </c>
      <c r="BN191" s="125">
        <v>0</v>
      </c>
      <c r="BO191" s="125">
        <v>0</v>
      </c>
      <c r="CB191" s="129"/>
      <c r="CC191" s="129"/>
      <c r="CD191" s="129"/>
      <c r="CE191" s="129"/>
      <c r="CF191" s="129"/>
      <c r="CM191" s="129"/>
      <c r="CN191" s="129"/>
      <c r="CO191" s="129"/>
      <c r="CP191" s="129"/>
      <c r="CQ191" s="129"/>
    </row>
    <row r="192" spans="1:96" s="131" customFormat="1" ht="15" customHeight="1" thickBot="1" x14ac:dyDescent="0.3">
      <c r="A192" s="128" t="s">
        <v>877</v>
      </c>
      <c r="B192" s="43" t="s">
        <v>297</v>
      </c>
      <c r="C192" s="52">
        <v>38128</v>
      </c>
      <c r="D192" s="54" t="s">
        <v>3215</v>
      </c>
      <c r="E192" s="46" t="s">
        <v>85</v>
      </c>
      <c r="F192" s="51">
        <v>589</v>
      </c>
      <c r="G192" s="90"/>
      <c r="H192" s="91"/>
      <c r="I192" s="91"/>
      <c r="J192" s="91"/>
      <c r="K192" s="91"/>
      <c r="L192" s="91"/>
      <c r="M192" s="91"/>
      <c r="N192" s="91"/>
      <c r="O192" s="91"/>
      <c r="P192" s="91">
        <v>220</v>
      </c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>
        <v>252</v>
      </c>
      <c r="AM192" s="91"/>
      <c r="AN192" s="91"/>
      <c r="AO192" s="91"/>
      <c r="AP192" s="91"/>
      <c r="AQ192" s="91">
        <v>117</v>
      </c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2"/>
      <c r="BJ192" s="126">
        <v>0</v>
      </c>
      <c r="BK192" s="126">
        <v>0</v>
      </c>
      <c r="BL192" s="126">
        <v>0</v>
      </c>
      <c r="BM192" s="125">
        <v>0</v>
      </c>
      <c r="BN192" s="125">
        <v>0</v>
      </c>
      <c r="BO192" s="125">
        <v>0</v>
      </c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7"/>
      <c r="CC192" s="127"/>
      <c r="CD192" s="127"/>
      <c r="CE192" s="127"/>
      <c r="CF192" s="127"/>
      <c r="CG192" s="127"/>
      <c r="CH192" s="127"/>
      <c r="CI192" s="127"/>
      <c r="CJ192" s="127"/>
      <c r="CK192" s="127"/>
      <c r="CL192" s="127"/>
      <c r="CM192" s="127"/>
      <c r="CN192" s="127"/>
      <c r="CO192" s="127"/>
      <c r="CP192" s="127"/>
      <c r="CQ192" s="127"/>
      <c r="CR192" s="127"/>
    </row>
    <row r="193" spans="1:96" s="131" customFormat="1" ht="15" customHeight="1" thickBot="1" x14ac:dyDescent="0.3">
      <c r="A193" s="128" t="s">
        <v>878</v>
      </c>
      <c r="B193" s="43" t="s">
        <v>551</v>
      </c>
      <c r="C193" s="52">
        <v>37693</v>
      </c>
      <c r="D193" s="54" t="s">
        <v>3216</v>
      </c>
      <c r="E193" s="46" t="s">
        <v>46</v>
      </c>
      <c r="F193" s="51">
        <v>586</v>
      </c>
      <c r="G193" s="90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>
        <v>137</v>
      </c>
      <c r="U193" s="91"/>
      <c r="V193" s="91"/>
      <c r="W193" s="91"/>
      <c r="X193" s="91"/>
      <c r="Y193" s="91"/>
      <c r="Z193" s="91"/>
      <c r="AA193" s="91"/>
      <c r="AB193" s="91"/>
      <c r="AC193" s="91">
        <v>220</v>
      </c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>
        <v>92</v>
      </c>
      <c r="AO193" s="91"/>
      <c r="AP193" s="91"/>
      <c r="AQ193" s="91"/>
      <c r="AR193" s="91"/>
      <c r="AS193" s="91"/>
      <c r="AT193" s="91"/>
      <c r="AU193" s="91"/>
      <c r="AV193" s="91"/>
      <c r="AW193" s="91"/>
      <c r="AX193" s="91">
        <v>137</v>
      </c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2"/>
      <c r="BJ193" s="126">
        <v>0</v>
      </c>
      <c r="BK193" s="126">
        <v>0</v>
      </c>
      <c r="BL193" s="126">
        <v>0</v>
      </c>
      <c r="BM193" s="125">
        <v>0</v>
      </c>
      <c r="BN193" s="125">
        <v>0</v>
      </c>
      <c r="BO193" s="125">
        <v>0</v>
      </c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7"/>
      <c r="CC193" s="127"/>
      <c r="CD193" s="127"/>
      <c r="CE193" s="127"/>
      <c r="CF193" s="127"/>
      <c r="CG193" s="127"/>
      <c r="CH193" s="127"/>
      <c r="CI193" s="127"/>
      <c r="CJ193" s="127"/>
      <c r="CK193" s="127"/>
      <c r="CL193" s="127"/>
      <c r="CM193" s="127"/>
      <c r="CN193" s="127"/>
      <c r="CO193" s="127"/>
      <c r="CP193" s="127"/>
      <c r="CQ193" s="127"/>
      <c r="CR193" s="127"/>
    </row>
    <row r="194" spans="1:96" s="127" customFormat="1" ht="15" customHeight="1" thickBot="1" x14ac:dyDescent="0.3">
      <c r="A194" s="128" t="s">
        <v>879</v>
      </c>
      <c r="B194" s="43" t="s">
        <v>1842</v>
      </c>
      <c r="C194" s="52">
        <v>37537</v>
      </c>
      <c r="D194" s="54" t="s">
        <v>3217</v>
      </c>
      <c r="E194" s="46" t="s">
        <v>32</v>
      </c>
      <c r="F194" s="51">
        <v>568</v>
      </c>
      <c r="G194" s="90"/>
      <c r="H194" s="91"/>
      <c r="I194" s="91"/>
      <c r="J194" s="91"/>
      <c r="K194" s="91"/>
      <c r="L194" s="91">
        <v>92</v>
      </c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>
        <v>192</v>
      </c>
      <c r="Z194" s="91"/>
      <c r="AA194" s="91"/>
      <c r="AB194" s="91"/>
      <c r="AC194" s="91"/>
      <c r="AD194" s="91"/>
      <c r="AE194" s="91"/>
      <c r="AF194" s="91"/>
      <c r="AG194" s="91">
        <v>117</v>
      </c>
      <c r="AH194" s="91"/>
      <c r="AI194" s="91"/>
      <c r="AJ194" s="91"/>
      <c r="AK194" s="91">
        <v>167</v>
      </c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2"/>
      <c r="BJ194" s="126">
        <v>0</v>
      </c>
      <c r="BK194" s="126">
        <v>0</v>
      </c>
      <c r="BL194" s="126">
        <v>0</v>
      </c>
      <c r="BM194" s="125">
        <v>0</v>
      </c>
      <c r="BN194" s="125">
        <v>0</v>
      </c>
      <c r="BO194" s="125">
        <v>0</v>
      </c>
    </row>
    <row r="195" spans="1:96" s="129" customFormat="1" ht="15" customHeight="1" thickBot="1" x14ac:dyDescent="0.3">
      <c r="A195" s="128" t="s">
        <v>881</v>
      </c>
      <c r="B195" s="43" t="s">
        <v>338</v>
      </c>
      <c r="C195" s="52">
        <v>38582</v>
      </c>
      <c r="D195" s="54" t="s">
        <v>3218</v>
      </c>
      <c r="E195" s="55" t="s">
        <v>66</v>
      </c>
      <c r="F195" s="51">
        <v>550</v>
      </c>
      <c r="G195" s="90">
        <v>275</v>
      </c>
      <c r="H195" s="91"/>
      <c r="I195" s="91"/>
      <c r="J195" s="91"/>
      <c r="K195" s="91"/>
      <c r="L195" s="91"/>
      <c r="M195" s="91"/>
      <c r="N195" s="91"/>
      <c r="O195" s="91"/>
      <c r="P195" s="91"/>
      <c r="Q195" s="91">
        <v>275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2"/>
      <c r="BJ195" s="126">
        <v>0</v>
      </c>
      <c r="BK195" s="126">
        <v>0</v>
      </c>
      <c r="BL195" s="126">
        <v>0</v>
      </c>
      <c r="BM195" s="125">
        <v>0</v>
      </c>
      <c r="BN195" s="125">
        <v>0</v>
      </c>
      <c r="BO195" s="125">
        <v>0</v>
      </c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  <c r="CI195" s="127"/>
      <c r="CJ195" s="127"/>
      <c r="CK195" s="127"/>
      <c r="CL195" s="127"/>
      <c r="CR195" s="127"/>
    </row>
    <row r="196" spans="1:96" s="129" customFormat="1" ht="15" customHeight="1" thickBot="1" x14ac:dyDescent="0.3">
      <c r="A196" s="128" t="s">
        <v>882</v>
      </c>
      <c r="B196" s="43" t="s">
        <v>542</v>
      </c>
      <c r="C196" s="52">
        <v>38040</v>
      </c>
      <c r="D196" s="54" t="s">
        <v>3219</v>
      </c>
      <c r="E196" s="46" t="s">
        <v>709</v>
      </c>
      <c r="F196" s="51">
        <v>547</v>
      </c>
      <c r="G196" s="90"/>
      <c r="H196" s="91"/>
      <c r="I196" s="91"/>
      <c r="J196" s="91"/>
      <c r="K196" s="91"/>
      <c r="L196" s="91"/>
      <c r="M196" s="91"/>
      <c r="N196" s="91"/>
      <c r="O196" s="91"/>
      <c r="P196" s="91"/>
      <c r="Q196" s="91">
        <v>275</v>
      </c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>
        <v>272</v>
      </c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2"/>
      <c r="BJ196" s="126">
        <v>0</v>
      </c>
      <c r="BK196" s="126">
        <v>0</v>
      </c>
      <c r="BL196" s="126">
        <v>0</v>
      </c>
      <c r="BM196" s="125">
        <v>0</v>
      </c>
      <c r="BN196" s="125">
        <v>0</v>
      </c>
      <c r="BO196" s="125">
        <v>0</v>
      </c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7"/>
      <c r="CD196" s="127"/>
      <c r="CE196" s="127"/>
      <c r="CF196" s="127"/>
      <c r="CG196" s="127"/>
      <c r="CH196" s="127"/>
      <c r="CI196" s="127"/>
      <c r="CJ196" s="127"/>
      <c r="CK196" s="127"/>
      <c r="CL196" s="127"/>
      <c r="CR196" s="127"/>
    </row>
    <row r="197" spans="1:96" s="129" customFormat="1" ht="15" customHeight="1" thickBot="1" x14ac:dyDescent="0.3">
      <c r="A197" s="128" t="s">
        <v>883</v>
      </c>
      <c r="B197" s="43" t="s">
        <v>550</v>
      </c>
      <c r="C197" s="52">
        <v>37915</v>
      </c>
      <c r="D197" s="54" t="s">
        <v>3220</v>
      </c>
      <c r="E197" s="46" t="s">
        <v>46</v>
      </c>
      <c r="F197" s="51">
        <v>534</v>
      </c>
      <c r="G197" s="90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>
        <v>92</v>
      </c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>
        <v>46</v>
      </c>
      <c r="AG197" s="91"/>
      <c r="AH197" s="91"/>
      <c r="AI197" s="91"/>
      <c r="AJ197" s="91"/>
      <c r="AK197" s="91"/>
      <c r="AL197" s="91"/>
      <c r="AM197" s="91"/>
      <c r="AN197" s="91">
        <v>92</v>
      </c>
      <c r="AO197" s="91"/>
      <c r="AP197" s="91"/>
      <c r="AQ197" s="91"/>
      <c r="AR197" s="91"/>
      <c r="AS197" s="91"/>
      <c r="AT197" s="91"/>
      <c r="AU197" s="91"/>
      <c r="AV197" s="91"/>
      <c r="AW197" s="91"/>
      <c r="AX197" s="91">
        <v>137</v>
      </c>
      <c r="AY197" s="91"/>
      <c r="AZ197" s="91"/>
      <c r="BA197" s="91"/>
      <c r="BB197" s="91">
        <v>167</v>
      </c>
      <c r="BC197" s="91"/>
      <c r="BD197" s="91"/>
      <c r="BE197" s="91"/>
      <c r="BF197" s="91"/>
      <c r="BG197" s="91"/>
      <c r="BH197" s="91"/>
      <c r="BI197" s="92"/>
      <c r="BJ197" s="126">
        <v>0</v>
      </c>
      <c r="BK197" s="126">
        <v>0</v>
      </c>
      <c r="BL197" s="126">
        <v>0</v>
      </c>
      <c r="BM197" s="125">
        <v>0</v>
      </c>
      <c r="BN197" s="125">
        <v>0</v>
      </c>
      <c r="BO197" s="125">
        <v>0</v>
      </c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7"/>
      <c r="CC197" s="127"/>
      <c r="CD197" s="127"/>
      <c r="CE197" s="127"/>
      <c r="CF197" s="127"/>
      <c r="CG197" s="127"/>
      <c r="CH197" s="127"/>
      <c r="CI197" s="127"/>
      <c r="CJ197" s="127"/>
      <c r="CK197" s="127"/>
      <c r="CL197" s="127"/>
      <c r="CM197" s="127"/>
      <c r="CN197" s="127"/>
      <c r="CO197" s="127"/>
      <c r="CP197" s="127"/>
      <c r="CQ197" s="127"/>
      <c r="CR197" s="127"/>
    </row>
    <row r="198" spans="1:96" s="127" customFormat="1" ht="15" customHeight="1" thickBot="1" x14ac:dyDescent="0.3">
      <c r="A198" s="128" t="s">
        <v>885</v>
      </c>
      <c r="B198" s="43" t="s">
        <v>538</v>
      </c>
      <c r="C198" s="52">
        <v>37633</v>
      </c>
      <c r="D198" s="54" t="s">
        <v>3221</v>
      </c>
      <c r="E198" s="46" t="s">
        <v>408</v>
      </c>
      <c r="F198" s="51">
        <v>521</v>
      </c>
      <c r="G198" s="90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>
        <v>137</v>
      </c>
      <c r="V198" s="91"/>
      <c r="W198" s="91"/>
      <c r="X198" s="91"/>
      <c r="Y198" s="91"/>
      <c r="Z198" s="91"/>
      <c r="AA198" s="91"/>
      <c r="AB198" s="91">
        <v>192</v>
      </c>
      <c r="AC198" s="91"/>
      <c r="AD198" s="91"/>
      <c r="AE198" s="91"/>
      <c r="AF198" s="91"/>
      <c r="AG198" s="91"/>
      <c r="AH198" s="91">
        <v>192</v>
      </c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2"/>
      <c r="BJ198" s="126">
        <v>0</v>
      </c>
      <c r="BK198" s="126">
        <v>0</v>
      </c>
      <c r="BL198" s="126">
        <v>0</v>
      </c>
      <c r="BM198" s="125">
        <v>0</v>
      </c>
      <c r="BN198" s="125">
        <v>0</v>
      </c>
      <c r="BO198" s="125">
        <v>0</v>
      </c>
      <c r="CM198" s="129"/>
      <c r="CN198" s="129"/>
      <c r="CO198" s="129"/>
      <c r="CP198" s="129"/>
      <c r="CQ198" s="129"/>
    </row>
    <row r="199" spans="1:96" s="129" customFormat="1" ht="15" customHeight="1" thickBot="1" x14ac:dyDescent="0.3">
      <c r="A199" s="128" t="s">
        <v>887</v>
      </c>
      <c r="B199" s="43" t="s">
        <v>1868</v>
      </c>
      <c r="C199" s="52">
        <v>39417</v>
      </c>
      <c r="D199" s="54" t="s">
        <v>3222</v>
      </c>
      <c r="E199" s="46" t="s">
        <v>30</v>
      </c>
      <c r="F199" s="51">
        <v>506</v>
      </c>
      <c r="G199" s="90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>
        <v>200</v>
      </c>
      <c r="AH199" s="91"/>
      <c r="AI199" s="91">
        <v>137</v>
      </c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>
        <v>114</v>
      </c>
      <c r="BA199" s="91"/>
      <c r="BB199" s="91"/>
      <c r="BC199" s="91"/>
      <c r="BD199" s="91"/>
      <c r="BE199" s="91"/>
      <c r="BF199" s="91"/>
      <c r="BG199" s="91"/>
      <c r="BH199" s="91">
        <v>55</v>
      </c>
      <c r="BI199" s="92"/>
      <c r="BJ199" s="126">
        <v>0</v>
      </c>
      <c r="BK199" s="126">
        <v>0</v>
      </c>
      <c r="BL199" s="126">
        <v>0</v>
      </c>
      <c r="BM199" s="125">
        <v>0</v>
      </c>
      <c r="BN199" s="125">
        <v>0</v>
      </c>
      <c r="BO199" s="125">
        <v>0</v>
      </c>
      <c r="BP199" s="127"/>
      <c r="BQ199" s="127"/>
      <c r="BR199" s="127"/>
      <c r="BS199" s="127"/>
      <c r="BT199" s="127"/>
      <c r="BU199" s="127"/>
      <c r="BV199" s="127"/>
      <c r="BW199" s="127"/>
      <c r="BX199" s="127"/>
      <c r="BY199" s="127"/>
      <c r="BZ199" s="127"/>
      <c r="CA199" s="127"/>
      <c r="CB199" s="127"/>
      <c r="CC199" s="127"/>
      <c r="CD199" s="127"/>
      <c r="CE199" s="127"/>
      <c r="CF199" s="127"/>
      <c r="CG199" s="127"/>
      <c r="CH199" s="127"/>
      <c r="CI199" s="127"/>
      <c r="CJ199" s="127"/>
      <c r="CK199" s="127"/>
      <c r="CL199" s="127"/>
      <c r="CM199" s="127"/>
      <c r="CN199" s="127"/>
      <c r="CO199" s="127"/>
      <c r="CP199" s="127"/>
      <c r="CQ199" s="127"/>
      <c r="CR199" s="127"/>
    </row>
    <row r="200" spans="1:96" s="127" customFormat="1" ht="15" customHeight="1" thickBot="1" x14ac:dyDescent="0.3">
      <c r="A200" s="128" t="s">
        <v>888</v>
      </c>
      <c r="B200" s="43" t="s">
        <v>1852</v>
      </c>
      <c r="C200" s="52">
        <v>36650</v>
      </c>
      <c r="D200" s="54" t="s">
        <v>3223</v>
      </c>
      <c r="E200" s="46" t="s">
        <v>58</v>
      </c>
      <c r="F200" s="51">
        <v>506</v>
      </c>
      <c r="G200" s="86"/>
      <c r="H200" s="87"/>
      <c r="I200" s="95"/>
      <c r="J200" s="95"/>
      <c r="K200" s="87"/>
      <c r="L200" s="87"/>
      <c r="M200" s="95"/>
      <c r="N200" s="95"/>
      <c r="O200" s="87"/>
      <c r="P200" s="95"/>
      <c r="Q200" s="95"/>
      <c r="R200" s="91"/>
      <c r="S200" s="95"/>
      <c r="T200" s="87"/>
      <c r="U200" s="87"/>
      <c r="V200" s="95"/>
      <c r="W200" s="87"/>
      <c r="X200" s="95"/>
      <c r="Y200" s="95"/>
      <c r="Z200" s="87"/>
      <c r="AA200" s="87"/>
      <c r="AB200" s="95"/>
      <c r="AC200" s="91"/>
      <c r="AD200" s="87"/>
      <c r="AE200" s="95"/>
      <c r="AF200" s="95"/>
      <c r="AG200" s="95"/>
      <c r="AH200" s="95"/>
      <c r="AI200" s="87"/>
      <c r="AJ200" s="95">
        <v>316</v>
      </c>
      <c r="AK200" s="95"/>
      <c r="AL200" s="95"/>
      <c r="AM200" s="95"/>
      <c r="AN200" s="95"/>
      <c r="AO200" s="95">
        <v>190</v>
      </c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1"/>
      <c r="BI200" s="92"/>
      <c r="BJ200" s="126">
        <v>0</v>
      </c>
      <c r="BK200" s="126">
        <v>0</v>
      </c>
      <c r="BL200" s="126">
        <v>0</v>
      </c>
      <c r="BM200" s="125">
        <v>0</v>
      </c>
      <c r="BN200" s="125">
        <v>0</v>
      </c>
      <c r="BO200" s="125">
        <v>0</v>
      </c>
      <c r="CJ200" s="131"/>
      <c r="CK200" s="131"/>
    </row>
    <row r="201" spans="1:96" s="127" customFormat="1" ht="15" customHeight="1" thickBot="1" x14ac:dyDescent="0.3">
      <c r="A201" s="128" t="s">
        <v>890</v>
      </c>
      <c r="B201" s="140" t="s">
        <v>1862</v>
      </c>
      <c r="C201" s="54">
        <v>34266</v>
      </c>
      <c r="D201" s="54" t="s">
        <v>3224</v>
      </c>
      <c r="E201" s="138" t="s">
        <v>11</v>
      </c>
      <c r="F201" s="51">
        <v>499</v>
      </c>
      <c r="G201" s="86"/>
      <c r="H201" s="87"/>
      <c r="I201" s="95"/>
      <c r="J201" s="95"/>
      <c r="K201" s="87"/>
      <c r="L201" s="87"/>
      <c r="M201" s="95"/>
      <c r="N201" s="95"/>
      <c r="O201" s="87">
        <v>175</v>
      </c>
      <c r="P201" s="95"/>
      <c r="Q201" s="95"/>
      <c r="R201" s="91"/>
      <c r="S201" s="95"/>
      <c r="T201" s="87"/>
      <c r="U201" s="87"/>
      <c r="V201" s="95"/>
      <c r="W201" s="87"/>
      <c r="X201" s="95"/>
      <c r="Y201" s="95">
        <v>167</v>
      </c>
      <c r="Z201" s="87"/>
      <c r="AA201" s="87"/>
      <c r="AB201" s="95"/>
      <c r="AC201" s="91"/>
      <c r="AD201" s="87"/>
      <c r="AE201" s="95"/>
      <c r="AF201" s="95"/>
      <c r="AG201" s="95"/>
      <c r="AH201" s="95"/>
      <c r="AI201" s="87"/>
      <c r="AJ201" s="95"/>
      <c r="AK201" s="95"/>
      <c r="AL201" s="95"/>
      <c r="AM201" s="95">
        <v>157</v>
      </c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1"/>
      <c r="BI201" s="92"/>
      <c r="BJ201" s="126">
        <v>0</v>
      </c>
      <c r="BK201" s="126">
        <v>0</v>
      </c>
      <c r="BL201" s="126">
        <v>0</v>
      </c>
      <c r="BM201" s="125">
        <v>0</v>
      </c>
      <c r="BN201" s="125">
        <v>0</v>
      </c>
      <c r="BO201" s="125">
        <v>0</v>
      </c>
      <c r="BP201" s="131"/>
      <c r="BQ201" s="131"/>
      <c r="CA201" s="129"/>
      <c r="CG201" s="131"/>
      <c r="CH201" s="131"/>
      <c r="CI201" s="131"/>
    </row>
    <row r="202" spans="1:96" s="127" customFormat="1" ht="15" customHeight="1" thickBot="1" x14ac:dyDescent="0.3">
      <c r="A202" s="128" t="s">
        <v>891</v>
      </c>
      <c r="B202" s="43" t="s">
        <v>1863</v>
      </c>
      <c r="C202" s="52">
        <v>39049</v>
      </c>
      <c r="D202" s="54" t="s">
        <v>3225</v>
      </c>
      <c r="E202" s="46" t="s">
        <v>667</v>
      </c>
      <c r="F202" s="51">
        <v>495</v>
      </c>
      <c r="G202" s="90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>
        <v>93</v>
      </c>
      <c r="AD202" s="91"/>
      <c r="AE202" s="91"/>
      <c r="AF202" s="91"/>
      <c r="AG202" s="91"/>
      <c r="AH202" s="91"/>
      <c r="AI202" s="91"/>
      <c r="AJ202" s="91"/>
      <c r="AK202" s="91">
        <v>220</v>
      </c>
      <c r="AL202" s="91">
        <v>182</v>
      </c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2"/>
      <c r="BJ202" s="126">
        <v>0</v>
      </c>
      <c r="BK202" s="126">
        <v>0</v>
      </c>
      <c r="BL202" s="126">
        <v>0</v>
      </c>
      <c r="BM202" s="125">
        <v>0</v>
      </c>
      <c r="BN202" s="125">
        <v>0</v>
      </c>
      <c r="BO202" s="125">
        <v>0</v>
      </c>
    </row>
    <row r="203" spans="1:96" s="127" customFormat="1" ht="15" customHeight="1" thickBot="1" x14ac:dyDescent="0.3">
      <c r="A203" s="128" t="s">
        <v>892</v>
      </c>
      <c r="B203" s="43" t="s">
        <v>356</v>
      </c>
      <c r="C203" s="52">
        <v>37297</v>
      </c>
      <c r="D203" s="54" t="s">
        <v>3226</v>
      </c>
      <c r="E203" s="46" t="s">
        <v>11</v>
      </c>
      <c r="F203" s="51">
        <v>494</v>
      </c>
      <c r="G203" s="90"/>
      <c r="H203" s="91"/>
      <c r="I203" s="91"/>
      <c r="J203" s="91"/>
      <c r="K203" s="91"/>
      <c r="L203" s="91"/>
      <c r="M203" s="91"/>
      <c r="N203" s="91"/>
      <c r="O203" s="91">
        <v>170</v>
      </c>
      <c r="P203" s="91"/>
      <c r="Q203" s="91"/>
      <c r="R203" s="91"/>
      <c r="S203" s="91"/>
      <c r="T203" s="91"/>
      <c r="U203" s="91"/>
      <c r="V203" s="91"/>
      <c r="W203" s="91"/>
      <c r="X203" s="91"/>
      <c r="Y203" s="91">
        <v>117</v>
      </c>
      <c r="Z203" s="91"/>
      <c r="AA203" s="91"/>
      <c r="AB203" s="91"/>
      <c r="AC203" s="91"/>
      <c r="AD203" s="91">
        <v>60</v>
      </c>
      <c r="AE203" s="91"/>
      <c r="AF203" s="91"/>
      <c r="AG203" s="91"/>
      <c r="AH203" s="91"/>
      <c r="AI203" s="91"/>
      <c r="AJ203" s="91"/>
      <c r="AK203" s="91"/>
      <c r="AL203" s="91"/>
      <c r="AM203" s="91">
        <v>92</v>
      </c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>
        <v>55</v>
      </c>
      <c r="BE203" s="91"/>
      <c r="BF203" s="91"/>
      <c r="BG203" s="91"/>
      <c r="BH203" s="91"/>
      <c r="BI203" s="92"/>
      <c r="BJ203" s="126">
        <v>0</v>
      </c>
      <c r="BK203" s="126">
        <v>0</v>
      </c>
      <c r="BL203" s="126">
        <v>0</v>
      </c>
      <c r="BM203" s="125">
        <v>0</v>
      </c>
      <c r="BN203" s="125">
        <v>0</v>
      </c>
      <c r="BO203" s="125">
        <v>0</v>
      </c>
    </row>
    <row r="204" spans="1:96" s="131" customFormat="1" ht="15" customHeight="1" thickBot="1" x14ac:dyDescent="0.3">
      <c r="A204" s="128" t="s">
        <v>894</v>
      </c>
      <c r="B204" s="37" t="s">
        <v>304</v>
      </c>
      <c r="C204" s="52">
        <v>36589</v>
      </c>
      <c r="D204" s="54" t="s">
        <v>3227</v>
      </c>
      <c r="E204" s="46" t="s">
        <v>47</v>
      </c>
      <c r="F204" s="51">
        <v>492</v>
      </c>
      <c r="G204" s="86"/>
      <c r="H204" s="87"/>
      <c r="I204" s="95"/>
      <c r="J204" s="95"/>
      <c r="K204" s="87"/>
      <c r="L204" s="87"/>
      <c r="M204" s="95"/>
      <c r="N204" s="95"/>
      <c r="O204" s="87"/>
      <c r="P204" s="95"/>
      <c r="Q204" s="95"/>
      <c r="R204" s="91">
        <v>335</v>
      </c>
      <c r="S204" s="95"/>
      <c r="T204" s="87"/>
      <c r="U204" s="87"/>
      <c r="V204" s="95"/>
      <c r="W204" s="87"/>
      <c r="X204" s="95"/>
      <c r="Y204" s="95"/>
      <c r="Z204" s="87"/>
      <c r="AA204" s="87"/>
      <c r="AB204" s="95"/>
      <c r="AC204" s="91"/>
      <c r="AD204" s="87"/>
      <c r="AE204" s="95"/>
      <c r="AF204" s="95"/>
      <c r="AG204" s="95"/>
      <c r="AH204" s="95"/>
      <c r="AI204" s="87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>
        <v>157</v>
      </c>
      <c r="AY204" s="95"/>
      <c r="AZ204" s="95"/>
      <c r="BA204" s="95"/>
      <c r="BB204" s="95"/>
      <c r="BC204" s="95"/>
      <c r="BD204" s="95"/>
      <c r="BE204" s="95"/>
      <c r="BF204" s="95"/>
      <c r="BG204" s="95"/>
      <c r="BH204" s="91"/>
      <c r="BI204" s="92"/>
      <c r="BJ204" s="126">
        <v>0</v>
      </c>
      <c r="BK204" s="126">
        <v>0</v>
      </c>
      <c r="BL204" s="126">
        <v>0</v>
      </c>
      <c r="BM204" s="125">
        <v>0</v>
      </c>
      <c r="BN204" s="125">
        <v>0</v>
      </c>
      <c r="BO204" s="125">
        <v>0</v>
      </c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/>
      <c r="CB204" s="127"/>
      <c r="CC204" s="127"/>
      <c r="CD204" s="127"/>
      <c r="CE204" s="127"/>
      <c r="CF204" s="127"/>
      <c r="CG204" s="127"/>
      <c r="CH204" s="127"/>
      <c r="CI204" s="127"/>
      <c r="CJ204" s="129"/>
      <c r="CK204" s="129"/>
      <c r="CL204" s="127"/>
      <c r="CM204" s="129"/>
      <c r="CN204" s="129"/>
      <c r="CO204" s="129"/>
      <c r="CP204" s="129"/>
      <c r="CQ204" s="129"/>
      <c r="CR204" s="129"/>
    </row>
    <row r="205" spans="1:96" s="127" customFormat="1" ht="15" customHeight="1" thickBot="1" x14ac:dyDescent="0.3">
      <c r="A205" s="128" t="s">
        <v>895</v>
      </c>
      <c r="B205" s="43" t="s">
        <v>552</v>
      </c>
      <c r="C205" s="52">
        <v>38864</v>
      </c>
      <c r="D205" s="54" t="s">
        <v>3228</v>
      </c>
      <c r="E205" s="46" t="s">
        <v>42</v>
      </c>
      <c r="F205" s="51">
        <v>490</v>
      </c>
      <c r="G205" s="90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>
        <v>35</v>
      </c>
      <c r="X205" s="91"/>
      <c r="Y205" s="91"/>
      <c r="Z205" s="91"/>
      <c r="AA205" s="91"/>
      <c r="AB205" s="91"/>
      <c r="AC205" s="91">
        <v>143</v>
      </c>
      <c r="AD205" s="91"/>
      <c r="AE205" s="91"/>
      <c r="AF205" s="91"/>
      <c r="AG205" s="91"/>
      <c r="AH205" s="91"/>
      <c r="AI205" s="91"/>
      <c r="AJ205" s="91">
        <v>220</v>
      </c>
      <c r="AK205" s="91"/>
      <c r="AL205" s="91"/>
      <c r="AM205" s="91"/>
      <c r="AN205" s="91"/>
      <c r="AO205" s="91"/>
      <c r="AP205" s="91"/>
      <c r="AQ205" s="91"/>
      <c r="AR205" s="91"/>
      <c r="AS205" s="91"/>
      <c r="AT205" s="91">
        <v>92</v>
      </c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2"/>
      <c r="BJ205" s="126">
        <v>0</v>
      </c>
      <c r="BK205" s="126">
        <v>0</v>
      </c>
      <c r="BL205" s="126">
        <v>0</v>
      </c>
      <c r="BM205" s="125">
        <v>0</v>
      </c>
      <c r="BN205" s="125">
        <v>0</v>
      </c>
      <c r="BO205" s="125">
        <v>0</v>
      </c>
    </row>
    <row r="206" spans="1:96" s="127" customFormat="1" ht="15" customHeight="1" thickBot="1" x14ac:dyDescent="0.3">
      <c r="A206" s="128" t="s">
        <v>898</v>
      </c>
      <c r="B206" s="53" t="s">
        <v>1865</v>
      </c>
      <c r="C206" s="54">
        <v>34005</v>
      </c>
      <c r="D206" s="54" t="s">
        <v>3229</v>
      </c>
      <c r="E206" s="55" t="s">
        <v>715</v>
      </c>
      <c r="F206" s="51">
        <v>490</v>
      </c>
      <c r="G206" s="86"/>
      <c r="H206" s="87"/>
      <c r="I206" s="95"/>
      <c r="J206" s="95"/>
      <c r="K206" s="87"/>
      <c r="L206" s="87"/>
      <c r="M206" s="95"/>
      <c r="N206" s="95"/>
      <c r="O206" s="87"/>
      <c r="P206" s="95"/>
      <c r="Q206" s="95"/>
      <c r="R206" s="91"/>
      <c r="S206" s="95"/>
      <c r="T206" s="87"/>
      <c r="U206" s="87"/>
      <c r="V206" s="95"/>
      <c r="W206" s="87"/>
      <c r="X206" s="95"/>
      <c r="Y206" s="95"/>
      <c r="Z206" s="87"/>
      <c r="AA206" s="87"/>
      <c r="AB206" s="95"/>
      <c r="AC206" s="91"/>
      <c r="AD206" s="87"/>
      <c r="AE206" s="95"/>
      <c r="AF206" s="95"/>
      <c r="AG206" s="95">
        <v>490</v>
      </c>
      <c r="AH206" s="95"/>
      <c r="AI206" s="87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1"/>
      <c r="BI206" s="92"/>
      <c r="BJ206" s="126">
        <v>0</v>
      </c>
      <c r="BK206" s="126">
        <v>0</v>
      </c>
      <c r="BL206" s="126">
        <v>0</v>
      </c>
      <c r="BM206" s="125">
        <v>0</v>
      </c>
      <c r="BN206" s="125">
        <v>0</v>
      </c>
      <c r="BO206" s="125">
        <v>0</v>
      </c>
      <c r="BY206" s="131"/>
      <c r="BZ206" s="131"/>
      <c r="CJ206" s="129"/>
      <c r="CK206" s="129"/>
    </row>
    <row r="207" spans="1:96" s="129" customFormat="1" ht="15" customHeight="1" thickBot="1" x14ac:dyDescent="0.3">
      <c r="A207" s="128" t="s">
        <v>899</v>
      </c>
      <c r="B207" s="43" t="s">
        <v>1893</v>
      </c>
      <c r="C207" s="52">
        <v>37340</v>
      </c>
      <c r="D207" s="54" t="s">
        <v>3230</v>
      </c>
      <c r="E207" s="46" t="s">
        <v>45</v>
      </c>
      <c r="F207" s="51">
        <v>488</v>
      </c>
      <c r="G207" s="90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>
        <v>137</v>
      </c>
      <c r="U207" s="91"/>
      <c r="V207" s="91"/>
      <c r="W207" s="91"/>
      <c r="X207" s="91"/>
      <c r="Y207" s="91"/>
      <c r="Z207" s="91">
        <v>92</v>
      </c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>
        <v>92</v>
      </c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>
        <v>167</v>
      </c>
      <c r="BC207" s="91"/>
      <c r="BD207" s="91"/>
      <c r="BE207" s="91"/>
      <c r="BF207" s="91"/>
      <c r="BG207" s="91"/>
      <c r="BH207" s="91"/>
      <c r="BI207" s="92"/>
      <c r="BJ207" s="126">
        <v>0</v>
      </c>
      <c r="BK207" s="126">
        <v>0</v>
      </c>
      <c r="BL207" s="126">
        <v>0</v>
      </c>
      <c r="BM207" s="125">
        <v>0</v>
      </c>
      <c r="BN207" s="125">
        <v>0</v>
      </c>
      <c r="BO207" s="125">
        <v>0</v>
      </c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7"/>
      <c r="CA207" s="127"/>
      <c r="CB207" s="127"/>
      <c r="CC207" s="127"/>
      <c r="CD207" s="127"/>
      <c r="CE207" s="127"/>
      <c r="CF207" s="127"/>
      <c r="CG207" s="127"/>
      <c r="CH207" s="127"/>
      <c r="CI207" s="127"/>
      <c r="CJ207" s="127"/>
      <c r="CK207" s="127"/>
      <c r="CL207" s="127"/>
      <c r="CM207" s="127"/>
      <c r="CN207" s="127"/>
      <c r="CO207" s="127"/>
      <c r="CP207" s="127"/>
      <c r="CQ207" s="127"/>
      <c r="CR207" s="127"/>
    </row>
    <row r="208" spans="1:96" s="127" customFormat="1" ht="15" customHeight="1" thickBot="1" x14ac:dyDescent="0.3">
      <c r="A208" s="128" t="s">
        <v>901</v>
      </c>
      <c r="B208" s="43" t="s">
        <v>537</v>
      </c>
      <c r="C208" s="52">
        <v>36995</v>
      </c>
      <c r="D208" s="54" t="s">
        <v>3231</v>
      </c>
      <c r="E208" s="46" t="s">
        <v>408</v>
      </c>
      <c r="F208" s="51">
        <v>484</v>
      </c>
      <c r="G208" s="90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>
        <v>92</v>
      </c>
      <c r="V208" s="91"/>
      <c r="W208" s="91"/>
      <c r="X208" s="91"/>
      <c r="Y208" s="91"/>
      <c r="Z208" s="91"/>
      <c r="AA208" s="91"/>
      <c r="AB208" s="91">
        <v>275</v>
      </c>
      <c r="AC208" s="91"/>
      <c r="AD208" s="91"/>
      <c r="AE208" s="91"/>
      <c r="AF208" s="91"/>
      <c r="AG208" s="91"/>
      <c r="AH208" s="91">
        <v>117</v>
      </c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2"/>
      <c r="BJ208" s="126">
        <v>0</v>
      </c>
      <c r="BK208" s="126">
        <v>0</v>
      </c>
      <c r="BL208" s="126">
        <v>0</v>
      </c>
      <c r="BM208" s="125">
        <v>0</v>
      </c>
      <c r="BN208" s="125">
        <v>0</v>
      </c>
      <c r="BO208" s="125">
        <v>0</v>
      </c>
    </row>
    <row r="209" spans="1:96" s="127" customFormat="1" ht="15" customHeight="1" thickBot="1" x14ac:dyDescent="0.3">
      <c r="A209" s="128" t="s">
        <v>903</v>
      </c>
      <c r="B209" s="43" t="s">
        <v>340</v>
      </c>
      <c r="C209" s="52">
        <v>37907</v>
      </c>
      <c r="D209" s="54" t="s">
        <v>3232</v>
      </c>
      <c r="E209" s="46" t="s">
        <v>697</v>
      </c>
      <c r="F209" s="51">
        <v>477</v>
      </c>
      <c r="G209" s="90"/>
      <c r="H209" s="91"/>
      <c r="I209" s="91"/>
      <c r="J209" s="91"/>
      <c r="K209" s="91"/>
      <c r="L209" s="91">
        <v>35</v>
      </c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>
        <v>275</v>
      </c>
      <c r="AH209" s="91"/>
      <c r="AI209" s="91"/>
      <c r="AJ209" s="91"/>
      <c r="AK209" s="91">
        <v>167</v>
      </c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2"/>
      <c r="BJ209" s="126">
        <v>0</v>
      </c>
      <c r="BK209" s="126">
        <v>0</v>
      </c>
      <c r="BL209" s="126">
        <v>0</v>
      </c>
      <c r="BM209" s="125">
        <v>0</v>
      </c>
      <c r="BN209" s="125">
        <v>0</v>
      </c>
      <c r="BO209" s="125">
        <v>0</v>
      </c>
      <c r="CL209" s="131"/>
      <c r="CM209" s="129"/>
      <c r="CN209" s="129"/>
      <c r="CO209" s="129"/>
      <c r="CP209" s="129"/>
      <c r="CQ209" s="129"/>
    </row>
    <row r="210" spans="1:96" s="127" customFormat="1" ht="15" customHeight="1" thickBot="1" x14ac:dyDescent="0.3">
      <c r="A210" s="128" t="s">
        <v>904</v>
      </c>
      <c r="B210" s="53" t="s">
        <v>1866</v>
      </c>
      <c r="C210" s="54">
        <v>31083</v>
      </c>
      <c r="D210" s="54" t="s">
        <v>3233</v>
      </c>
      <c r="E210" s="50" t="s">
        <v>30</v>
      </c>
      <c r="F210" s="51">
        <v>477</v>
      </c>
      <c r="G210" s="86"/>
      <c r="H210" s="87"/>
      <c r="I210" s="95"/>
      <c r="J210" s="95"/>
      <c r="K210" s="87"/>
      <c r="L210" s="87"/>
      <c r="M210" s="95"/>
      <c r="N210" s="95"/>
      <c r="O210" s="87"/>
      <c r="P210" s="95"/>
      <c r="Q210" s="95"/>
      <c r="R210" s="91"/>
      <c r="S210" s="95"/>
      <c r="T210" s="87"/>
      <c r="U210" s="87"/>
      <c r="V210" s="95"/>
      <c r="W210" s="87"/>
      <c r="X210" s="95"/>
      <c r="Y210" s="95"/>
      <c r="Z210" s="87"/>
      <c r="AA210" s="87"/>
      <c r="AB210" s="95"/>
      <c r="AC210" s="91"/>
      <c r="AD210" s="87"/>
      <c r="AE210" s="95"/>
      <c r="AF210" s="95"/>
      <c r="AG210" s="95">
        <v>272</v>
      </c>
      <c r="AH210" s="95"/>
      <c r="AI210" s="87">
        <v>205</v>
      </c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1"/>
      <c r="BI210" s="92"/>
      <c r="BJ210" s="126">
        <v>0</v>
      </c>
      <c r="BK210" s="126">
        <v>0</v>
      </c>
      <c r="BL210" s="126">
        <v>0</v>
      </c>
      <c r="BM210" s="125">
        <v>0</v>
      </c>
      <c r="BN210" s="125">
        <v>0</v>
      </c>
      <c r="BO210" s="125">
        <v>0</v>
      </c>
      <c r="BV210" s="129"/>
      <c r="BW210" s="129"/>
      <c r="CA210" s="129"/>
      <c r="CB210" s="129"/>
      <c r="CC210" s="129"/>
      <c r="CD210" s="129"/>
      <c r="CE210" s="129"/>
      <c r="CF210" s="129"/>
      <c r="CJ210" s="131"/>
      <c r="CK210" s="131"/>
    </row>
    <row r="211" spans="1:96" s="127" customFormat="1" ht="15" customHeight="1" thickBot="1" x14ac:dyDescent="0.3">
      <c r="A211" s="128" t="s">
        <v>905</v>
      </c>
      <c r="B211" s="43" t="s">
        <v>565</v>
      </c>
      <c r="C211" s="52">
        <v>39060</v>
      </c>
      <c r="D211" s="54" t="s">
        <v>3234</v>
      </c>
      <c r="E211" s="46" t="s">
        <v>355</v>
      </c>
      <c r="F211" s="51">
        <v>469</v>
      </c>
      <c r="G211" s="90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>
        <v>132</v>
      </c>
      <c r="Z211" s="91"/>
      <c r="AA211" s="91"/>
      <c r="AB211" s="91"/>
      <c r="AC211" s="91"/>
      <c r="AD211" s="91"/>
      <c r="AE211" s="91"/>
      <c r="AF211" s="91"/>
      <c r="AG211" s="91">
        <v>200</v>
      </c>
      <c r="AH211" s="91"/>
      <c r="AI211" s="91">
        <v>137</v>
      </c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2"/>
      <c r="BJ211" s="126">
        <v>0</v>
      </c>
      <c r="BK211" s="126">
        <v>0</v>
      </c>
      <c r="BL211" s="126">
        <v>0</v>
      </c>
      <c r="BM211" s="125">
        <v>0</v>
      </c>
      <c r="BN211" s="125">
        <v>0</v>
      </c>
      <c r="BO211" s="125">
        <v>0</v>
      </c>
    </row>
    <row r="212" spans="1:96" s="127" customFormat="1" ht="15" customHeight="1" thickBot="1" x14ac:dyDescent="0.3">
      <c r="A212" s="128" t="s">
        <v>907</v>
      </c>
      <c r="B212" s="43" t="s">
        <v>1867</v>
      </c>
      <c r="C212" s="52">
        <v>39268</v>
      </c>
      <c r="D212" s="54" t="s">
        <v>3235</v>
      </c>
      <c r="E212" s="46" t="s">
        <v>468</v>
      </c>
      <c r="F212" s="51">
        <v>466</v>
      </c>
      <c r="G212" s="90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>
        <v>64</v>
      </c>
      <c r="AD212" s="91"/>
      <c r="AE212" s="91"/>
      <c r="AF212" s="91"/>
      <c r="AG212" s="91"/>
      <c r="AH212" s="91"/>
      <c r="AI212" s="91"/>
      <c r="AJ212" s="91"/>
      <c r="AK212" s="91">
        <v>220</v>
      </c>
      <c r="AL212" s="91">
        <v>182</v>
      </c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2"/>
      <c r="BJ212" s="126">
        <v>0</v>
      </c>
      <c r="BK212" s="126">
        <v>0</v>
      </c>
      <c r="BL212" s="126">
        <v>0</v>
      </c>
      <c r="BM212" s="125">
        <v>0</v>
      </c>
      <c r="BN212" s="125">
        <v>0</v>
      </c>
      <c r="BO212" s="125">
        <v>0</v>
      </c>
    </row>
    <row r="213" spans="1:96" s="127" customFormat="1" ht="15" customHeight="1" thickBot="1" x14ac:dyDescent="0.3">
      <c r="A213" s="128" t="s">
        <v>909</v>
      </c>
      <c r="B213" s="43" t="s">
        <v>1860</v>
      </c>
      <c r="C213" s="52">
        <v>37921</v>
      </c>
      <c r="D213" s="54" t="s">
        <v>3236</v>
      </c>
      <c r="E213" s="46" t="s">
        <v>977</v>
      </c>
      <c r="F213" s="51">
        <v>462</v>
      </c>
      <c r="G213" s="90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>
        <v>315</v>
      </c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>
        <v>147</v>
      </c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2"/>
      <c r="BJ213" s="126">
        <v>0</v>
      </c>
      <c r="BK213" s="126">
        <v>0</v>
      </c>
      <c r="BL213" s="126">
        <v>0</v>
      </c>
      <c r="BM213" s="125">
        <v>0</v>
      </c>
      <c r="BN213" s="125">
        <v>0</v>
      </c>
      <c r="BO213" s="125">
        <v>0</v>
      </c>
      <c r="CR213" s="129"/>
    </row>
    <row r="214" spans="1:96" s="127" customFormat="1" ht="15" customHeight="1" thickBot="1" x14ac:dyDescent="0.3">
      <c r="A214" s="128" t="s">
        <v>911</v>
      </c>
      <c r="B214" s="37" t="s">
        <v>1995</v>
      </c>
      <c r="C214" s="52">
        <v>35697</v>
      </c>
      <c r="D214" s="54" t="s">
        <v>3237</v>
      </c>
      <c r="E214" s="46" t="s">
        <v>46</v>
      </c>
      <c r="F214" s="51">
        <v>448</v>
      </c>
      <c r="G214" s="86"/>
      <c r="H214" s="87"/>
      <c r="I214" s="95"/>
      <c r="J214" s="95"/>
      <c r="K214" s="87"/>
      <c r="L214" s="87"/>
      <c r="M214" s="95"/>
      <c r="N214" s="95"/>
      <c r="O214" s="87"/>
      <c r="P214" s="95"/>
      <c r="Q214" s="95"/>
      <c r="R214" s="91"/>
      <c r="S214" s="95"/>
      <c r="T214" s="87"/>
      <c r="U214" s="87"/>
      <c r="V214" s="95"/>
      <c r="W214" s="87"/>
      <c r="X214" s="95"/>
      <c r="Y214" s="95"/>
      <c r="Z214" s="87"/>
      <c r="AA214" s="87"/>
      <c r="AB214" s="95"/>
      <c r="AC214" s="91"/>
      <c r="AD214" s="87"/>
      <c r="AE214" s="95"/>
      <c r="AF214" s="95"/>
      <c r="AG214" s="95"/>
      <c r="AH214" s="95"/>
      <c r="AI214" s="87"/>
      <c r="AJ214" s="95">
        <v>88</v>
      </c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>
        <v>360</v>
      </c>
      <c r="BC214" s="95"/>
      <c r="BD214" s="95"/>
      <c r="BE214" s="95"/>
      <c r="BF214" s="95"/>
      <c r="BG214" s="95"/>
      <c r="BH214" s="91"/>
      <c r="BI214" s="92"/>
      <c r="BJ214" s="126">
        <v>0</v>
      </c>
      <c r="BK214" s="126">
        <v>0</v>
      </c>
      <c r="BL214" s="126">
        <v>0</v>
      </c>
      <c r="BM214" s="125">
        <v>0</v>
      </c>
      <c r="BN214" s="125">
        <v>0</v>
      </c>
      <c r="BO214" s="125">
        <v>0</v>
      </c>
      <c r="BP214" s="129"/>
      <c r="BQ214" s="129"/>
      <c r="BR214" s="129"/>
      <c r="BS214" s="129"/>
      <c r="BT214" s="129"/>
      <c r="BU214" s="129"/>
      <c r="BY214" s="129"/>
      <c r="BZ214" s="129"/>
      <c r="CA214" s="129"/>
      <c r="CB214" s="129"/>
      <c r="CC214" s="129"/>
      <c r="CD214" s="129"/>
      <c r="CE214" s="129"/>
      <c r="CF214" s="129"/>
    </row>
    <row r="215" spans="1:96" s="127" customFormat="1" ht="15" customHeight="1" thickBot="1" x14ac:dyDescent="0.3">
      <c r="A215" s="128" t="s">
        <v>912</v>
      </c>
      <c r="B215" s="53" t="s">
        <v>1883</v>
      </c>
      <c r="C215" s="54">
        <v>31417</v>
      </c>
      <c r="D215" s="54" t="s">
        <v>3238</v>
      </c>
      <c r="E215" s="138" t="s">
        <v>11</v>
      </c>
      <c r="F215" s="51">
        <v>444</v>
      </c>
      <c r="G215" s="86"/>
      <c r="H215" s="87"/>
      <c r="I215" s="95"/>
      <c r="J215" s="95"/>
      <c r="K215" s="87"/>
      <c r="L215" s="87"/>
      <c r="M215" s="95"/>
      <c r="N215" s="95"/>
      <c r="O215" s="87">
        <v>137</v>
      </c>
      <c r="P215" s="95"/>
      <c r="Q215" s="95"/>
      <c r="R215" s="91"/>
      <c r="S215" s="95"/>
      <c r="T215" s="87"/>
      <c r="U215" s="87"/>
      <c r="V215" s="95"/>
      <c r="W215" s="87"/>
      <c r="X215" s="95"/>
      <c r="Y215" s="95"/>
      <c r="Z215" s="87"/>
      <c r="AA215" s="87"/>
      <c r="AB215" s="95"/>
      <c r="AC215" s="91"/>
      <c r="AD215" s="87"/>
      <c r="AE215" s="95"/>
      <c r="AF215" s="95"/>
      <c r="AG215" s="95"/>
      <c r="AH215" s="95"/>
      <c r="AI215" s="87"/>
      <c r="AJ215" s="95"/>
      <c r="AK215" s="95"/>
      <c r="AL215" s="95"/>
      <c r="AM215" s="95">
        <v>205</v>
      </c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1">
        <v>102</v>
      </c>
      <c r="BI215" s="92"/>
      <c r="BJ215" s="126">
        <v>0</v>
      </c>
      <c r="BK215" s="126">
        <v>0</v>
      </c>
      <c r="BL215" s="126">
        <v>0</v>
      </c>
      <c r="BM215" s="125">
        <v>0</v>
      </c>
      <c r="BN215" s="125">
        <v>0</v>
      </c>
      <c r="BO215" s="125">
        <v>0</v>
      </c>
      <c r="BX215" s="129"/>
      <c r="BY215" s="129"/>
      <c r="BZ215" s="129"/>
      <c r="CB215" s="131"/>
      <c r="CC215" s="131"/>
      <c r="CD215" s="131"/>
      <c r="CE215" s="131"/>
      <c r="CF215" s="131"/>
      <c r="CG215" s="129"/>
      <c r="CH215" s="129"/>
      <c r="CI215" s="129"/>
    </row>
    <row r="216" spans="1:96" s="127" customFormat="1" ht="15" customHeight="1" thickBot="1" x14ac:dyDescent="0.3">
      <c r="A216" s="128" t="s">
        <v>913</v>
      </c>
      <c r="B216" s="43" t="s">
        <v>1886</v>
      </c>
      <c r="C216" s="52">
        <v>38740</v>
      </c>
      <c r="D216" s="54" t="s">
        <v>3239</v>
      </c>
      <c r="E216" s="46" t="s">
        <v>406</v>
      </c>
      <c r="F216" s="51">
        <v>439</v>
      </c>
      <c r="G216" s="90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>
        <v>92</v>
      </c>
      <c r="AC216" s="91">
        <v>128</v>
      </c>
      <c r="AD216" s="91"/>
      <c r="AE216" s="91"/>
      <c r="AF216" s="91"/>
      <c r="AG216" s="91"/>
      <c r="AH216" s="91">
        <v>117</v>
      </c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>
        <v>102</v>
      </c>
      <c r="BF216" s="91"/>
      <c r="BG216" s="91"/>
      <c r="BH216" s="91"/>
      <c r="BI216" s="92"/>
      <c r="BJ216" s="126">
        <v>0</v>
      </c>
      <c r="BK216" s="126">
        <v>0</v>
      </c>
      <c r="BL216" s="126">
        <v>0</v>
      </c>
      <c r="BM216" s="125">
        <v>0</v>
      </c>
      <c r="BN216" s="125">
        <v>0</v>
      </c>
      <c r="BO216" s="125">
        <v>0</v>
      </c>
    </row>
    <row r="217" spans="1:96" s="127" customFormat="1" ht="15" customHeight="1" thickBot="1" x14ac:dyDescent="0.3">
      <c r="A217" s="128" t="s">
        <v>915</v>
      </c>
      <c r="B217" s="43" t="s">
        <v>351</v>
      </c>
      <c r="C217" s="52">
        <v>37618</v>
      </c>
      <c r="D217" s="54" t="s">
        <v>3240</v>
      </c>
      <c r="E217" s="46" t="s">
        <v>77</v>
      </c>
      <c r="F217" s="51">
        <v>439</v>
      </c>
      <c r="G217" s="90"/>
      <c r="H217" s="91"/>
      <c r="I217" s="91"/>
      <c r="J217" s="91"/>
      <c r="K217" s="91"/>
      <c r="L217" s="91"/>
      <c r="M217" s="91"/>
      <c r="N217" s="91"/>
      <c r="O217" s="91"/>
      <c r="P217" s="91">
        <v>272</v>
      </c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>
        <v>167</v>
      </c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2"/>
      <c r="BJ217" s="126">
        <v>0</v>
      </c>
      <c r="BK217" s="126">
        <v>0</v>
      </c>
      <c r="BL217" s="126">
        <v>0</v>
      </c>
      <c r="BM217" s="125">
        <v>0</v>
      </c>
      <c r="BN217" s="125">
        <v>0</v>
      </c>
      <c r="BO217" s="125">
        <v>0</v>
      </c>
    </row>
    <row r="218" spans="1:96" s="129" customFormat="1" ht="15" customHeight="1" thickBot="1" x14ac:dyDescent="0.3">
      <c r="A218" s="128" t="s">
        <v>917</v>
      </c>
      <c r="B218" s="43" t="s">
        <v>350</v>
      </c>
      <c r="C218" s="52">
        <v>37573</v>
      </c>
      <c r="D218" s="54" t="s">
        <v>3241</v>
      </c>
      <c r="E218" s="46" t="s">
        <v>77</v>
      </c>
      <c r="F218" s="51">
        <v>439</v>
      </c>
      <c r="G218" s="90"/>
      <c r="H218" s="91"/>
      <c r="I218" s="91"/>
      <c r="J218" s="91"/>
      <c r="K218" s="91"/>
      <c r="L218" s="91"/>
      <c r="M218" s="91"/>
      <c r="N218" s="91"/>
      <c r="O218" s="91"/>
      <c r="P218" s="91">
        <v>272</v>
      </c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>
        <v>167</v>
      </c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2"/>
      <c r="BJ218" s="126">
        <v>0</v>
      </c>
      <c r="BK218" s="126">
        <v>0</v>
      </c>
      <c r="BL218" s="126">
        <v>0</v>
      </c>
      <c r="BM218" s="125">
        <v>0</v>
      </c>
      <c r="BN218" s="125">
        <v>0</v>
      </c>
      <c r="BO218" s="125">
        <v>0</v>
      </c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7"/>
      <c r="CC218" s="127"/>
      <c r="CD218" s="127"/>
      <c r="CE218" s="127"/>
      <c r="CF218" s="127"/>
      <c r="CG218" s="127"/>
      <c r="CH218" s="127"/>
      <c r="CI218" s="127"/>
      <c r="CJ218" s="127"/>
      <c r="CK218" s="127"/>
      <c r="CL218" s="127"/>
      <c r="CM218" s="127"/>
      <c r="CN218" s="127"/>
      <c r="CO218" s="127"/>
      <c r="CP218" s="127"/>
      <c r="CQ218" s="127"/>
      <c r="CR218" s="127"/>
    </row>
    <row r="219" spans="1:96" s="129" customFormat="1" ht="15" customHeight="1" thickBot="1" x14ac:dyDescent="0.3">
      <c r="A219" s="128" t="s">
        <v>918</v>
      </c>
      <c r="B219" s="43" t="s">
        <v>1869</v>
      </c>
      <c r="C219" s="52">
        <v>39157</v>
      </c>
      <c r="D219" s="54" t="s">
        <v>3242</v>
      </c>
      <c r="E219" s="46" t="s">
        <v>860</v>
      </c>
      <c r="F219" s="51">
        <v>427</v>
      </c>
      <c r="G219" s="90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>
        <v>93</v>
      </c>
      <c r="AD219" s="91"/>
      <c r="AE219" s="91"/>
      <c r="AF219" s="91"/>
      <c r="AG219" s="91"/>
      <c r="AH219" s="91"/>
      <c r="AI219" s="91"/>
      <c r="AJ219" s="91"/>
      <c r="AK219" s="91">
        <v>152</v>
      </c>
      <c r="AL219" s="91">
        <v>182</v>
      </c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2"/>
      <c r="BJ219" s="126">
        <v>0</v>
      </c>
      <c r="BK219" s="126">
        <v>0</v>
      </c>
      <c r="BL219" s="126">
        <v>0</v>
      </c>
      <c r="BM219" s="125">
        <v>0</v>
      </c>
      <c r="BN219" s="125">
        <v>0</v>
      </c>
      <c r="BO219" s="125">
        <v>0</v>
      </c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7"/>
      <c r="CC219" s="127"/>
      <c r="CD219" s="127"/>
      <c r="CE219" s="127"/>
      <c r="CF219" s="127"/>
      <c r="CG219" s="127"/>
      <c r="CH219" s="127"/>
      <c r="CI219" s="127"/>
      <c r="CJ219" s="127"/>
      <c r="CK219" s="127"/>
      <c r="CL219" s="127"/>
      <c r="CM219" s="127"/>
      <c r="CN219" s="127"/>
      <c r="CO219" s="127"/>
      <c r="CP219" s="127"/>
      <c r="CQ219" s="127"/>
      <c r="CR219" s="127"/>
    </row>
    <row r="220" spans="1:96" s="129" customFormat="1" ht="15" customHeight="1" thickBot="1" x14ac:dyDescent="0.3">
      <c r="A220" s="128" t="s">
        <v>919</v>
      </c>
      <c r="B220" s="43" t="s">
        <v>1870</v>
      </c>
      <c r="C220" s="52">
        <v>38846</v>
      </c>
      <c r="D220" s="54" t="s">
        <v>3243</v>
      </c>
      <c r="E220" s="46" t="s">
        <v>823</v>
      </c>
      <c r="F220" s="51">
        <v>418</v>
      </c>
      <c r="G220" s="90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>
        <v>128</v>
      </c>
      <c r="AD220" s="91"/>
      <c r="AE220" s="91"/>
      <c r="AF220" s="91"/>
      <c r="AG220" s="91"/>
      <c r="AH220" s="91"/>
      <c r="AI220" s="91"/>
      <c r="AJ220" s="91"/>
      <c r="AK220" s="91">
        <v>290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2"/>
      <c r="BJ220" s="126">
        <v>0</v>
      </c>
      <c r="BK220" s="126">
        <v>0</v>
      </c>
      <c r="BL220" s="126">
        <v>0</v>
      </c>
      <c r="BM220" s="125">
        <v>0</v>
      </c>
      <c r="BN220" s="125">
        <v>0</v>
      </c>
      <c r="BO220" s="125">
        <v>0</v>
      </c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  <c r="CL220" s="127"/>
      <c r="CM220" s="127"/>
      <c r="CN220" s="127"/>
      <c r="CO220" s="127"/>
      <c r="CP220" s="127"/>
      <c r="CQ220" s="127"/>
      <c r="CR220" s="127"/>
    </row>
    <row r="221" spans="1:96" s="129" customFormat="1" ht="15" customHeight="1" thickBot="1" x14ac:dyDescent="0.3">
      <c r="A221" s="128" t="s">
        <v>921</v>
      </c>
      <c r="B221" s="43" t="s">
        <v>1871</v>
      </c>
      <c r="C221" s="52">
        <v>38917</v>
      </c>
      <c r="D221" s="54" t="s">
        <v>3244</v>
      </c>
      <c r="E221" s="46" t="s">
        <v>77</v>
      </c>
      <c r="F221" s="51">
        <v>413</v>
      </c>
      <c r="G221" s="90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>
        <v>152</v>
      </c>
      <c r="AR221" s="91"/>
      <c r="AS221" s="91"/>
      <c r="AT221" s="91"/>
      <c r="AU221" s="91"/>
      <c r="AV221" s="91"/>
      <c r="AW221" s="91"/>
      <c r="AX221" s="91"/>
      <c r="AY221" s="91"/>
      <c r="AZ221" s="91"/>
      <c r="BA221" s="91">
        <v>261</v>
      </c>
      <c r="BB221" s="91"/>
      <c r="BC221" s="91"/>
      <c r="BD221" s="91"/>
      <c r="BE221" s="91"/>
      <c r="BF221" s="91"/>
      <c r="BG221" s="91"/>
      <c r="BH221" s="91"/>
      <c r="BI221" s="92"/>
      <c r="BJ221" s="126">
        <v>0</v>
      </c>
      <c r="BK221" s="126">
        <v>0</v>
      </c>
      <c r="BL221" s="126">
        <v>0</v>
      </c>
      <c r="BM221" s="125">
        <v>0</v>
      </c>
      <c r="BN221" s="125">
        <v>0</v>
      </c>
      <c r="BO221" s="125">
        <v>0</v>
      </c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  <c r="CL221" s="127"/>
      <c r="CM221" s="127"/>
      <c r="CN221" s="127"/>
      <c r="CO221" s="127"/>
      <c r="CP221" s="127"/>
      <c r="CQ221" s="127"/>
      <c r="CR221" s="127"/>
    </row>
    <row r="222" spans="1:96" s="127" customFormat="1" ht="15" customHeight="1" thickBot="1" x14ac:dyDescent="0.3">
      <c r="A222" s="128" t="s">
        <v>923</v>
      </c>
      <c r="B222" s="43" t="s">
        <v>1872</v>
      </c>
      <c r="C222" s="52">
        <v>38858</v>
      </c>
      <c r="D222" s="54" t="s">
        <v>3245</v>
      </c>
      <c r="E222" s="46" t="s">
        <v>76</v>
      </c>
      <c r="F222" s="51">
        <v>413</v>
      </c>
      <c r="G222" s="90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>
        <v>152</v>
      </c>
      <c r="AR222" s="91"/>
      <c r="AS222" s="91"/>
      <c r="AT222" s="91"/>
      <c r="AU222" s="91"/>
      <c r="AV222" s="91"/>
      <c r="AW222" s="91"/>
      <c r="AX222" s="91"/>
      <c r="AY222" s="91"/>
      <c r="AZ222" s="91"/>
      <c r="BA222" s="91">
        <v>261</v>
      </c>
      <c r="BB222" s="91"/>
      <c r="BC222" s="91"/>
      <c r="BD222" s="91"/>
      <c r="BE222" s="91"/>
      <c r="BF222" s="91"/>
      <c r="BG222" s="91"/>
      <c r="BH222" s="91"/>
      <c r="BI222" s="92"/>
      <c r="BJ222" s="126">
        <v>0</v>
      </c>
      <c r="BK222" s="126">
        <v>0</v>
      </c>
      <c r="BL222" s="126">
        <v>0</v>
      </c>
      <c r="BM222" s="125">
        <v>0</v>
      </c>
      <c r="BN222" s="125">
        <v>0</v>
      </c>
      <c r="BO222" s="125">
        <v>0</v>
      </c>
    </row>
    <row r="223" spans="1:96" s="127" customFormat="1" ht="15" customHeight="1" thickBot="1" x14ac:dyDescent="0.3">
      <c r="A223" s="128" t="s">
        <v>925</v>
      </c>
      <c r="B223" s="43" t="s">
        <v>1891</v>
      </c>
      <c r="C223" s="52">
        <v>39135</v>
      </c>
      <c r="D223" s="54" t="s">
        <v>3246</v>
      </c>
      <c r="E223" s="46" t="s">
        <v>11</v>
      </c>
      <c r="F223" s="51">
        <v>405</v>
      </c>
      <c r="G223" s="90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>
        <v>132</v>
      </c>
      <c r="Z223" s="91"/>
      <c r="AA223" s="91"/>
      <c r="AB223" s="91"/>
      <c r="AC223" s="91"/>
      <c r="AD223" s="91">
        <v>60</v>
      </c>
      <c r="AE223" s="91"/>
      <c r="AF223" s="91"/>
      <c r="AG223" s="91"/>
      <c r="AH223" s="91"/>
      <c r="AI223" s="91"/>
      <c r="AJ223" s="91"/>
      <c r="AK223" s="91"/>
      <c r="AL223" s="91"/>
      <c r="AM223" s="91">
        <v>137</v>
      </c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>
        <v>55</v>
      </c>
      <c r="BE223" s="91"/>
      <c r="BF223" s="91"/>
      <c r="BG223" s="91"/>
      <c r="BH223" s="91">
        <v>21</v>
      </c>
      <c r="BI223" s="92"/>
      <c r="BJ223" s="126">
        <v>0</v>
      </c>
      <c r="BK223" s="126">
        <v>0</v>
      </c>
      <c r="BL223" s="126">
        <v>0</v>
      </c>
      <c r="BM223" s="125">
        <v>0</v>
      </c>
      <c r="BN223" s="125">
        <v>0</v>
      </c>
      <c r="BO223" s="125">
        <v>0</v>
      </c>
    </row>
    <row r="224" spans="1:96" s="127" customFormat="1" ht="15" customHeight="1" thickBot="1" x14ac:dyDescent="0.3">
      <c r="A224" s="128" t="s">
        <v>927</v>
      </c>
      <c r="B224" s="43" t="s">
        <v>300</v>
      </c>
      <c r="C224" s="52">
        <v>37767</v>
      </c>
      <c r="D224" s="54" t="s">
        <v>3247</v>
      </c>
      <c r="E224" s="46" t="s">
        <v>697</v>
      </c>
      <c r="F224" s="51">
        <v>402</v>
      </c>
      <c r="G224" s="90"/>
      <c r="H224" s="91"/>
      <c r="I224" s="91"/>
      <c r="J224" s="91"/>
      <c r="K224" s="91"/>
      <c r="L224" s="91">
        <v>13</v>
      </c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>
        <v>117</v>
      </c>
      <c r="AH224" s="91"/>
      <c r="AI224" s="91"/>
      <c r="AJ224" s="91"/>
      <c r="AK224" s="91">
        <v>272</v>
      </c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2"/>
      <c r="BJ224" s="126">
        <v>0</v>
      </c>
      <c r="BK224" s="126">
        <v>0</v>
      </c>
      <c r="BL224" s="126">
        <v>0</v>
      </c>
      <c r="BM224" s="125">
        <v>0</v>
      </c>
      <c r="BN224" s="125">
        <v>0</v>
      </c>
      <c r="BO224" s="125">
        <v>0</v>
      </c>
      <c r="CR224" s="132"/>
    </row>
    <row r="225" spans="1:96" s="127" customFormat="1" ht="15" customHeight="1" thickBot="1" x14ac:dyDescent="0.3">
      <c r="A225" s="128" t="s">
        <v>928</v>
      </c>
      <c r="B225" s="130" t="s">
        <v>1989</v>
      </c>
      <c r="C225" s="52">
        <v>37670</v>
      </c>
      <c r="D225" s="54" t="s">
        <v>3248</v>
      </c>
      <c r="E225" s="46" t="s">
        <v>79</v>
      </c>
      <c r="F225" s="51">
        <v>396</v>
      </c>
      <c r="G225" s="86"/>
      <c r="H225" s="87"/>
      <c r="I225" s="95"/>
      <c r="J225" s="95"/>
      <c r="K225" s="87"/>
      <c r="L225" s="87"/>
      <c r="M225" s="95"/>
      <c r="N225" s="95"/>
      <c r="O225" s="87"/>
      <c r="P225" s="95"/>
      <c r="Q225" s="95"/>
      <c r="R225" s="91"/>
      <c r="S225" s="95"/>
      <c r="T225" s="87"/>
      <c r="U225" s="87"/>
      <c r="V225" s="95"/>
      <c r="W225" s="87"/>
      <c r="X225" s="95"/>
      <c r="Y225" s="95"/>
      <c r="Z225" s="87"/>
      <c r="AA225" s="87"/>
      <c r="AB225" s="95"/>
      <c r="AC225" s="91"/>
      <c r="AD225" s="87"/>
      <c r="AE225" s="95"/>
      <c r="AF225" s="95"/>
      <c r="AG225" s="95"/>
      <c r="AH225" s="95"/>
      <c r="AI225" s="87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>
        <v>92</v>
      </c>
      <c r="AY225" s="95"/>
      <c r="AZ225" s="95"/>
      <c r="BA225" s="95"/>
      <c r="BB225" s="95">
        <v>167</v>
      </c>
      <c r="BC225" s="95"/>
      <c r="BD225" s="95"/>
      <c r="BE225" s="95"/>
      <c r="BF225" s="95"/>
      <c r="BG225" s="95"/>
      <c r="BH225" s="91"/>
      <c r="BI225" s="92">
        <v>137</v>
      </c>
      <c r="BJ225" s="126">
        <v>0</v>
      </c>
      <c r="BK225" s="126">
        <v>0</v>
      </c>
      <c r="BL225" s="126">
        <v>0</v>
      </c>
      <c r="BM225" s="125">
        <v>0</v>
      </c>
      <c r="BN225" s="125">
        <v>0</v>
      </c>
      <c r="BO225" s="125">
        <v>0</v>
      </c>
    </row>
    <row r="226" spans="1:96" s="127" customFormat="1" ht="15" customHeight="1" thickBot="1" x14ac:dyDescent="0.3">
      <c r="A226" s="128" t="s">
        <v>930</v>
      </c>
      <c r="B226" s="43" t="s">
        <v>1902</v>
      </c>
      <c r="C226" s="52">
        <v>38868</v>
      </c>
      <c r="D226" s="54" t="s">
        <v>3249</v>
      </c>
      <c r="E226" s="46" t="s">
        <v>412</v>
      </c>
      <c r="F226" s="51">
        <v>391</v>
      </c>
      <c r="G226" s="90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>
        <v>64</v>
      </c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>
        <v>76</v>
      </c>
      <c r="AP226" s="91"/>
      <c r="AQ226" s="91"/>
      <c r="AR226" s="91"/>
      <c r="AS226" s="91"/>
      <c r="AT226" s="91"/>
      <c r="AU226" s="91"/>
      <c r="AV226" s="91"/>
      <c r="AW226" s="91"/>
      <c r="AX226" s="91"/>
      <c r="AY226" s="91">
        <v>137</v>
      </c>
      <c r="AZ226" s="91"/>
      <c r="BA226" s="91"/>
      <c r="BB226" s="91"/>
      <c r="BC226" s="91">
        <v>114</v>
      </c>
      <c r="BD226" s="91"/>
      <c r="BE226" s="91"/>
      <c r="BF226" s="91"/>
      <c r="BG226" s="91"/>
      <c r="BH226" s="91"/>
      <c r="BI226" s="92"/>
      <c r="BJ226" s="126">
        <v>0</v>
      </c>
      <c r="BK226" s="126">
        <v>0</v>
      </c>
      <c r="BL226" s="126">
        <v>0</v>
      </c>
      <c r="BM226" s="125">
        <v>0</v>
      </c>
      <c r="BN226" s="125">
        <v>0</v>
      </c>
      <c r="BO226" s="125">
        <v>0</v>
      </c>
    </row>
    <row r="227" spans="1:96" s="127" customFormat="1" ht="15" customHeight="1" thickBot="1" x14ac:dyDescent="0.3">
      <c r="A227" s="128" t="s">
        <v>933</v>
      </c>
      <c r="B227" s="43" t="s">
        <v>1894</v>
      </c>
      <c r="C227" s="52">
        <v>38268</v>
      </c>
      <c r="D227" s="54" t="s">
        <v>3250</v>
      </c>
      <c r="E227" s="46" t="s">
        <v>412</v>
      </c>
      <c r="F227" s="51">
        <v>391</v>
      </c>
      <c r="G227" s="90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>
        <v>109</v>
      </c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>
        <v>114</v>
      </c>
      <c r="AP227" s="91"/>
      <c r="AQ227" s="91"/>
      <c r="AR227" s="91"/>
      <c r="AS227" s="91"/>
      <c r="AT227" s="91"/>
      <c r="AU227" s="91"/>
      <c r="AV227" s="91"/>
      <c r="AW227" s="91"/>
      <c r="AX227" s="91"/>
      <c r="AY227" s="91">
        <v>92</v>
      </c>
      <c r="AZ227" s="91"/>
      <c r="BA227" s="91"/>
      <c r="BB227" s="91"/>
      <c r="BC227" s="91">
        <v>76</v>
      </c>
      <c r="BD227" s="91"/>
      <c r="BE227" s="91"/>
      <c r="BF227" s="91"/>
      <c r="BG227" s="91"/>
      <c r="BH227" s="91"/>
      <c r="BI227" s="92"/>
      <c r="BJ227" s="126">
        <v>0</v>
      </c>
      <c r="BK227" s="126">
        <v>0</v>
      </c>
      <c r="BL227" s="126">
        <v>0</v>
      </c>
      <c r="BM227" s="125">
        <v>0</v>
      </c>
      <c r="BN227" s="125">
        <v>0</v>
      </c>
      <c r="BO227" s="125">
        <v>0</v>
      </c>
    </row>
    <row r="228" spans="1:96" s="127" customFormat="1" ht="15" customHeight="1" thickBot="1" x14ac:dyDescent="0.3">
      <c r="A228" s="128" t="s">
        <v>935</v>
      </c>
      <c r="B228" s="43" t="s">
        <v>1877</v>
      </c>
      <c r="C228" s="52">
        <v>38417</v>
      </c>
      <c r="D228" s="54" t="s">
        <v>3251</v>
      </c>
      <c r="E228" s="46" t="s">
        <v>44</v>
      </c>
      <c r="F228" s="51">
        <v>390</v>
      </c>
      <c r="G228" s="90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>
        <v>152</v>
      </c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>
        <v>46</v>
      </c>
      <c r="AK228" s="91"/>
      <c r="AL228" s="91"/>
      <c r="AM228" s="91"/>
      <c r="AN228" s="91">
        <v>55</v>
      </c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2">
        <v>137</v>
      </c>
      <c r="BJ228" s="126">
        <v>0</v>
      </c>
      <c r="BK228" s="126">
        <v>0</v>
      </c>
      <c r="BL228" s="126">
        <v>0</v>
      </c>
      <c r="BM228" s="125">
        <v>0</v>
      </c>
      <c r="BN228" s="125">
        <v>0</v>
      </c>
      <c r="BO228" s="125">
        <v>0</v>
      </c>
    </row>
    <row r="229" spans="1:96" s="127" customFormat="1" ht="15" customHeight="1" thickBot="1" x14ac:dyDescent="0.3">
      <c r="A229" s="128" t="s">
        <v>938</v>
      </c>
      <c r="B229" s="43" t="s">
        <v>1873</v>
      </c>
      <c r="C229" s="52">
        <v>39063</v>
      </c>
      <c r="D229" s="54" t="s">
        <v>3252</v>
      </c>
      <c r="E229" s="46" t="s">
        <v>709</v>
      </c>
      <c r="F229" s="51">
        <v>385</v>
      </c>
      <c r="G229" s="90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>
        <v>385</v>
      </c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2"/>
      <c r="BJ229" s="126">
        <v>0</v>
      </c>
      <c r="BK229" s="126">
        <v>0</v>
      </c>
      <c r="BL229" s="126">
        <v>0</v>
      </c>
      <c r="BM229" s="125">
        <v>0</v>
      </c>
      <c r="BN229" s="125">
        <v>0</v>
      </c>
      <c r="BO229" s="125">
        <v>0</v>
      </c>
    </row>
    <row r="230" spans="1:96" s="127" customFormat="1" ht="15" customHeight="1" thickBot="1" x14ac:dyDescent="0.3">
      <c r="A230" s="128" t="s">
        <v>940</v>
      </c>
      <c r="B230" s="43" t="s">
        <v>1874</v>
      </c>
      <c r="C230" s="52">
        <v>24593</v>
      </c>
      <c r="D230" s="54" t="s">
        <v>3253</v>
      </c>
      <c r="E230" s="46" t="s">
        <v>65</v>
      </c>
      <c r="F230" s="51">
        <v>385</v>
      </c>
      <c r="G230" s="86"/>
      <c r="H230" s="87"/>
      <c r="I230" s="95"/>
      <c r="J230" s="95"/>
      <c r="K230" s="87"/>
      <c r="L230" s="87"/>
      <c r="M230" s="95"/>
      <c r="N230" s="95"/>
      <c r="O230" s="87"/>
      <c r="P230" s="95"/>
      <c r="Q230" s="95">
        <v>385</v>
      </c>
      <c r="R230" s="91"/>
      <c r="S230" s="95"/>
      <c r="T230" s="87"/>
      <c r="U230" s="87"/>
      <c r="V230" s="95"/>
      <c r="W230" s="87"/>
      <c r="X230" s="95"/>
      <c r="Y230" s="95"/>
      <c r="Z230" s="87"/>
      <c r="AA230" s="87"/>
      <c r="AB230" s="95"/>
      <c r="AC230" s="91"/>
      <c r="AD230" s="87"/>
      <c r="AE230" s="95"/>
      <c r="AF230" s="95"/>
      <c r="AG230" s="95"/>
      <c r="AH230" s="95"/>
      <c r="AI230" s="87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1"/>
      <c r="BI230" s="92"/>
      <c r="BJ230" s="126">
        <v>0</v>
      </c>
      <c r="BK230" s="126">
        <v>0</v>
      </c>
      <c r="BL230" s="126">
        <v>0</v>
      </c>
      <c r="BM230" s="125">
        <v>0</v>
      </c>
      <c r="BN230" s="125">
        <v>0</v>
      </c>
      <c r="BO230" s="125">
        <v>0</v>
      </c>
    </row>
    <row r="231" spans="1:96" s="127" customFormat="1" ht="15" customHeight="1" thickBot="1" x14ac:dyDescent="0.3">
      <c r="A231" s="128" t="s">
        <v>942</v>
      </c>
      <c r="B231" s="141" t="s">
        <v>1875</v>
      </c>
      <c r="C231" s="54">
        <v>22999</v>
      </c>
      <c r="D231" s="54" t="s">
        <v>3254</v>
      </c>
      <c r="E231" s="55" t="s">
        <v>66</v>
      </c>
      <c r="F231" s="51">
        <v>385</v>
      </c>
      <c r="G231" s="86"/>
      <c r="H231" s="87"/>
      <c r="I231" s="95"/>
      <c r="J231" s="95"/>
      <c r="K231" s="87"/>
      <c r="L231" s="87"/>
      <c r="M231" s="95"/>
      <c r="N231" s="95"/>
      <c r="O231" s="87"/>
      <c r="P231" s="95"/>
      <c r="Q231" s="95">
        <v>385</v>
      </c>
      <c r="R231" s="91"/>
      <c r="S231" s="95"/>
      <c r="T231" s="87"/>
      <c r="U231" s="87"/>
      <c r="V231" s="95"/>
      <c r="W231" s="87"/>
      <c r="X231" s="95"/>
      <c r="Y231" s="95"/>
      <c r="Z231" s="87"/>
      <c r="AA231" s="87"/>
      <c r="AB231" s="95"/>
      <c r="AC231" s="91"/>
      <c r="AD231" s="87"/>
      <c r="AE231" s="95"/>
      <c r="AF231" s="95"/>
      <c r="AG231" s="95"/>
      <c r="AH231" s="95"/>
      <c r="AI231" s="87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1"/>
      <c r="BI231" s="92"/>
      <c r="BJ231" s="126">
        <v>0</v>
      </c>
      <c r="BK231" s="126">
        <v>0</v>
      </c>
      <c r="BL231" s="126">
        <v>0</v>
      </c>
      <c r="BM231" s="125">
        <v>0</v>
      </c>
      <c r="BN231" s="125">
        <v>0</v>
      </c>
      <c r="BO231" s="125">
        <v>0</v>
      </c>
      <c r="BY231" s="129"/>
      <c r="BZ231" s="129"/>
    </row>
    <row r="232" spans="1:96" s="127" customFormat="1" ht="15" customHeight="1" thickBot="1" x14ac:dyDescent="0.3">
      <c r="A232" s="128" t="s">
        <v>944</v>
      </c>
      <c r="B232" s="43" t="s">
        <v>1925</v>
      </c>
      <c r="C232" s="52">
        <v>38946</v>
      </c>
      <c r="D232" s="54" t="s">
        <v>3255</v>
      </c>
      <c r="E232" s="46" t="s">
        <v>79</v>
      </c>
      <c r="F232" s="51">
        <v>384</v>
      </c>
      <c r="G232" s="90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>
        <v>55</v>
      </c>
      <c r="AO232" s="91"/>
      <c r="AP232" s="91"/>
      <c r="AQ232" s="91"/>
      <c r="AR232" s="91"/>
      <c r="AS232" s="91"/>
      <c r="AT232" s="91"/>
      <c r="AU232" s="91"/>
      <c r="AV232" s="91"/>
      <c r="AW232" s="91"/>
      <c r="AX232" s="91">
        <v>137</v>
      </c>
      <c r="AY232" s="91"/>
      <c r="AZ232" s="91"/>
      <c r="BA232" s="91"/>
      <c r="BB232" s="91">
        <v>192</v>
      </c>
      <c r="BC232" s="91"/>
      <c r="BD232" s="91"/>
      <c r="BE232" s="91"/>
      <c r="BF232" s="91"/>
      <c r="BG232" s="91"/>
      <c r="BH232" s="91"/>
      <c r="BI232" s="92"/>
      <c r="BJ232" s="126">
        <v>0</v>
      </c>
      <c r="BK232" s="126">
        <v>0</v>
      </c>
      <c r="BL232" s="126">
        <v>0</v>
      </c>
      <c r="BM232" s="125">
        <v>0</v>
      </c>
      <c r="BN232" s="125">
        <v>0</v>
      </c>
      <c r="BO232" s="125">
        <v>0</v>
      </c>
    </row>
    <row r="233" spans="1:96" s="127" customFormat="1" ht="15" customHeight="1" thickBot="1" x14ac:dyDescent="0.3">
      <c r="A233" s="128" t="s">
        <v>945</v>
      </c>
      <c r="B233" s="43" t="s">
        <v>1899</v>
      </c>
      <c r="C233" s="52">
        <v>37963</v>
      </c>
      <c r="D233" s="54" t="s">
        <v>3256</v>
      </c>
      <c r="E233" s="46" t="s">
        <v>11</v>
      </c>
      <c r="F233" s="51">
        <v>384</v>
      </c>
      <c r="G233" s="90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>
        <v>117</v>
      </c>
      <c r="AE233" s="91"/>
      <c r="AF233" s="91"/>
      <c r="AG233" s="91"/>
      <c r="AH233" s="91"/>
      <c r="AI233" s="91"/>
      <c r="AJ233" s="91"/>
      <c r="AK233" s="91"/>
      <c r="AL233" s="91"/>
      <c r="AM233" s="91">
        <v>175</v>
      </c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>
        <v>92</v>
      </c>
      <c r="BE233" s="91"/>
      <c r="BF233" s="91"/>
      <c r="BG233" s="91"/>
      <c r="BH233" s="91"/>
      <c r="BI233" s="92"/>
      <c r="BJ233" s="126">
        <v>0</v>
      </c>
      <c r="BK233" s="126">
        <v>0</v>
      </c>
      <c r="BL233" s="126">
        <v>0</v>
      </c>
      <c r="BM233" s="125">
        <v>0</v>
      </c>
      <c r="BN233" s="125">
        <v>0</v>
      </c>
      <c r="BO233" s="125">
        <v>0</v>
      </c>
    </row>
    <row r="234" spans="1:96" s="127" customFormat="1" ht="15" customHeight="1" thickBot="1" x14ac:dyDescent="0.3">
      <c r="A234" s="128" t="s">
        <v>947</v>
      </c>
      <c r="B234" s="43" t="s">
        <v>1876</v>
      </c>
      <c r="C234" s="52">
        <v>37956</v>
      </c>
      <c r="D234" s="54" t="s">
        <v>3257</v>
      </c>
      <c r="E234" s="46" t="s">
        <v>77</v>
      </c>
      <c r="F234" s="51">
        <v>381</v>
      </c>
      <c r="G234" s="90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>
        <v>109</v>
      </c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>
        <v>272</v>
      </c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2"/>
      <c r="BJ234" s="126">
        <v>0</v>
      </c>
      <c r="BK234" s="126">
        <v>0</v>
      </c>
      <c r="BL234" s="126">
        <v>0</v>
      </c>
      <c r="BM234" s="125">
        <v>0</v>
      </c>
      <c r="BN234" s="125">
        <v>0</v>
      </c>
      <c r="BO234" s="125">
        <v>0</v>
      </c>
    </row>
    <row r="235" spans="1:96" s="127" customFormat="1" ht="15" customHeight="1" thickBot="1" x14ac:dyDescent="0.3">
      <c r="A235" s="128" t="s">
        <v>948</v>
      </c>
      <c r="B235" s="37" t="s">
        <v>1847</v>
      </c>
      <c r="C235" s="52">
        <v>34511</v>
      </c>
      <c r="D235" s="54" t="s">
        <v>3258</v>
      </c>
      <c r="E235" s="46" t="s">
        <v>1070</v>
      </c>
      <c r="F235" s="51">
        <v>379</v>
      </c>
      <c r="G235" s="86"/>
      <c r="H235" s="87">
        <v>137</v>
      </c>
      <c r="I235" s="95"/>
      <c r="J235" s="95"/>
      <c r="K235" s="87"/>
      <c r="L235" s="87"/>
      <c r="M235" s="95"/>
      <c r="N235" s="95"/>
      <c r="O235" s="87"/>
      <c r="P235" s="95"/>
      <c r="Q235" s="95"/>
      <c r="R235" s="91">
        <v>242</v>
      </c>
      <c r="S235" s="95"/>
      <c r="T235" s="87"/>
      <c r="U235" s="87"/>
      <c r="V235" s="95"/>
      <c r="W235" s="87"/>
      <c r="X235" s="95"/>
      <c r="Y235" s="95"/>
      <c r="Z235" s="87"/>
      <c r="AA235" s="87"/>
      <c r="AB235" s="95"/>
      <c r="AC235" s="91"/>
      <c r="AD235" s="87"/>
      <c r="AE235" s="95"/>
      <c r="AF235" s="95"/>
      <c r="AG235" s="95"/>
      <c r="AH235" s="95"/>
      <c r="AI235" s="87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1"/>
      <c r="BI235" s="92"/>
      <c r="BJ235" s="126">
        <v>0</v>
      </c>
      <c r="BK235" s="126">
        <v>0</v>
      </c>
      <c r="BL235" s="126">
        <v>0</v>
      </c>
      <c r="BM235" s="125">
        <v>0</v>
      </c>
      <c r="BN235" s="125">
        <v>0</v>
      </c>
      <c r="BO235" s="125">
        <v>0</v>
      </c>
      <c r="CG235" s="129"/>
      <c r="CH235" s="129"/>
      <c r="CI235" s="129"/>
      <c r="CL235" s="131"/>
      <c r="CR235" s="129"/>
    </row>
    <row r="236" spans="1:96" s="127" customFormat="1" ht="15" customHeight="1" thickBot="1" x14ac:dyDescent="0.3">
      <c r="A236" s="128" t="s">
        <v>950</v>
      </c>
      <c r="B236" s="37" t="s">
        <v>1878</v>
      </c>
      <c r="C236" s="52">
        <v>36711</v>
      </c>
      <c r="D236" s="54" t="s">
        <v>3259</v>
      </c>
      <c r="E236" s="46" t="s">
        <v>45</v>
      </c>
      <c r="F236" s="51">
        <v>360</v>
      </c>
      <c r="G236" s="86"/>
      <c r="H236" s="87"/>
      <c r="I236" s="95"/>
      <c r="J236" s="95"/>
      <c r="K236" s="87"/>
      <c r="L236" s="87"/>
      <c r="M236" s="95"/>
      <c r="N236" s="95"/>
      <c r="O236" s="87"/>
      <c r="P236" s="95"/>
      <c r="Q236" s="95"/>
      <c r="R236" s="91"/>
      <c r="S236" s="95"/>
      <c r="T236" s="87"/>
      <c r="U236" s="87"/>
      <c r="V236" s="95">
        <v>360</v>
      </c>
      <c r="W236" s="87"/>
      <c r="X236" s="95"/>
      <c r="Y236" s="95"/>
      <c r="Z236" s="87"/>
      <c r="AA236" s="87"/>
      <c r="AB236" s="95"/>
      <c r="AC236" s="91"/>
      <c r="AD236" s="87"/>
      <c r="AE236" s="95"/>
      <c r="AF236" s="95"/>
      <c r="AG236" s="95"/>
      <c r="AH236" s="95"/>
      <c r="AI236" s="87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1"/>
      <c r="BI236" s="92"/>
      <c r="BJ236" s="126">
        <v>0</v>
      </c>
      <c r="BK236" s="126">
        <v>0</v>
      </c>
      <c r="BL236" s="126">
        <v>0</v>
      </c>
      <c r="BM236" s="125">
        <v>0</v>
      </c>
      <c r="BN236" s="125">
        <v>0</v>
      </c>
      <c r="BO236" s="125">
        <v>0</v>
      </c>
    </row>
    <row r="237" spans="1:96" s="127" customFormat="1" ht="15" customHeight="1" thickBot="1" x14ac:dyDescent="0.3">
      <c r="A237" s="128" t="s">
        <v>951</v>
      </c>
      <c r="B237" s="43" t="s">
        <v>1879</v>
      </c>
      <c r="C237" s="52">
        <v>36667</v>
      </c>
      <c r="D237" s="54" t="s">
        <v>3260</v>
      </c>
      <c r="E237" s="46" t="s">
        <v>72</v>
      </c>
      <c r="F237" s="51">
        <v>360</v>
      </c>
      <c r="G237" s="86"/>
      <c r="H237" s="87"/>
      <c r="I237" s="95"/>
      <c r="J237" s="95">
        <v>360</v>
      </c>
      <c r="K237" s="87"/>
      <c r="L237" s="87"/>
      <c r="M237" s="95"/>
      <c r="N237" s="95"/>
      <c r="O237" s="87"/>
      <c r="P237" s="95"/>
      <c r="Q237" s="95"/>
      <c r="R237" s="91"/>
      <c r="S237" s="95"/>
      <c r="T237" s="87"/>
      <c r="U237" s="87"/>
      <c r="V237" s="95"/>
      <c r="W237" s="87"/>
      <c r="X237" s="95"/>
      <c r="Y237" s="95"/>
      <c r="Z237" s="87"/>
      <c r="AA237" s="87"/>
      <c r="AB237" s="95"/>
      <c r="AC237" s="91"/>
      <c r="AD237" s="87"/>
      <c r="AE237" s="95"/>
      <c r="AF237" s="95"/>
      <c r="AG237" s="95"/>
      <c r="AH237" s="95"/>
      <c r="AI237" s="87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1"/>
      <c r="BI237" s="92"/>
      <c r="BJ237" s="126">
        <v>0</v>
      </c>
      <c r="BK237" s="126">
        <v>0</v>
      </c>
      <c r="BL237" s="126">
        <v>0</v>
      </c>
      <c r="BM237" s="125">
        <v>0</v>
      </c>
      <c r="BN237" s="125">
        <v>0</v>
      </c>
      <c r="BO237" s="125">
        <v>0</v>
      </c>
      <c r="CJ237" s="129"/>
      <c r="CK237" s="129"/>
    </row>
    <row r="238" spans="1:96" s="127" customFormat="1" ht="15" customHeight="1" thickBot="1" x14ac:dyDescent="0.3">
      <c r="A238" s="128" t="s">
        <v>953</v>
      </c>
      <c r="B238" s="37" t="s">
        <v>1840</v>
      </c>
      <c r="C238" s="52">
        <v>36356</v>
      </c>
      <c r="D238" s="54" t="s">
        <v>3261</v>
      </c>
      <c r="E238" s="46" t="s">
        <v>408</v>
      </c>
      <c r="F238" s="51">
        <v>360</v>
      </c>
      <c r="G238" s="86"/>
      <c r="H238" s="87"/>
      <c r="I238" s="95"/>
      <c r="J238" s="95"/>
      <c r="K238" s="87"/>
      <c r="L238" s="87"/>
      <c r="M238" s="95"/>
      <c r="N238" s="95"/>
      <c r="O238" s="87"/>
      <c r="P238" s="95"/>
      <c r="Q238" s="95"/>
      <c r="R238" s="91"/>
      <c r="S238" s="95"/>
      <c r="T238" s="87"/>
      <c r="U238" s="87"/>
      <c r="V238" s="95"/>
      <c r="W238" s="87"/>
      <c r="X238" s="95"/>
      <c r="Y238" s="95"/>
      <c r="Z238" s="87"/>
      <c r="AA238" s="87"/>
      <c r="AB238" s="95">
        <v>360</v>
      </c>
      <c r="AC238" s="91"/>
      <c r="AD238" s="87"/>
      <c r="AE238" s="95"/>
      <c r="AF238" s="95"/>
      <c r="AG238" s="95"/>
      <c r="AH238" s="95"/>
      <c r="AI238" s="87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1"/>
      <c r="BI238" s="92"/>
      <c r="BJ238" s="126">
        <v>0</v>
      </c>
      <c r="BK238" s="126">
        <v>0</v>
      </c>
      <c r="BL238" s="126">
        <v>0</v>
      </c>
      <c r="BM238" s="125">
        <v>0</v>
      </c>
      <c r="BN238" s="125">
        <v>0</v>
      </c>
      <c r="BO238" s="125">
        <v>0</v>
      </c>
      <c r="BP238" s="129"/>
      <c r="BQ238" s="129"/>
      <c r="BR238" s="129"/>
      <c r="BS238" s="129"/>
      <c r="BT238" s="129"/>
      <c r="BU238" s="129"/>
      <c r="BV238" s="129"/>
      <c r="BW238" s="129"/>
      <c r="BX238" s="129"/>
      <c r="BY238" s="131"/>
      <c r="BZ238" s="131"/>
      <c r="CA238" s="129"/>
      <c r="CG238" s="129"/>
      <c r="CH238" s="129"/>
      <c r="CI238" s="129"/>
      <c r="CM238" s="129"/>
      <c r="CN238" s="129"/>
      <c r="CO238" s="129"/>
      <c r="CP238" s="129"/>
      <c r="CQ238" s="129"/>
    </row>
    <row r="239" spans="1:96" s="127" customFormat="1" ht="15" customHeight="1" thickBot="1" x14ac:dyDescent="0.3">
      <c r="A239" s="128" t="s">
        <v>954</v>
      </c>
      <c r="B239" s="43" t="s">
        <v>1914</v>
      </c>
      <c r="C239" s="52">
        <v>38199</v>
      </c>
      <c r="D239" s="54" t="s">
        <v>3262</v>
      </c>
      <c r="E239" s="46" t="s">
        <v>58</v>
      </c>
      <c r="F239" s="51">
        <v>356</v>
      </c>
      <c r="G239" s="90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>
        <v>128</v>
      </c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>
        <v>114</v>
      </c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>
        <v>114</v>
      </c>
      <c r="BD239" s="91"/>
      <c r="BE239" s="91"/>
      <c r="BF239" s="91"/>
      <c r="BG239" s="91"/>
      <c r="BH239" s="91"/>
      <c r="BI239" s="92"/>
      <c r="BJ239" s="126">
        <v>0</v>
      </c>
      <c r="BK239" s="126">
        <v>0</v>
      </c>
      <c r="BL239" s="126">
        <v>0</v>
      </c>
      <c r="BM239" s="125">
        <v>0</v>
      </c>
      <c r="BN239" s="125">
        <v>0</v>
      </c>
      <c r="BO239" s="125">
        <v>0</v>
      </c>
    </row>
    <row r="240" spans="1:96" s="127" customFormat="1" ht="15" customHeight="1" thickBot="1" x14ac:dyDescent="0.3">
      <c r="A240" s="128" t="s">
        <v>955</v>
      </c>
      <c r="B240" s="43" t="s">
        <v>1880</v>
      </c>
      <c r="C240" s="44">
        <v>35003</v>
      </c>
      <c r="D240" s="54" t="s">
        <v>3263</v>
      </c>
      <c r="E240" s="50" t="s">
        <v>76</v>
      </c>
      <c r="F240" s="51">
        <v>350</v>
      </c>
      <c r="G240" s="86">
        <v>350</v>
      </c>
      <c r="H240" s="87"/>
      <c r="I240" s="95"/>
      <c r="J240" s="95"/>
      <c r="K240" s="87"/>
      <c r="L240" s="87"/>
      <c r="M240" s="95"/>
      <c r="N240" s="95"/>
      <c r="O240" s="87"/>
      <c r="P240" s="95"/>
      <c r="Q240" s="95"/>
      <c r="R240" s="91"/>
      <c r="S240" s="95"/>
      <c r="T240" s="87"/>
      <c r="U240" s="87"/>
      <c r="V240" s="95"/>
      <c r="W240" s="87"/>
      <c r="X240" s="95"/>
      <c r="Y240" s="95"/>
      <c r="Z240" s="87"/>
      <c r="AA240" s="87"/>
      <c r="AB240" s="95"/>
      <c r="AC240" s="91"/>
      <c r="AD240" s="87"/>
      <c r="AE240" s="95"/>
      <c r="AF240" s="95"/>
      <c r="AG240" s="95"/>
      <c r="AH240" s="95"/>
      <c r="AI240" s="87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1"/>
      <c r="BI240" s="92"/>
      <c r="BJ240" s="126">
        <v>0</v>
      </c>
      <c r="BK240" s="126">
        <v>0</v>
      </c>
      <c r="BL240" s="126">
        <v>0</v>
      </c>
      <c r="BM240" s="125">
        <v>0</v>
      </c>
      <c r="BN240" s="125">
        <v>0</v>
      </c>
      <c r="BO240" s="125">
        <v>0</v>
      </c>
      <c r="BU240" s="131"/>
      <c r="BV240" s="129"/>
      <c r="BW240" s="129"/>
      <c r="BX240" s="129"/>
      <c r="CA240" s="131"/>
      <c r="CG240" s="131"/>
      <c r="CH240" s="131"/>
      <c r="CI240" s="131"/>
    </row>
    <row r="241" spans="1:96" s="127" customFormat="1" ht="15" customHeight="1" thickBot="1" x14ac:dyDescent="0.3">
      <c r="A241" s="128" t="s">
        <v>957</v>
      </c>
      <c r="B241" s="43" t="s">
        <v>415</v>
      </c>
      <c r="C241" s="52">
        <v>34378</v>
      </c>
      <c r="D241" s="54" t="s">
        <v>3264</v>
      </c>
      <c r="E241" s="46" t="s">
        <v>62</v>
      </c>
      <c r="F241" s="51">
        <v>350</v>
      </c>
      <c r="G241" s="86">
        <v>350</v>
      </c>
      <c r="H241" s="87"/>
      <c r="I241" s="95"/>
      <c r="J241" s="95"/>
      <c r="K241" s="87"/>
      <c r="L241" s="87"/>
      <c r="M241" s="95"/>
      <c r="N241" s="95"/>
      <c r="O241" s="87"/>
      <c r="P241" s="95"/>
      <c r="Q241" s="95"/>
      <c r="R241" s="91"/>
      <c r="S241" s="95"/>
      <c r="T241" s="87"/>
      <c r="U241" s="87"/>
      <c r="V241" s="95"/>
      <c r="W241" s="87"/>
      <c r="X241" s="95"/>
      <c r="Y241" s="95"/>
      <c r="Z241" s="87"/>
      <c r="AA241" s="87"/>
      <c r="AB241" s="95"/>
      <c r="AC241" s="91"/>
      <c r="AD241" s="87"/>
      <c r="AE241" s="95"/>
      <c r="AF241" s="95"/>
      <c r="AG241" s="95"/>
      <c r="AH241" s="95"/>
      <c r="AI241" s="87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1"/>
      <c r="BI241" s="92"/>
      <c r="BJ241" s="126">
        <v>0</v>
      </c>
      <c r="BK241" s="126">
        <v>0</v>
      </c>
      <c r="BL241" s="126">
        <v>0</v>
      </c>
      <c r="BM241" s="125">
        <v>0</v>
      </c>
      <c r="BN241" s="125">
        <v>0</v>
      </c>
      <c r="BO241" s="125">
        <v>0</v>
      </c>
      <c r="BR241" s="129"/>
      <c r="BS241" s="129"/>
      <c r="BT241" s="129"/>
      <c r="BX241" s="129"/>
      <c r="BY241" s="129"/>
      <c r="BZ241" s="129"/>
      <c r="CA241" s="131"/>
      <c r="CG241" s="129"/>
      <c r="CH241" s="129"/>
      <c r="CI241" s="129"/>
    </row>
    <row r="242" spans="1:96" s="127" customFormat="1" ht="15" customHeight="1" thickBot="1" x14ac:dyDescent="0.3">
      <c r="A242" s="128" t="s">
        <v>959</v>
      </c>
      <c r="B242" s="130" t="s">
        <v>1837</v>
      </c>
      <c r="C242" s="44">
        <v>33297</v>
      </c>
      <c r="D242" s="54" t="s">
        <v>3265</v>
      </c>
      <c r="E242" s="50" t="s">
        <v>69</v>
      </c>
      <c r="F242" s="51">
        <v>350</v>
      </c>
      <c r="G242" s="86">
        <v>350</v>
      </c>
      <c r="H242" s="87"/>
      <c r="I242" s="95"/>
      <c r="J242" s="95"/>
      <c r="K242" s="87"/>
      <c r="L242" s="87"/>
      <c r="M242" s="95"/>
      <c r="N242" s="95"/>
      <c r="O242" s="87"/>
      <c r="P242" s="95"/>
      <c r="Q242" s="95"/>
      <c r="R242" s="91"/>
      <c r="S242" s="95"/>
      <c r="T242" s="87"/>
      <c r="U242" s="87"/>
      <c r="V242" s="95"/>
      <c r="W242" s="87"/>
      <c r="X242" s="95"/>
      <c r="Y242" s="95"/>
      <c r="Z242" s="87"/>
      <c r="AA242" s="87"/>
      <c r="AB242" s="95"/>
      <c r="AC242" s="91"/>
      <c r="AD242" s="87"/>
      <c r="AE242" s="95"/>
      <c r="AF242" s="95"/>
      <c r="AG242" s="95"/>
      <c r="AH242" s="95"/>
      <c r="AI242" s="87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1"/>
      <c r="BI242" s="92"/>
      <c r="BJ242" s="126">
        <v>0</v>
      </c>
      <c r="BK242" s="126">
        <v>0</v>
      </c>
      <c r="BL242" s="126">
        <v>0</v>
      </c>
      <c r="BM242" s="125">
        <v>0</v>
      </c>
      <c r="BN242" s="125">
        <v>0</v>
      </c>
      <c r="BO242" s="125">
        <v>0</v>
      </c>
      <c r="BV242" s="129"/>
      <c r="BW242" s="129"/>
      <c r="BX242" s="129"/>
      <c r="CB242" s="129"/>
      <c r="CC242" s="129"/>
      <c r="CD242" s="129"/>
      <c r="CE242" s="129"/>
      <c r="CF242" s="129"/>
      <c r="CL242" s="129"/>
    </row>
    <row r="243" spans="1:96" s="127" customFormat="1" ht="15" customHeight="1" thickBot="1" x14ac:dyDescent="0.3">
      <c r="A243" s="128" t="s">
        <v>961</v>
      </c>
      <c r="B243" s="53" t="s">
        <v>100</v>
      </c>
      <c r="C243" s="54">
        <v>32223</v>
      </c>
      <c r="D243" s="54" t="s">
        <v>3266</v>
      </c>
      <c r="E243" s="55" t="s">
        <v>62</v>
      </c>
      <c r="F243" s="51">
        <v>350</v>
      </c>
      <c r="G243" s="86">
        <v>350</v>
      </c>
      <c r="H243" s="87"/>
      <c r="I243" s="95"/>
      <c r="J243" s="95"/>
      <c r="K243" s="87"/>
      <c r="L243" s="87"/>
      <c r="M243" s="95"/>
      <c r="N243" s="95"/>
      <c r="O243" s="87"/>
      <c r="P243" s="95"/>
      <c r="Q243" s="95"/>
      <c r="R243" s="91"/>
      <c r="S243" s="95"/>
      <c r="T243" s="87"/>
      <c r="U243" s="87"/>
      <c r="V243" s="95"/>
      <c r="W243" s="87"/>
      <c r="X243" s="95"/>
      <c r="Y243" s="95"/>
      <c r="Z243" s="87"/>
      <c r="AA243" s="87"/>
      <c r="AB243" s="95"/>
      <c r="AC243" s="91"/>
      <c r="AD243" s="87"/>
      <c r="AE243" s="95"/>
      <c r="AF243" s="95"/>
      <c r="AG243" s="95"/>
      <c r="AH243" s="95"/>
      <c r="AI243" s="87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1"/>
      <c r="BI243" s="92"/>
      <c r="BJ243" s="126">
        <v>0</v>
      </c>
      <c r="BK243" s="126">
        <v>0</v>
      </c>
      <c r="BL243" s="126">
        <v>0</v>
      </c>
      <c r="BM243" s="125">
        <v>0</v>
      </c>
      <c r="BN243" s="125">
        <v>0</v>
      </c>
      <c r="BO243" s="125">
        <v>0</v>
      </c>
      <c r="BY243" s="131"/>
      <c r="BZ243" s="131"/>
      <c r="CA243" s="129"/>
      <c r="CB243" s="129"/>
      <c r="CC243" s="129"/>
      <c r="CD243" s="129"/>
      <c r="CE243" s="129"/>
      <c r="CF243" s="129"/>
      <c r="CJ243" s="131"/>
      <c r="CK243" s="131"/>
    </row>
    <row r="244" spans="1:96" s="127" customFormat="1" ht="15" customHeight="1" thickBot="1" x14ac:dyDescent="0.3">
      <c r="A244" s="128" t="s">
        <v>963</v>
      </c>
      <c r="B244" s="43" t="s">
        <v>579</v>
      </c>
      <c r="C244" s="52">
        <v>38092</v>
      </c>
      <c r="D244" s="54" t="s">
        <v>3267</v>
      </c>
      <c r="E244" s="46" t="s">
        <v>64</v>
      </c>
      <c r="F244" s="51">
        <v>342</v>
      </c>
      <c r="G244" s="90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>
        <v>150</v>
      </c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>
        <v>192</v>
      </c>
      <c r="BC244" s="91"/>
      <c r="BD244" s="91"/>
      <c r="BE244" s="91"/>
      <c r="BF244" s="91"/>
      <c r="BG244" s="91"/>
      <c r="BH244" s="91"/>
      <c r="BI244" s="92"/>
      <c r="BJ244" s="126">
        <v>0</v>
      </c>
      <c r="BK244" s="126">
        <v>0</v>
      </c>
      <c r="BL244" s="126">
        <v>0</v>
      </c>
      <c r="BM244" s="125">
        <v>0</v>
      </c>
      <c r="BN244" s="125">
        <v>0</v>
      </c>
      <c r="BO244" s="125">
        <v>0</v>
      </c>
    </row>
    <row r="245" spans="1:96" s="127" customFormat="1" ht="15" customHeight="1" thickBot="1" x14ac:dyDescent="0.3">
      <c r="A245" s="128" t="s">
        <v>965</v>
      </c>
      <c r="B245" s="43" t="s">
        <v>1882</v>
      </c>
      <c r="C245" s="52">
        <v>37266</v>
      </c>
      <c r="D245" s="54" t="s">
        <v>3268</v>
      </c>
      <c r="E245" s="46" t="s">
        <v>53</v>
      </c>
      <c r="F245" s="51">
        <v>342</v>
      </c>
      <c r="G245" s="90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>
        <v>150</v>
      </c>
      <c r="AD245" s="91"/>
      <c r="AE245" s="91"/>
      <c r="AF245" s="91"/>
      <c r="AG245" s="91"/>
      <c r="AH245" s="91">
        <v>192</v>
      </c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2"/>
      <c r="BJ245" s="126">
        <v>0</v>
      </c>
      <c r="BK245" s="126">
        <v>0</v>
      </c>
      <c r="BL245" s="126">
        <v>0</v>
      </c>
      <c r="BM245" s="125">
        <v>0</v>
      </c>
      <c r="BN245" s="125">
        <v>0</v>
      </c>
      <c r="BO245" s="125">
        <v>0</v>
      </c>
    </row>
    <row r="246" spans="1:96" s="127" customFormat="1" ht="15" customHeight="1" thickBot="1" x14ac:dyDescent="0.3">
      <c r="A246" s="128" t="s">
        <v>967</v>
      </c>
      <c r="B246" s="37" t="s">
        <v>1884</v>
      </c>
      <c r="C246" s="52">
        <v>26714</v>
      </c>
      <c r="D246" s="54" t="s">
        <v>3269</v>
      </c>
      <c r="E246" s="46" t="s">
        <v>1216</v>
      </c>
      <c r="F246" s="51">
        <v>341</v>
      </c>
      <c r="G246" s="86"/>
      <c r="H246" s="87"/>
      <c r="I246" s="95"/>
      <c r="J246" s="95"/>
      <c r="K246" s="87"/>
      <c r="L246" s="87"/>
      <c r="M246" s="95"/>
      <c r="N246" s="95"/>
      <c r="O246" s="87"/>
      <c r="P246" s="95"/>
      <c r="Q246" s="95"/>
      <c r="R246" s="91"/>
      <c r="S246" s="95"/>
      <c r="T246" s="87"/>
      <c r="U246" s="87"/>
      <c r="V246" s="95"/>
      <c r="W246" s="87"/>
      <c r="X246" s="95"/>
      <c r="Y246" s="95"/>
      <c r="Z246" s="87"/>
      <c r="AA246" s="87"/>
      <c r="AB246" s="95"/>
      <c r="AC246" s="91"/>
      <c r="AD246" s="87"/>
      <c r="AE246" s="95"/>
      <c r="AF246" s="95"/>
      <c r="AG246" s="95"/>
      <c r="AH246" s="95"/>
      <c r="AI246" s="87"/>
      <c r="AJ246" s="95">
        <v>88</v>
      </c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>
        <v>253</v>
      </c>
      <c r="AZ246" s="95"/>
      <c r="BA246" s="95"/>
      <c r="BB246" s="95"/>
      <c r="BC246" s="95"/>
      <c r="BD246" s="95"/>
      <c r="BE246" s="95"/>
      <c r="BF246" s="95"/>
      <c r="BG246" s="95"/>
      <c r="BH246" s="91"/>
      <c r="BI246" s="92"/>
      <c r="BJ246" s="126">
        <v>0</v>
      </c>
      <c r="BK246" s="126">
        <v>0</v>
      </c>
      <c r="BL246" s="126">
        <v>0</v>
      </c>
      <c r="BM246" s="125">
        <v>0</v>
      </c>
      <c r="BN246" s="125">
        <v>0</v>
      </c>
      <c r="BO246" s="125">
        <v>0</v>
      </c>
    </row>
    <row r="247" spans="1:96" s="127" customFormat="1" ht="15" customHeight="1" thickBot="1" x14ac:dyDescent="0.3">
      <c r="A247" s="128" t="s">
        <v>969</v>
      </c>
      <c r="B247" s="43" t="s">
        <v>1885</v>
      </c>
      <c r="C247" s="52">
        <v>38239</v>
      </c>
      <c r="D247" s="54" t="s">
        <v>3270</v>
      </c>
      <c r="E247" s="46" t="s">
        <v>78</v>
      </c>
      <c r="F247" s="51">
        <v>340</v>
      </c>
      <c r="G247" s="90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>
        <v>92</v>
      </c>
      <c r="AB247" s="91"/>
      <c r="AC247" s="91">
        <v>64</v>
      </c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>
        <v>92</v>
      </c>
      <c r="AU247" s="91"/>
      <c r="AV247" s="91"/>
      <c r="AW247" s="91"/>
      <c r="AX247" s="91">
        <v>92</v>
      </c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2"/>
      <c r="BJ247" s="126">
        <v>0</v>
      </c>
      <c r="BK247" s="126">
        <v>0</v>
      </c>
      <c r="BL247" s="126">
        <v>0</v>
      </c>
      <c r="BM247" s="125">
        <v>0</v>
      </c>
      <c r="BN247" s="125">
        <v>0</v>
      </c>
      <c r="BO247" s="125">
        <v>0</v>
      </c>
    </row>
    <row r="248" spans="1:96" s="127" customFormat="1" ht="15" customHeight="1" thickBot="1" x14ac:dyDescent="0.3">
      <c r="A248" s="128" t="s">
        <v>971</v>
      </c>
      <c r="B248" s="43" t="s">
        <v>312</v>
      </c>
      <c r="C248" s="52">
        <v>37878</v>
      </c>
      <c r="D248" s="54" t="s">
        <v>3271</v>
      </c>
      <c r="E248" s="46" t="s">
        <v>42</v>
      </c>
      <c r="F248" s="51">
        <v>337</v>
      </c>
      <c r="G248" s="90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>
        <v>220</v>
      </c>
      <c r="W248" s="91">
        <v>117</v>
      </c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2"/>
      <c r="BJ248" s="126">
        <v>0</v>
      </c>
      <c r="BK248" s="126">
        <v>0</v>
      </c>
      <c r="BL248" s="126">
        <v>0</v>
      </c>
      <c r="BM248" s="125">
        <v>0</v>
      </c>
      <c r="BN248" s="125">
        <v>0</v>
      </c>
      <c r="BO248" s="125">
        <v>0</v>
      </c>
    </row>
    <row r="249" spans="1:96" s="127" customFormat="1" ht="15" customHeight="1" thickBot="1" x14ac:dyDescent="0.3">
      <c r="A249" s="128" t="s">
        <v>973</v>
      </c>
      <c r="B249" s="43" t="s">
        <v>1888</v>
      </c>
      <c r="C249" s="52">
        <v>38195</v>
      </c>
      <c r="D249" s="54" t="s">
        <v>3272</v>
      </c>
      <c r="E249" s="46" t="s">
        <v>14</v>
      </c>
      <c r="F249" s="51">
        <v>335</v>
      </c>
      <c r="G249" s="90"/>
      <c r="H249" s="91"/>
      <c r="I249" s="91"/>
      <c r="J249" s="91"/>
      <c r="K249" s="91"/>
      <c r="L249" s="91"/>
      <c r="M249" s="91"/>
      <c r="N249" s="91"/>
      <c r="O249" s="91">
        <v>60</v>
      </c>
      <c r="P249" s="91"/>
      <c r="Q249" s="91"/>
      <c r="R249" s="91"/>
      <c r="S249" s="91"/>
      <c r="T249" s="91"/>
      <c r="U249" s="91"/>
      <c r="V249" s="91"/>
      <c r="W249" s="91"/>
      <c r="X249" s="91"/>
      <c r="Y249" s="91">
        <v>275</v>
      </c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2"/>
      <c r="BJ249" s="126">
        <v>0</v>
      </c>
      <c r="BK249" s="126">
        <v>0</v>
      </c>
      <c r="BL249" s="126">
        <v>0</v>
      </c>
      <c r="BM249" s="125">
        <v>0</v>
      </c>
      <c r="BN249" s="125">
        <v>0</v>
      </c>
      <c r="BO249" s="125">
        <v>0</v>
      </c>
    </row>
    <row r="250" spans="1:96" s="127" customFormat="1" ht="15" customHeight="1" thickBot="1" x14ac:dyDescent="0.3">
      <c r="A250" s="128" t="s">
        <v>975</v>
      </c>
      <c r="B250" s="37" t="s">
        <v>331</v>
      </c>
      <c r="C250" s="52">
        <v>36741</v>
      </c>
      <c r="D250" s="54" t="s">
        <v>3273</v>
      </c>
      <c r="E250" s="46" t="s">
        <v>55</v>
      </c>
      <c r="F250" s="51">
        <v>335</v>
      </c>
      <c r="G250" s="86"/>
      <c r="H250" s="87"/>
      <c r="I250" s="95"/>
      <c r="J250" s="95"/>
      <c r="K250" s="87"/>
      <c r="L250" s="87"/>
      <c r="M250" s="95"/>
      <c r="N250" s="95"/>
      <c r="O250" s="87"/>
      <c r="P250" s="95"/>
      <c r="Q250" s="95"/>
      <c r="R250" s="91">
        <v>335</v>
      </c>
      <c r="S250" s="95"/>
      <c r="T250" s="87"/>
      <c r="U250" s="87"/>
      <c r="V250" s="95"/>
      <c r="W250" s="87"/>
      <c r="X250" s="95"/>
      <c r="Y250" s="95"/>
      <c r="Z250" s="87"/>
      <c r="AA250" s="87"/>
      <c r="AB250" s="95"/>
      <c r="AC250" s="91"/>
      <c r="AD250" s="87"/>
      <c r="AE250" s="95"/>
      <c r="AF250" s="95"/>
      <c r="AG250" s="95"/>
      <c r="AH250" s="95"/>
      <c r="AI250" s="87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1"/>
      <c r="BI250" s="92"/>
      <c r="BJ250" s="126">
        <v>0</v>
      </c>
      <c r="BK250" s="126">
        <v>0</v>
      </c>
      <c r="BL250" s="126">
        <v>0</v>
      </c>
      <c r="BM250" s="125">
        <v>0</v>
      </c>
      <c r="BN250" s="125">
        <v>0</v>
      </c>
      <c r="BO250" s="125">
        <v>0</v>
      </c>
      <c r="CG250" s="129"/>
      <c r="CH250" s="129"/>
      <c r="CI250" s="129"/>
    </row>
    <row r="251" spans="1:96" s="127" customFormat="1" ht="15" customHeight="1" thickBot="1" x14ac:dyDescent="0.3">
      <c r="A251" s="128" t="s">
        <v>976</v>
      </c>
      <c r="B251" s="43" t="s">
        <v>1889</v>
      </c>
      <c r="C251" s="52">
        <v>39273</v>
      </c>
      <c r="D251" s="54" t="s">
        <v>3274</v>
      </c>
      <c r="E251" s="46" t="s">
        <v>76</v>
      </c>
      <c r="F251" s="51">
        <v>334</v>
      </c>
      <c r="G251" s="90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>
        <v>152</v>
      </c>
      <c r="AR251" s="91"/>
      <c r="AS251" s="91"/>
      <c r="AT251" s="91"/>
      <c r="AU251" s="91"/>
      <c r="AV251" s="91"/>
      <c r="AW251" s="91"/>
      <c r="AX251" s="91"/>
      <c r="AY251" s="91"/>
      <c r="AZ251" s="91"/>
      <c r="BA251" s="91">
        <v>182</v>
      </c>
      <c r="BB251" s="91"/>
      <c r="BC251" s="91"/>
      <c r="BD251" s="91"/>
      <c r="BE251" s="91"/>
      <c r="BF251" s="91"/>
      <c r="BG251" s="91"/>
      <c r="BH251" s="91"/>
      <c r="BI251" s="92"/>
      <c r="BJ251" s="126">
        <v>0</v>
      </c>
      <c r="BK251" s="126">
        <v>0</v>
      </c>
      <c r="BL251" s="126">
        <v>0</v>
      </c>
      <c r="BM251" s="125">
        <v>0</v>
      </c>
      <c r="BN251" s="125">
        <v>0</v>
      </c>
      <c r="BO251" s="125">
        <v>0</v>
      </c>
    </row>
    <row r="252" spans="1:96" s="127" customFormat="1" ht="15" customHeight="1" thickBot="1" x14ac:dyDescent="0.3">
      <c r="A252" s="128" t="s">
        <v>978</v>
      </c>
      <c r="B252" s="37" t="s">
        <v>1890</v>
      </c>
      <c r="C252" s="52">
        <v>22399</v>
      </c>
      <c r="D252" s="54" t="s">
        <v>2336</v>
      </c>
      <c r="E252" s="46" t="s">
        <v>676</v>
      </c>
      <c r="F252" s="51">
        <v>334</v>
      </c>
      <c r="G252" s="86"/>
      <c r="H252" s="87"/>
      <c r="I252" s="95"/>
      <c r="J252" s="95"/>
      <c r="K252" s="87">
        <v>92</v>
      </c>
      <c r="L252" s="87"/>
      <c r="M252" s="95"/>
      <c r="N252" s="95"/>
      <c r="O252" s="87"/>
      <c r="P252" s="95"/>
      <c r="Q252" s="95"/>
      <c r="R252" s="91">
        <v>242</v>
      </c>
      <c r="S252" s="95"/>
      <c r="T252" s="87"/>
      <c r="U252" s="87"/>
      <c r="V252" s="95"/>
      <c r="W252" s="87"/>
      <c r="X252" s="95"/>
      <c r="Y252" s="95"/>
      <c r="Z252" s="87"/>
      <c r="AA252" s="87"/>
      <c r="AB252" s="95"/>
      <c r="AC252" s="91"/>
      <c r="AD252" s="87"/>
      <c r="AE252" s="95"/>
      <c r="AF252" s="95"/>
      <c r="AG252" s="95"/>
      <c r="AH252" s="95"/>
      <c r="AI252" s="87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1"/>
      <c r="BI252" s="92"/>
      <c r="BJ252" s="126">
        <v>0</v>
      </c>
      <c r="BK252" s="126">
        <v>0</v>
      </c>
      <c r="BL252" s="126">
        <v>0</v>
      </c>
      <c r="BM252" s="125">
        <v>0</v>
      </c>
      <c r="BN252" s="125">
        <v>0</v>
      </c>
      <c r="BO252" s="125">
        <v>0</v>
      </c>
      <c r="BP252" s="129"/>
      <c r="BQ252" s="129"/>
      <c r="BR252" s="129"/>
      <c r="BS252" s="129"/>
      <c r="BT252" s="129"/>
      <c r="BX252" s="131"/>
      <c r="BY252" s="129"/>
      <c r="BZ252" s="129"/>
      <c r="CB252" s="129"/>
      <c r="CC252" s="129"/>
      <c r="CD252" s="129"/>
      <c r="CE252" s="129"/>
      <c r="CF252" s="129"/>
      <c r="CG252" s="131"/>
      <c r="CH252" s="131"/>
      <c r="CI252" s="131"/>
    </row>
    <row r="253" spans="1:96" s="127" customFormat="1" ht="15" customHeight="1" thickBot="1" x14ac:dyDescent="0.3">
      <c r="A253" s="128" t="s">
        <v>980</v>
      </c>
      <c r="B253" s="37" t="s">
        <v>1892</v>
      </c>
      <c r="C253" s="52">
        <v>25964</v>
      </c>
      <c r="D253" s="54" t="s">
        <v>2330</v>
      </c>
      <c r="E253" s="46" t="s">
        <v>771</v>
      </c>
      <c r="F253" s="51">
        <v>328</v>
      </c>
      <c r="G253" s="86"/>
      <c r="H253" s="87"/>
      <c r="I253" s="95"/>
      <c r="J253" s="95"/>
      <c r="K253" s="87"/>
      <c r="L253" s="87"/>
      <c r="M253" s="95"/>
      <c r="N253" s="95"/>
      <c r="O253" s="87"/>
      <c r="P253" s="95"/>
      <c r="Q253" s="95"/>
      <c r="R253" s="91">
        <v>285</v>
      </c>
      <c r="S253" s="95"/>
      <c r="T253" s="87"/>
      <c r="U253" s="87"/>
      <c r="V253" s="95"/>
      <c r="W253" s="87"/>
      <c r="X253" s="95"/>
      <c r="Y253" s="95"/>
      <c r="Z253" s="87"/>
      <c r="AA253" s="87"/>
      <c r="AB253" s="95"/>
      <c r="AC253" s="91"/>
      <c r="AD253" s="87"/>
      <c r="AE253" s="95"/>
      <c r="AF253" s="95"/>
      <c r="AG253" s="95"/>
      <c r="AH253" s="95"/>
      <c r="AI253" s="87"/>
      <c r="AJ253" s="95">
        <v>43</v>
      </c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1"/>
      <c r="BI253" s="92"/>
      <c r="BJ253" s="126">
        <v>0</v>
      </c>
      <c r="BK253" s="126">
        <v>0</v>
      </c>
      <c r="BL253" s="126">
        <v>0</v>
      </c>
      <c r="BM253" s="125">
        <v>0</v>
      </c>
      <c r="BN253" s="125">
        <v>0</v>
      </c>
      <c r="BO253" s="125">
        <v>0</v>
      </c>
      <c r="BP253" s="131"/>
      <c r="BQ253" s="131"/>
      <c r="BR253" s="131"/>
      <c r="BS253" s="131"/>
      <c r="BT253" s="131"/>
      <c r="BU253" s="131"/>
      <c r="BV253" s="131"/>
      <c r="BW253" s="131"/>
      <c r="BX253" s="131"/>
      <c r="CB253" s="129"/>
      <c r="CC253" s="129"/>
      <c r="CD253" s="129"/>
      <c r="CE253" s="129"/>
      <c r="CF253" s="129"/>
      <c r="CJ253" s="129"/>
      <c r="CK253" s="129"/>
    </row>
    <row r="254" spans="1:96" s="127" customFormat="1" ht="15" customHeight="1" thickBot="1" x14ac:dyDescent="0.3">
      <c r="A254" s="128" t="s">
        <v>982</v>
      </c>
      <c r="B254" s="43" t="s">
        <v>332</v>
      </c>
      <c r="C254" s="52">
        <v>37837</v>
      </c>
      <c r="D254" s="54" t="s">
        <v>3275</v>
      </c>
      <c r="E254" s="46" t="s">
        <v>55</v>
      </c>
      <c r="F254" s="51">
        <v>315</v>
      </c>
      <c r="G254" s="90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>
        <v>315</v>
      </c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2"/>
      <c r="BJ254" s="126">
        <v>0</v>
      </c>
      <c r="BK254" s="126">
        <v>0</v>
      </c>
      <c r="BL254" s="126">
        <v>0</v>
      </c>
      <c r="BM254" s="125">
        <v>0</v>
      </c>
      <c r="BN254" s="125">
        <v>0</v>
      </c>
      <c r="BO254" s="125">
        <v>0</v>
      </c>
      <c r="CL254" s="129"/>
      <c r="CR254" s="129"/>
    </row>
    <row r="255" spans="1:96" s="127" customFormat="1" ht="15" customHeight="1" thickBot="1" x14ac:dyDescent="0.3">
      <c r="A255" s="128" t="s">
        <v>984</v>
      </c>
      <c r="B255" s="43" t="s">
        <v>1928</v>
      </c>
      <c r="C255" s="52">
        <v>38031</v>
      </c>
      <c r="D255" s="54" t="s">
        <v>3276</v>
      </c>
      <c r="E255" s="46" t="s">
        <v>412</v>
      </c>
      <c r="F255" s="51">
        <v>299</v>
      </c>
      <c r="G255" s="90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>
        <v>13</v>
      </c>
      <c r="X255" s="91"/>
      <c r="Y255" s="91"/>
      <c r="Z255" s="91"/>
      <c r="AA255" s="91"/>
      <c r="AB255" s="91"/>
      <c r="AC255" s="91">
        <v>35</v>
      </c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>
        <v>45</v>
      </c>
      <c r="AP255" s="91"/>
      <c r="AQ255" s="91"/>
      <c r="AR255" s="91"/>
      <c r="AS255" s="91"/>
      <c r="AT255" s="91"/>
      <c r="AU255" s="91"/>
      <c r="AV255" s="91"/>
      <c r="AW255" s="91"/>
      <c r="AX255" s="91"/>
      <c r="AY255" s="91">
        <v>92</v>
      </c>
      <c r="AZ255" s="91"/>
      <c r="BA255" s="91"/>
      <c r="BB255" s="91"/>
      <c r="BC255" s="91">
        <v>114</v>
      </c>
      <c r="BD255" s="91"/>
      <c r="BE255" s="91"/>
      <c r="BF255" s="91"/>
      <c r="BG255" s="91"/>
      <c r="BH255" s="91"/>
      <c r="BI255" s="92"/>
      <c r="BJ255" s="126">
        <v>0</v>
      </c>
      <c r="BK255" s="126">
        <v>0</v>
      </c>
      <c r="BL255" s="126">
        <v>0</v>
      </c>
      <c r="BM255" s="125">
        <v>0</v>
      </c>
      <c r="BN255" s="125">
        <v>0</v>
      </c>
      <c r="BO255" s="125">
        <v>0</v>
      </c>
    </row>
    <row r="256" spans="1:96" s="127" customFormat="1" ht="15" customHeight="1" thickBot="1" x14ac:dyDescent="0.3">
      <c r="A256" s="128" t="s">
        <v>986</v>
      </c>
      <c r="B256" s="43" t="s">
        <v>1895</v>
      </c>
      <c r="C256" s="52">
        <v>37672</v>
      </c>
      <c r="D256" s="54" t="s">
        <v>3277</v>
      </c>
      <c r="E256" s="46" t="s">
        <v>58</v>
      </c>
      <c r="F256" s="51">
        <v>297</v>
      </c>
      <c r="G256" s="90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>
        <v>150</v>
      </c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>
        <v>147</v>
      </c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2"/>
      <c r="BJ256" s="126">
        <v>0</v>
      </c>
      <c r="BK256" s="126">
        <v>0</v>
      </c>
      <c r="BL256" s="126">
        <v>0</v>
      </c>
      <c r="BM256" s="125">
        <v>0</v>
      </c>
      <c r="BN256" s="125">
        <v>0</v>
      </c>
      <c r="BO256" s="125">
        <v>0</v>
      </c>
    </row>
    <row r="257" spans="1:95" s="127" customFormat="1" ht="15" customHeight="1" thickBot="1" x14ac:dyDescent="0.3">
      <c r="A257" s="128" t="s">
        <v>987</v>
      </c>
      <c r="B257" s="43" t="s">
        <v>1896</v>
      </c>
      <c r="C257" s="52">
        <v>37639</v>
      </c>
      <c r="D257" s="54" t="s">
        <v>3278</v>
      </c>
      <c r="E257" s="46" t="s">
        <v>46</v>
      </c>
      <c r="F257" s="51">
        <v>297</v>
      </c>
      <c r="G257" s="90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>
        <v>150</v>
      </c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>
        <v>55</v>
      </c>
      <c r="AO257" s="91"/>
      <c r="AP257" s="91"/>
      <c r="AQ257" s="91"/>
      <c r="AR257" s="91"/>
      <c r="AS257" s="91"/>
      <c r="AT257" s="91"/>
      <c r="AU257" s="91"/>
      <c r="AV257" s="91"/>
      <c r="AW257" s="91"/>
      <c r="AX257" s="91">
        <v>92</v>
      </c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2"/>
      <c r="BJ257" s="126">
        <v>0</v>
      </c>
      <c r="BK257" s="126">
        <v>0</v>
      </c>
      <c r="BL257" s="126">
        <v>0</v>
      </c>
      <c r="BM257" s="125">
        <v>0</v>
      </c>
      <c r="BN257" s="125">
        <v>0</v>
      </c>
      <c r="BO257" s="125">
        <v>0</v>
      </c>
    </row>
    <row r="258" spans="1:95" s="127" customFormat="1" ht="15" customHeight="1" thickBot="1" x14ac:dyDescent="0.3">
      <c r="A258" s="128" t="s">
        <v>989</v>
      </c>
      <c r="B258" s="37" t="s">
        <v>1898</v>
      </c>
      <c r="C258" s="52">
        <v>36171</v>
      </c>
      <c r="D258" s="54" t="s">
        <v>3279</v>
      </c>
      <c r="E258" s="46" t="s">
        <v>11</v>
      </c>
      <c r="F258" s="51">
        <v>294</v>
      </c>
      <c r="G258" s="86"/>
      <c r="H258" s="87"/>
      <c r="I258" s="95"/>
      <c r="J258" s="95"/>
      <c r="K258" s="87"/>
      <c r="L258" s="87"/>
      <c r="M258" s="95"/>
      <c r="N258" s="95"/>
      <c r="O258" s="87">
        <v>137</v>
      </c>
      <c r="P258" s="95"/>
      <c r="Q258" s="95"/>
      <c r="R258" s="91"/>
      <c r="S258" s="95"/>
      <c r="T258" s="87"/>
      <c r="U258" s="87"/>
      <c r="V258" s="95"/>
      <c r="W258" s="87"/>
      <c r="X258" s="95"/>
      <c r="Y258" s="95"/>
      <c r="Z258" s="87"/>
      <c r="AA258" s="87"/>
      <c r="AB258" s="95"/>
      <c r="AC258" s="91"/>
      <c r="AD258" s="87"/>
      <c r="AE258" s="95"/>
      <c r="AF258" s="95"/>
      <c r="AG258" s="95"/>
      <c r="AH258" s="95"/>
      <c r="AI258" s="87"/>
      <c r="AJ258" s="95"/>
      <c r="AK258" s="95"/>
      <c r="AL258" s="95"/>
      <c r="AM258" s="95">
        <v>157</v>
      </c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1"/>
      <c r="BI258" s="92"/>
      <c r="BJ258" s="126">
        <v>0</v>
      </c>
      <c r="BK258" s="126">
        <v>0</v>
      </c>
      <c r="BL258" s="126">
        <v>0</v>
      </c>
      <c r="BM258" s="125">
        <v>0</v>
      </c>
      <c r="BN258" s="125">
        <v>0</v>
      </c>
      <c r="BO258" s="125">
        <v>0</v>
      </c>
      <c r="BP258" s="129"/>
      <c r="BQ258" s="129"/>
      <c r="BR258" s="129"/>
      <c r="BS258" s="129"/>
      <c r="BT258" s="129"/>
      <c r="BU258" s="129"/>
      <c r="BV258" s="129"/>
      <c r="BW258" s="129"/>
      <c r="BX258" s="129"/>
      <c r="CG258" s="129"/>
      <c r="CH258" s="129"/>
      <c r="CI258" s="129"/>
      <c r="CJ258" s="129"/>
      <c r="CK258" s="129"/>
    </row>
    <row r="259" spans="1:95" s="127" customFormat="1" ht="15" customHeight="1" thickBot="1" x14ac:dyDescent="0.3">
      <c r="A259" s="128" t="s">
        <v>991</v>
      </c>
      <c r="B259" s="43" t="s">
        <v>524</v>
      </c>
      <c r="C259" s="52">
        <v>36911</v>
      </c>
      <c r="D259" s="54" t="s">
        <v>3280</v>
      </c>
      <c r="E259" s="46" t="s">
        <v>1070</v>
      </c>
      <c r="F259" s="51">
        <v>288</v>
      </c>
      <c r="G259" s="90"/>
      <c r="H259" s="91">
        <v>60</v>
      </c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>
        <v>228</v>
      </c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2"/>
      <c r="BJ259" s="126">
        <v>0</v>
      </c>
      <c r="BK259" s="126">
        <v>0</v>
      </c>
      <c r="BL259" s="126">
        <v>0</v>
      </c>
      <c r="BM259" s="125">
        <v>0</v>
      </c>
      <c r="BN259" s="125">
        <v>0</v>
      </c>
      <c r="BO259" s="125">
        <v>0</v>
      </c>
      <c r="CM259" s="129"/>
      <c r="CN259" s="129"/>
      <c r="CO259" s="129"/>
      <c r="CP259" s="129"/>
      <c r="CQ259" s="129"/>
    </row>
    <row r="260" spans="1:95" s="127" customFormat="1" ht="15" customHeight="1" thickBot="1" x14ac:dyDescent="0.3">
      <c r="A260" s="128" t="s">
        <v>992</v>
      </c>
      <c r="B260" s="133" t="s">
        <v>1900</v>
      </c>
      <c r="C260" s="52">
        <v>30172</v>
      </c>
      <c r="D260" s="54" t="s">
        <v>3281</v>
      </c>
      <c r="E260" s="46" t="s">
        <v>876</v>
      </c>
      <c r="F260" s="51">
        <v>285</v>
      </c>
      <c r="G260" s="86"/>
      <c r="H260" s="87"/>
      <c r="I260" s="95"/>
      <c r="J260" s="95"/>
      <c r="K260" s="87"/>
      <c r="L260" s="87"/>
      <c r="M260" s="95"/>
      <c r="N260" s="95"/>
      <c r="O260" s="87"/>
      <c r="P260" s="95"/>
      <c r="Q260" s="95"/>
      <c r="R260" s="91">
        <v>285</v>
      </c>
      <c r="S260" s="95"/>
      <c r="T260" s="87"/>
      <c r="U260" s="87"/>
      <c r="V260" s="95"/>
      <c r="W260" s="87"/>
      <c r="X260" s="95"/>
      <c r="Y260" s="95"/>
      <c r="Z260" s="87"/>
      <c r="AA260" s="87"/>
      <c r="AB260" s="95"/>
      <c r="AC260" s="91"/>
      <c r="AD260" s="87"/>
      <c r="AE260" s="95"/>
      <c r="AF260" s="95"/>
      <c r="AG260" s="95"/>
      <c r="AH260" s="95"/>
      <c r="AI260" s="87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1"/>
      <c r="BI260" s="92"/>
      <c r="BJ260" s="126">
        <v>0</v>
      </c>
      <c r="BK260" s="126">
        <v>0</v>
      </c>
      <c r="BL260" s="126">
        <v>0</v>
      </c>
      <c r="BM260" s="125">
        <v>0</v>
      </c>
      <c r="BN260" s="125">
        <v>0</v>
      </c>
      <c r="BO260" s="125">
        <v>0</v>
      </c>
    </row>
    <row r="261" spans="1:95" s="127" customFormat="1" ht="15" customHeight="1" thickBot="1" x14ac:dyDescent="0.3">
      <c r="A261" s="128" t="s">
        <v>993</v>
      </c>
      <c r="B261" s="43" t="s">
        <v>1901</v>
      </c>
      <c r="C261" s="52">
        <v>37583</v>
      </c>
      <c r="D261" s="54" t="s">
        <v>3282</v>
      </c>
      <c r="E261" s="46" t="s">
        <v>32</v>
      </c>
      <c r="F261" s="51">
        <v>284</v>
      </c>
      <c r="G261" s="90"/>
      <c r="H261" s="91"/>
      <c r="I261" s="91"/>
      <c r="J261" s="91"/>
      <c r="K261" s="91"/>
      <c r="L261" s="91">
        <v>92</v>
      </c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>
        <v>192</v>
      </c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2"/>
      <c r="BJ261" s="126">
        <v>0</v>
      </c>
      <c r="BK261" s="126">
        <v>0</v>
      </c>
      <c r="BL261" s="126">
        <v>0</v>
      </c>
      <c r="BM261" s="125">
        <v>0</v>
      </c>
      <c r="BN261" s="125">
        <v>0</v>
      </c>
      <c r="BO261" s="125">
        <v>0</v>
      </c>
    </row>
    <row r="262" spans="1:95" s="127" customFormat="1" ht="15" customHeight="1" thickBot="1" x14ac:dyDescent="0.3">
      <c r="A262" s="128" t="s">
        <v>995</v>
      </c>
      <c r="B262" s="37" t="s">
        <v>1828</v>
      </c>
      <c r="C262" s="52">
        <v>36150</v>
      </c>
      <c r="D262" s="54" t="s">
        <v>3283</v>
      </c>
      <c r="E262" s="46" t="s">
        <v>76</v>
      </c>
      <c r="F262" s="51">
        <v>275</v>
      </c>
      <c r="G262" s="86">
        <v>275</v>
      </c>
      <c r="H262" s="87"/>
      <c r="I262" s="95"/>
      <c r="J262" s="95"/>
      <c r="K262" s="87"/>
      <c r="L262" s="87"/>
      <c r="M262" s="95"/>
      <c r="N262" s="95"/>
      <c r="O262" s="87"/>
      <c r="P262" s="95"/>
      <c r="Q262" s="95"/>
      <c r="R262" s="91"/>
      <c r="S262" s="95"/>
      <c r="T262" s="87"/>
      <c r="U262" s="87"/>
      <c r="V262" s="95"/>
      <c r="W262" s="87"/>
      <c r="X262" s="95"/>
      <c r="Y262" s="95"/>
      <c r="Z262" s="87"/>
      <c r="AA262" s="87"/>
      <c r="AB262" s="95"/>
      <c r="AC262" s="91"/>
      <c r="AD262" s="87"/>
      <c r="AE262" s="95"/>
      <c r="AF262" s="95"/>
      <c r="AG262" s="95"/>
      <c r="AH262" s="95"/>
      <c r="AI262" s="87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1"/>
      <c r="BI262" s="92"/>
      <c r="BJ262" s="126">
        <v>0</v>
      </c>
      <c r="BK262" s="126">
        <v>0</v>
      </c>
      <c r="BL262" s="126">
        <v>0</v>
      </c>
      <c r="BM262" s="125">
        <v>0</v>
      </c>
      <c r="BN262" s="125">
        <v>0</v>
      </c>
      <c r="BO262" s="125">
        <v>0</v>
      </c>
      <c r="BP262" s="131"/>
      <c r="BQ262" s="131"/>
      <c r="BX262" s="129"/>
      <c r="CJ262" s="129"/>
      <c r="CK262" s="129"/>
    </row>
    <row r="263" spans="1:95" s="127" customFormat="1" ht="15" customHeight="1" thickBot="1" x14ac:dyDescent="0.3">
      <c r="A263" s="128" t="s">
        <v>997</v>
      </c>
      <c r="B263" s="43" t="s">
        <v>414</v>
      </c>
      <c r="C263" s="52">
        <v>35489</v>
      </c>
      <c r="D263" s="54" t="s">
        <v>3284</v>
      </c>
      <c r="E263" s="46" t="s">
        <v>62</v>
      </c>
      <c r="F263" s="51">
        <v>275</v>
      </c>
      <c r="G263" s="86">
        <v>275</v>
      </c>
      <c r="H263" s="87"/>
      <c r="I263" s="95"/>
      <c r="J263" s="95"/>
      <c r="K263" s="87"/>
      <c r="L263" s="87"/>
      <c r="M263" s="95"/>
      <c r="N263" s="95"/>
      <c r="O263" s="87"/>
      <c r="P263" s="95"/>
      <c r="Q263" s="95"/>
      <c r="R263" s="91"/>
      <c r="S263" s="95"/>
      <c r="T263" s="87"/>
      <c r="U263" s="87"/>
      <c r="V263" s="95"/>
      <c r="W263" s="87"/>
      <c r="X263" s="95"/>
      <c r="Y263" s="95"/>
      <c r="Z263" s="87"/>
      <c r="AA263" s="87"/>
      <c r="AB263" s="95"/>
      <c r="AC263" s="91"/>
      <c r="AD263" s="87"/>
      <c r="AE263" s="95"/>
      <c r="AF263" s="95"/>
      <c r="AG263" s="95"/>
      <c r="AH263" s="95"/>
      <c r="AI263" s="87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1"/>
      <c r="BI263" s="92"/>
      <c r="BJ263" s="126">
        <v>0</v>
      </c>
      <c r="BK263" s="126">
        <v>0</v>
      </c>
      <c r="BL263" s="126">
        <v>0</v>
      </c>
      <c r="BM263" s="125">
        <v>0</v>
      </c>
      <c r="BN263" s="125">
        <v>0</v>
      </c>
      <c r="BO263" s="125">
        <v>0</v>
      </c>
      <c r="BR263" s="129"/>
      <c r="BS263" s="129"/>
      <c r="BT263" s="129"/>
      <c r="BX263" s="129"/>
      <c r="BY263" s="129"/>
      <c r="BZ263" s="129"/>
      <c r="CG263" s="137"/>
      <c r="CH263" s="137"/>
      <c r="CI263" s="137"/>
    </row>
    <row r="264" spans="1:95" s="127" customFormat="1" ht="15" customHeight="1" thickBot="1" x14ac:dyDescent="0.3">
      <c r="A264" s="128" t="s">
        <v>999</v>
      </c>
      <c r="B264" s="43" t="s">
        <v>411</v>
      </c>
      <c r="C264" s="52">
        <v>35137</v>
      </c>
      <c r="D264" s="54" t="s">
        <v>3285</v>
      </c>
      <c r="E264" s="46" t="s">
        <v>62</v>
      </c>
      <c r="F264" s="51">
        <v>275</v>
      </c>
      <c r="G264" s="86">
        <v>275</v>
      </c>
      <c r="H264" s="87"/>
      <c r="I264" s="95"/>
      <c r="J264" s="95"/>
      <c r="K264" s="87"/>
      <c r="L264" s="87"/>
      <c r="M264" s="95"/>
      <c r="N264" s="95"/>
      <c r="O264" s="87"/>
      <c r="P264" s="95"/>
      <c r="Q264" s="95"/>
      <c r="R264" s="91"/>
      <c r="S264" s="95"/>
      <c r="T264" s="87"/>
      <c r="U264" s="87"/>
      <c r="V264" s="95"/>
      <c r="W264" s="87"/>
      <c r="X264" s="95"/>
      <c r="Y264" s="95"/>
      <c r="Z264" s="87"/>
      <c r="AA264" s="87"/>
      <c r="AB264" s="95"/>
      <c r="AC264" s="91"/>
      <c r="AD264" s="87"/>
      <c r="AE264" s="95"/>
      <c r="AF264" s="95"/>
      <c r="AG264" s="95"/>
      <c r="AH264" s="95"/>
      <c r="AI264" s="87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1"/>
      <c r="BI264" s="92"/>
      <c r="BJ264" s="126">
        <v>0</v>
      </c>
      <c r="BK264" s="126">
        <v>0</v>
      </c>
      <c r="BL264" s="126">
        <v>0</v>
      </c>
      <c r="BM264" s="125">
        <v>0</v>
      </c>
      <c r="BN264" s="125">
        <v>0</v>
      </c>
      <c r="BO264" s="125">
        <v>0</v>
      </c>
      <c r="BR264" s="129"/>
      <c r="BS264" s="129"/>
      <c r="BT264" s="129"/>
      <c r="BX264" s="129"/>
      <c r="BY264" s="129"/>
      <c r="BZ264" s="129"/>
      <c r="CA264" s="129"/>
      <c r="CB264" s="131"/>
      <c r="CC264" s="131"/>
      <c r="CD264" s="131"/>
      <c r="CE264" s="131"/>
      <c r="CF264" s="131"/>
      <c r="CG264" s="129"/>
      <c r="CH264" s="129"/>
      <c r="CI264" s="129"/>
    </row>
    <row r="265" spans="1:95" s="127" customFormat="1" ht="15" customHeight="1" thickBot="1" x14ac:dyDescent="0.3">
      <c r="A265" s="128" t="s">
        <v>1000</v>
      </c>
      <c r="B265" s="37" t="s">
        <v>1839</v>
      </c>
      <c r="C265" s="52">
        <v>34221</v>
      </c>
      <c r="D265" s="54" t="s">
        <v>3286</v>
      </c>
      <c r="E265" s="46" t="s">
        <v>60</v>
      </c>
      <c r="F265" s="51">
        <v>275</v>
      </c>
      <c r="G265" s="86">
        <v>275</v>
      </c>
      <c r="H265" s="87"/>
      <c r="I265" s="95"/>
      <c r="J265" s="95"/>
      <c r="K265" s="87"/>
      <c r="L265" s="87"/>
      <c r="M265" s="95"/>
      <c r="N265" s="95"/>
      <c r="O265" s="87"/>
      <c r="P265" s="95"/>
      <c r="Q265" s="95"/>
      <c r="R265" s="91"/>
      <c r="S265" s="95"/>
      <c r="T265" s="87"/>
      <c r="U265" s="87"/>
      <c r="V265" s="95"/>
      <c r="W265" s="87"/>
      <c r="X265" s="95"/>
      <c r="Y265" s="95"/>
      <c r="Z265" s="87"/>
      <c r="AA265" s="87"/>
      <c r="AB265" s="95"/>
      <c r="AC265" s="91"/>
      <c r="AD265" s="87"/>
      <c r="AE265" s="95"/>
      <c r="AF265" s="95"/>
      <c r="AG265" s="95"/>
      <c r="AH265" s="95"/>
      <c r="AI265" s="87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1"/>
      <c r="BI265" s="92"/>
      <c r="BJ265" s="126">
        <v>0</v>
      </c>
      <c r="BK265" s="126">
        <v>0</v>
      </c>
      <c r="BL265" s="126">
        <v>0</v>
      </c>
      <c r="BM265" s="125">
        <v>0</v>
      </c>
      <c r="BN265" s="125">
        <v>0</v>
      </c>
      <c r="BO265" s="125">
        <v>0</v>
      </c>
      <c r="BP265" s="131"/>
      <c r="BQ265" s="131"/>
      <c r="BR265" s="131"/>
      <c r="BS265" s="131"/>
      <c r="BT265" s="131"/>
      <c r="BU265" s="131"/>
      <c r="BV265" s="131"/>
      <c r="BW265" s="131"/>
      <c r="BX265" s="131"/>
      <c r="CB265" s="129"/>
      <c r="CC265" s="129"/>
      <c r="CD265" s="129"/>
      <c r="CE265" s="129"/>
      <c r="CF265" s="129"/>
      <c r="CM265" s="129"/>
      <c r="CN265" s="129"/>
      <c r="CO265" s="129"/>
      <c r="CP265" s="129"/>
      <c r="CQ265" s="129"/>
    </row>
    <row r="266" spans="1:95" s="127" customFormat="1" ht="15" customHeight="1" thickBot="1" x14ac:dyDescent="0.3">
      <c r="A266" s="128" t="s">
        <v>1002</v>
      </c>
      <c r="B266" s="53" t="s">
        <v>1903</v>
      </c>
      <c r="C266" s="54">
        <v>32613</v>
      </c>
      <c r="D266" s="54" t="s">
        <v>3287</v>
      </c>
      <c r="E266" s="55" t="s">
        <v>70</v>
      </c>
      <c r="F266" s="51">
        <v>275</v>
      </c>
      <c r="G266" s="86">
        <v>275</v>
      </c>
      <c r="H266" s="87"/>
      <c r="I266" s="95"/>
      <c r="J266" s="95"/>
      <c r="K266" s="87"/>
      <c r="L266" s="87"/>
      <c r="M266" s="95"/>
      <c r="N266" s="95"/>
      <c r="O266" s="87"/>
      <c r="P266" s="95"/>
      <c r="Q266" s="95"/>
      <c r="R266" s="91"/>
      <c r="S266" s="95"/>
      <c r="T266" s="87"/>
      <c r="U266" s="87"/>
      <c r="V266" s="95"/>
      <c r="W266" s="87"/>
      <c r="X266" s="95"/>
      <c r="Y266" s="95"/>
      <c r="Z266" s="87"/>
      <c r="AA266" s="87"/>
      <c r="AB266" s="95"/>
      <c r="AC266" s="91"/>
      <c r="AD266" s="87"/>
      <c r="AE266" s="95"/>
      <c r="AF266" s="95"/>
      <c r="AG266" s="95"/>
      <c r="AH266" s="95"/>
      <c r="AI266" s="87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1"/>
      <c r="BI266" s="92"/>
      <c r="BJ266" s="126">
        <v>0</v>
      </c>
      <c r="BK266" s="126">
        <v>0</v>
      </c>
      <c r="BL266" s="126">
        <v>0</v>
      </c>
      <c r="BM266" s="125">
        <v>0</v>
      </c>
      <c r="BN266" s="125">
        <v>0</v>
      </c>
      <c r="BO266" s="125">
        <v>0</v>
      </c>
      <c r="BV266" s="129"/>
      <c r="BW266" s="129"/>
      <c r="BX266" s="129"/>
      <c r="CA266" s="129"/>
      <c r="CJ266" s="129"/>
      <c r="CK266" s="129"/>
    </row>
    <row r="267" spans="1:95" s="127" customFormat="1" ht="15" customHeight="1" thickBot="1" x14ac:dyDescent="0.3">
      <c r="A267" s="128" t="s">
        <v>1004</v>
      </c>
      <c r="B267" s="43" t="s">
        <v>1904</v>
      </c>
      <c r="C267" s="52">
        <v>39287</v>
      </c>
      <c r="D267" s="54" t="s">
        <v>3288</v>
      </c>
      <c r="E267" s="46" t="s">
        <v>76</v>
      </c>
      <c r="F267" s="51">
        <v>274</v>
      </c>
      <c r="G267" s="90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>
        <v>92</v>
      </c>
      <c r="AR267" s="91"/>
      <c r="AS267" s="91"/>
      <c r="AT267" s="91"/>
      <c r="AU267" s="91"/>
      <c r="AV267" s="91"/>
      <c r="AW267" s="91"/>
      <c r="AX267" s="91"/>
      <c r="AY267" s="91"/>
      <c r="AZ267" s="91"/>
      <c r="BA267" s="91">
        <v>182</v>
      </c>
      <c r="BB267" s="91"/>
      <c r="BC267" s="91"/>
      <c r="BD267" s="91"/>
      <c r="BE267" s="91"/>
      <c r="BF267" s="91"/>
      <c r="BG267" s="91"/>
      <c r="BH267" s="91"/>
      <c r="BI267" s="92"/>
      <c r="BJ267" s="126">
        <v>0</v>
      </c>
      <c r="BK267" s="126">
        <v>0</v>
      </c>
      <c r="BL267" s="126">
        <v>0</v>
      </c>
      <c r="BM267" s="125">
        <v>0</v>
      </c>
      <c r="BN267" s="125">
        <v>0</v>
      </c>
      <c r="BO267" s="125">
        <v>0</v>
      </c>
    </row>
    <row r="268" spans="1:95" s="127" customFormat="1" ht="15" customHeight="1" thickBot="1" x14ac:dyDescent="0.3">
      <c r="A268" s="128" t="s">
        <v>1005</v>
      </c>
      <c r="B268" s="43" t="s">
        <v>1905</v>
      </c>
      <c r="C268" s="52">
        <v>39245</v>
      </c>
      <c r="D268" s="54" t="s">
        <v>3289</v>
      </c>
      <c r="E268" s="46" t="s">
        <v>76</v>
      </c>
      <c r="F268" s="51">
        <v>274</v>
      </c>
      <c r="G268" s="90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>
        <v>92</v>
      </c>
      <c r="AR268" s="91"/>
      <c r="AS268" s="91"/>
      <c r="AT268" s="91"/>
      <c r="AU268" s="91"/>
      <c r="AV268" s="91"/>
      <c r="AW268" s="91"/>
      <c r="AX268" s="91"/>
      <c r="AY268" s="91"/>
      <c r="AZ268" s="91"/>
      <c r="BA268" s="91">
        <v>182</v>
      </c>
      <c r="BB268" s="91"/>
      <c r="BC268" s="91"/>
      <c r="BD268" s="91"/>
      <c r="BE268" s="91"/>
      <c r="BF268" s="91"/>
      <c r="BG268" s="91"/>
      <c r="BH268" s="91"/>
      <c r="BI268" s="92"/>
      <c r="BJ268" s="126">
        <v>0</v>
      </c>
      <c r="BK268" s="126">
        <v>0</v>
      </c>
      <c r="BL268" s="126">
        <v>0</v>
      </c>
      <c r="BM268" s="125">
        <v>0</v>
      </c>
      <c r="BN268" s="125">
        <v>0</v>
      </c>
      <c r="BO268" s="125">
        <v>0</v>
      </c>
    </row>
    <row r="269" spans="1:95" s="127" customFormat="1" ht="15" customHeight="1" thickBot="1" x14ac:dyDescent="0.3">
      <c r="A269" s="128" t="s">
        <v>1007</v>
      </c>
      <c r="B269" s="43" t="s">
        <v>1906</v>
      </c>
      <c r="C269" s="52">
        <v>39381</v>
      </c>
      <c r="D269" s="54" t="s">
        <v>3290</v>
      </c>
      <c r="E269" s="46" t="s">
        <v>50</v>
      </c>
      <c r="F269" s="51">
        <v>272</v>
      </c>
      <c r="G269" s="90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>
        <v>272</v>
      </c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2"/>
      <c r="BJ269" s="126">
        <v>0</v>
      </c>
      <c r="BK269" s="126">
        <v>0</v>
      </c>
      <c r="BL269" s="126">
        <v>0</v>
      </c>
      <c r="BM269" s="125">
        <v>0</v>
      </c>
      <c r="BN269" s="125">
        <v>0</v>
      </c>
      <c r="BO269" s="125">
        <v>0</v>
      </c>
    </row>
    <row r="270" spans="1:95" s="127" customFormat="1" ht="15" customHeight="1" thickBot="1" x14ac:dyDescent="0.3">
      <c r="A270" s="128" t="s">
        <v>1009</v>
      </c>
      <c r="B270" s="43" t="s">
        <v>1907</v>
      </c>
      <c r="C270" s="52">
        <v>39122</v>
      </c>
      <c r="D270" s="54" t="s">
        <v>3291</v>
      </c>
      <c r="E270" s="46" t="s">
        <v>49</v>
      </c>
      <c r="F270" s="51">
        <v>272</v>
      </c>
      <c r="G270" s="90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>
        <v>272</v>
      </c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2"/>
      <c r="BJ270" s="126">
        <v>0</v>
      </c>
      <c r="BK270" s="126">
        <v>0</v>
      </c>
      <c r="BL270" s="126">
        <v>0</v>
      </c>
      <c r="BM270" s="125">
        <v>0</v>
      </c>
      <c r="BN270" s="125">
        <v>0</v>
      </c>
      <c r="BO270" s="125">
        <v>0</v>
      </c>
    </row>
    <row r="271" spans="1:95" s="127" customFormat="1" ht="15" customHeight="1" thickBot="1" x14ac:dyDescent="0.3">
      <c r="A271" s="128" t="s">
        <v>1011</v>
      </c>
      <c r="B271" s="43" t="s">
        <v>326</v>
      </c>
      <c r="C271" s="52">
        <v>37487</v>
      </c>
      <c r="D271" s="54" t="s">
        <v>3292</v>
      </c>
      <c r="E271" s="46" t="s">
        <v>180</v>
      </c>
      <c r="F271" s="51">
        <v>272</v>
      </c>
      <c r="G271" s="90"/>
      <c r="H271" s="91"/>
      <c r="I271" s="91"/>
      <c r="J271" s="91"/>
      <c r="K271" s="91"/>
      <c r="L271" s="91"/>
      <c r="M271" s="91"/>
      <c r="N271" s="91"/>
      <c r="O271" s="91"/>
      <c r="P271" s="91">
        <v>272</v>
      </c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2"/>
      <c r="BJ271" s="126">
        <v>0</v>
      </c>
      <c r="BK271" s="126">
        <v>0</v>
      </c>
      <c r="BL271" s="126">
        <v>0</v>
      </c>
      <c r="BM271" s="125">
        <v>0</v>
      </c>
      <c r="BN271" s="125">
        <v>0</v>
      </c>
      <c r="BO271" s="125">
        <v>0</v>
      </c>
    </row>
    <row r="272" spans="1:95" s="127" customFormat="1" ht="15" customHeight="1" thickBot="1" x14ac:dyDescent="0.3">
      <c r="A272" s="128" t="s">
        <v>1013</v>
      </c>
      <c r="B272" s="43" t="s">
        <v>1908</v>
      </c>
      <c r="C272" s="52">
        <v>36119</v>
      </c>
      <c r="D272" s="54" t="s">
        <v>3293</v>
      </c>
      <c r="E272" s="46" t="s">
        <v>65</v>
      </c>
      <c r="F272" s="51">
        <v>272</v>
      </c>
      <c r="G272" s="86"/>
      <c r="H272" s="87"/>
      <c r="I272" s="95"/>
      <c r="J272" s="95"/>
      <c r="K272" s="87"/>
      <c r="L272" s="87"/>
      <c r="M272" s="95"/>
      <c r="N272" s="95"/>
      <c r="O272" s="87"/>
      <c r="P272" s="95"/>
      <c r="Q272" s="95">
        <v>272</v>
      </c>
      <c r="R272" s="91"/>
      <c r="S272" s="95"/>
      <c r="T272" s="87"/>
      <c r="U272" s="87"/>
      <c r="V272" s="95"/>
      <c r="W272" s="87"/>
      <c r="X272" s="95"/>
      <c r="Y272" s="95"/>
      <c r="Z272" s="87"/>
      <c r="AA272" s="87"/>
      <c r="AB272" s="95"/>
      <c r="AC272" s="91"/>
      <c r="AD272" s="87"/>
      <c r="AE272" s="95"/>
      <c r="AF272" s="95"/>
      <c r="AG272" s="95"/>
      <c r="AH272" s="95"/>
      <c r="AI272" s="87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1"/>
      <c r="BI272" s="92"/>
      <c r="BJ272" s="126">
        <v>0</v>
      </c>
      <c r="BK272" s="126">
        <v>0</v>
      </c>
      <c r="BL272" s="126">
        <v>0</v>
      </c>
      <c r="BM272" s="125">
        <v>0</v>
      </c>
      <c r="BN272" s="125">
        <v>0</v>
      </c>
      <c r="BO272" s="125">
        <v>0</v>
      </c>
    </row>
    <row r="273" spans="1:96" s="127" customFormat="1" ht="15" customHeight="1" thickBot="1" x14ac:dyDescent="0.3">
      <c r="A273" s="128" t="s">
        <v>1014</v>
      </c>
      <c r="B273" s="130" t="s">
        <v>1909</v>
      </c>
      <c r="C273" s="44">
        <v>30486</v>
      </c>
      <c r="D273" s="54" t="s">
        <v>3294</v>
      </c>
      <c r="E273" s="50" t="s">
        <v>32</v>
      </c>
      <c r="F273" s="51">
        <v>272</v>
      </c>
      <c r="G273" s="86"/>
      <c r="H273" s="87"/>
      <c r="I273" s="95"/>
      <c r="J273" s="95"/>
      <c r="K273" s="87"/>
      <c r="L273" s="87"/>
      <c r="M273" s="95"/>
      <c r="N273" s="95"/>
      <c r="O273" s="87"/>
      <c r="P273" s="95"/>
      <c r="Q273" s="95"/>
      <c r="R273" s="91"/>
      <c r="S273" s="95"/>
      <c r="T273" s="87"/>
      <c r="U273" s="87"/>
      <c r="V273" s="95"/>
      <c r="W273" s="87"/>
      <c r="X273" s="95"/>
      <c r="Y273" s="95"/>
      <c r="Z273" s="87"/>
      <c r="AA273" s="87"/>
      <c r="AB273" s="95"/>
      <c r="AC273" s="91"/>
      <c r="AD273" s="87"/>
      <c r="AE273" s="95"/>
      <c r="AF273" s="95"/>
      <c r="AG273" s="95">
        <v>272</v>
      </c>
      <c r="AH273" s="95"/>
      <c r="AI273" s="87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1"/>
      <c r="BI273" s="92"/>
      <c r="BJ273" s="126">
        <v>0</v>
      </c>
      <c r="BK273" s="126">
        <v>0</v>
      </c>
      <c r="BL273" s="126">
        <v>0</v>
      </c>
      <c r="BM273" s="125">
        <v>0</v>
      </c>
      <c r="BN273" s="125">
        <v>0</v>
      </c>
      <c r="BO273" s="125">
        <v>0</v>
      </c>
      <c r="BP273" s="131"/>
      <c r="BQ273" s="131"/>
      <c r="BR273" s="129"/>
      <c r="BS273" s="129"/>
      <c r="BT273" s="129"/>
      <c r="CB273" s="129"/>
      <c r="CC273" s="129"/>
      <c r="CD273" s="129"/>
      <c r="CE273" s="129"/>
      <c r="CF273" s="129"/>
      <c r="CG273" s="129"/>
      <c r="CH273" s="129"/>
      <c r="CI273" s="129"/>
    </row>
    <row r="274" spans="1:96" s="127" customFormat="1" ht="15" customHeight="1" thickBot="1" x14ac:dyDescent="0.3">
      <c r="A274" s="128" t="s">
        <v>1016</v>
      </c>
      <c r="B274" s="53" t="s">
        <v>1910</v>
      </c>
      <c r="C274" s="54">
        <v>26888</v>
      </c>
      <c r="D274" s="54" t="s">
        <v>3295</v>
      </c>
      <c r="E274" s="55" t="s">
        <v>50</v>
      </c>
      <c r="F274" s="51">
        <v>272</v>
      </c>
      <c r="G274" s="86"/>
      <c r="H274" s="87"/>
      <c r="I274" s="95"/>
      <c r="J274" s="95"/>
      <c r="K274" s="87"/>
      <c r="L274" s="87"/>
      <c r="M274" s="95"/>
      <c r="N274" s="95"/>
      <c r="O274" s="87"/>
      <c r="P274" s="95"/>
      <c r="Q274" s="95">
        <v>272</v>
      </c>
      <c r="R274" s="91"/>
      <c r="S274" s="95"/>
      <c r="T274" s="87"/>
      <c r="U274" s="87"/>
      <c r="V274" s="95"/>
      <c r="W274" s="87"/>
      <c r="X274" s="95"/>
      <c r="Y274" s="95"/>
      <c r="Z274" s="87"/>
      <c r="AA274" s="87"/>
      <c r="AB274" s="95"/>
      <c r="AC274" s="91"/>
      <c r="AD274" s="87"/>
      <c r="AE274" s="95"/>
      <c r="AF274" s="95"/>
      <c r="AG274" s="95"/>
      <c r="AH274" s="95"/>
      <c r="AI274" s="87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1"/>
      <c r="BI274" s="92"/>
      <c r="BJ274" s="126">
        <v>0</v>
      </c>
      <c r="BK274" s="126">
        <v>0</v>
      </c>
      <c r="BL274" s="126">
        <v>0</v>
      </c>
      <c r="BM274" s="125">
        <v>0</v>
      </c>
      <c r="BN274" s="125">
        <v>0</v>
      </c>
      <c r="BO274" s="125">
        <v>0</v>
      </c>
      <c r="CL274" s="129"/>
    </row>
    <row r="275" spans="1:96" s="127" customFormat="1" ht="15" customHeight="1" thickBot="1" x14ac:dyDescent="0.3">
      <c r="A275" s="128" t="s">
        <v>1018</v>
      </c>
      <c r="B275" s="53" t="s">
        <v>1911</v>
      </c>
      <c r="C275" s="54">
        <v>23890</v>
      </c>
      <c r="D275" s="54" t="s">
        <v>3296</v>
      </c>
      <c r="E275" s="55" t="s">
        <v>50</v>
      </c>
      <c r="F275" s="51">
        <v>272</v>
      </c>
      <c r="G275" s="86"/>
      <c r="H275" s="87"/>
      <c r="I275" s="95"/>
      <c r="J275" s="95"/>
      <c r="K275" s="87"/>
      <c r="L275" s="87"/>
      <c r="M275" s="95"/>
      <c r="N275" s="95"/>
      <c r="O275" s="87"/>
      <c r="P275" s="95"/>
      <c r="Q275" s="95">
        <v>272</v>
      </c>
      <c r="R275" s="91"/>
      <c r="S275" s="95"/>
      <c r="T275" s="87"/>
      <c r="U275" s="87"/>
      <c r="V275" s="95"/>
      <c r="W275" s="87"/>
      <c r="X275" s="95"/>
      <c r="Y275" s="95"/>
      <c r="Z275" s="87"/>
      <c r="AA275" s="87"/>
      <c r="AB275" s="95"/>
      <c r="AC275" s="91"/>
      <c r="AD275" s="87"/>
      <c r="AE275" s="95"/>
      <c r="AF275" s="95"/>
      <c r="AG275" s="95"/>
      <c r="AH275" s="95"/>
      <c r="AI275" s="87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1"/>
      <c r="BI275" s="92"/>
      <c r="BJ275" s="126">
        <v>0</v>
      </c>
      <c r="BK275" s="126">
        <v>0</v>
      </c>
      <c r="BL275" s="126">
        <v>0</v>
      </c>
      <c r="BM275" s="125">
        <v>0</v>
      </c>
      <c r="BN275" s="125">
        <v>0</v>
      </c>
      <c r="BO275" s="125">
        <v>0</v>
      </c>
      <c r="BU275" s="129"/>
      <c r="BV275" s="131"/>
      <c r="BW275" s="131"/>
      <c r="CA275" s="129"/>
      <c r="CB275" s="129"/>
      <c r="CC275" s="129"/>
      <c r="CD275" s="129"/>
      <c r="CE275" s="129"/>
      <c r="CF275" s="129"/>
      <c r="CJ275" s="129"/>
      <c r="CK275" s="129"/>
    </row>
    <row r="276" spans="1:96" s="127" customFormat="1" ht="15" customHeight="1" thickBot="1" x14ac:dyDescent="0.3">
      <c r="A276" s="128" t="s">
        <v>1020</v>
      </c>
      <c r="B276" s="43" t="s">
        <v>333</v>
      </c>
      <c r="C276" s="52">
        <v>37545</v>
      </c>
      <c r="D276" s="54" t="s">
        <v>3297</v>
      </c>
      <c r="E276" s="46" t="s">
        <v>55</v>
      </c>
      <c r="F276" s="51">
        <v>268</v>
      </c>
      <c r="G276" s="90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>
        <v>268</v>
      </c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2"/>
      <c r="BJ276" s="126">
        <v>0</v>
      </c>
      <c r="BK276" s="126">
        <v>0</v>
      </c>
      <c r="BL276" s="126">
        <v>0</v>
      </c>
      <c r="BM276" s="125">
        <v>0</v>
      </c>
      <c r="BN276" s="125">
        <v>0</v>
      </c>
      <c r="BO276" s="125">
        <v>0</v>
      </c>
    </row>
    <row r="277" spans="1:96" s="127" customFormat="1" ht="15" customHeight="1" thickBot="1" x14ac:dyDescent="0.3">
      <c r="A277" s="128" t="s">
        <v>1022</v>
      </c>
      <c r="B277" s="37" t="s">
        <v>1846</v>
      </c>
      <c r="C277" s="52">
        <v>36048</v>
      </c>
      <c r="D277" s="54" t="s">
        <v>3298</v>
      </c>
      <c r="E277" s="46" t="s">
        <v>695</v>
      </c>
      <c r="F277" s="51">
        <v>265</v>
      </c>
      <c r="G277" s="86"/>
      <c r="H277" s="87"/>
      <c r="I277" s="95"/>
      <c r="J277" s="95"/>
      <c r="K277" s="87"/>
      <c r="L277" s="87"/>
      <c r="M277" s="95"/>
      <c r="N277" s="95"/>
      <c r="O277" s="87"/>
      <c r="P277" s="95">
        <v>222</v>
      </c>
      <c r="Q277" s="95"/>
      <c r="R277" s="91"/>
      <c r="S277" s="95"/>
      <c r="T277" s="87"/>
      <c r="U277" s="87"/>
      <c r="V277" s="95"/>
      <c r="W277" s="87"/>
      <c r="X277" s="95"/>
      <c r="Y277" s="95"/>
      <c r="Z277" s="87"/>
      <c r="AA277" s="87"/>
      <c r="AB277" s="95"/>
      <c r="AC277" s="91"/>
      <c r="AD277" s="87"/>
      <c r="AE277" s="95"/>
      <c r="AF277" s="95">
        <v>43</v>
      </c>
      <c r="AG277" s="95"/>
      <c r="AH277" s="95"/>
      <c r="AI277" s="87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1"/>
      <c r="BI277" s="92"/>
      <c r="BJ277" s="126">
        <v>0</v>
      </c>
      <c r="BK277" s="126">
        <v>0</v>
      </c>
      <c r="BL277" s="126">
        <v>0</v>
      </c>
      <c r="BM277" s="125">
        <v>0</v>
      </c>
      <c r="BN277" s="125">
        <v>0</v>
      </c>
      <c r="BO277" s="125">
        <v>0</v>
      </c>
      <c r="BR277" s="129"/>
      <c r="BS277" s="129"/>
      <c r="BT277" s="129"/>
      <c r="BX277" s="129"/>
      <c r="CA277" s="129"/>
      <c r="CJ277" s="129"/>
      <c r="CK277" s="129"/>
      <c r="CR277" s="129"/>
    </row>
    <row r="278" spans="1:96" s="127" customFormat="1" ht="15" customHeight="1" thickBot="1" x14ac:dyDescent="0.3">
      <c r="A278" s="128" t="s">
        <v>1024</v>
      </c>
      <c r="B278" s="43" t="s">
        <v>1912</v>
      </c>
      <c r="C278" s="52">
        <v>39136</v>
      </c>
      <c r="D278" s="54" t="s">
        <v>3299</v>
      </c>
      <c r="E278" s="46" t="s">
        <v>697</v>
      </c>
      <c r="F278" s="51">
        <v>261</v>
      </c>
      <c r="G278" s="90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>
        <v>109</v>
      </c>
      <c r="AD278" s="91"/>
      <c r="AE278" s="91"/>
      <c r="AF278" s="91"/>
      <c r="AG278" s="91"/>
      <c r="AH278" s="91"/>
      <c r="AI278" s="91"/>
      <c r="AJ278" s="91"/>
      <c r="AK278" s="91">
        <v>152</v>
      </c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2"/>
      <c r="BJ278" s="126">
        <v>0</v>
      </c>
      <c r="BK278" s="126">
        <v>0</v>
      </c>
      <c r="BL278" s="126">
        <v>0</v>
      </c>
      <c r="BM278" s="125">
        <v>0</v>
      </c>
      <c r="BN278" s="125">
        <v>0</v>
      </c>
      <c r="BO278" s="125">
        <v>0</v>
      </c>
    </row>
    <row r="279" spans="1:96" s="127" customFormat="1" ht="15" customHeight="1" thickBot="1" x14ac:dyDescent="0.3">
      <c r="A279" s="128" t="s">
        <v>1025</v>
      </c>
      <c r="B279" s="43" t="s">
        <v>1913</v>
      </c>
      <c r="C279" s="52">
        <v>37557</v>
      </c>
      <c r="D279" s="54" t="s">
        <v>3300</v>
      </c>
      <c r="E279" s="46" t="s">
        <v>412</v>
      </c>
      <c r="F279" s="51">
        <v>253</v>
      </c>
      <c r="G279" s="90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>
        <v>64</v>
      </c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>
        <v>97</v>
      </c>
      <c r="AP279" s="91"/>
      <c r="AQ279" s="91"/>
      <c r="AR279" s="91"/>
      <c r="AS279" s="91"/>
      <c r="AT279" s="91"/>
      <c r="AU279" s="91"/>
      <c r="AV279" s="91"/>
      <c r="AW279" s="91"/>
      <c r="AX279" s="91"/>
      <c r="AY279" s="91">
        <v>92</v>
      </c>
      <c r="AZ279" s="91"/>
      <c r="BA279" s="91"/>
      <c r="BB279" s="91"/>
      <c r="BC279" s="91"/>
      <c r="BD279" s="91"/>
      <c r="BE279" s="91"/>
      <c r="BF279" s="91"/>
      <c r="BG279" s="91"/>
      <c r="BH279" s="91"/>
      <c r="BI279" s="92"/>
      <c r="BJ279" s="126">
        <v>0</v>
      </c>
      <c r="BK279" s="126">
        <v>0</v>
      </c>
      <c r="BL279" s="126">
        <v>0</v>
      </c>
      <c r="BM279" s="125">
        <v>0</v>
      </c>
      <c r="BN279" s="125">
        <v>0</v>
      </c>
      <c r="BO279" s="125">
        <v>0</v>
      </c>
    </row>
    <row r="280" spans="1:96" s="127" customFormat="1" ht="15" customHeight="1" thickBot="1" x14ac:dyDescent="0.3">
      <c r="A280" s="128" t="s">
        <v>1026</v>
      </c>
      <c r="B280" s="37" t="s">
        <v>2139</v>
      </c>
      <c r="C280" s="38">
        <v>33141</v>
      </c>
      <c r="D280" s="54" t="s">
        <v>3301</v>
      </c>
      <c r="E280" s="46" t="s">
        <v>97</v>
      </c>
      <c r="F280" s="51">
        <v>253</v>
      </c>
      <c r="G280" s="90"/>
      <c r="H280" s="87"/>
      <c r="I280" s="91"/>
      <c r="J280" s="95"/>
      <c r="K280" s="87"/>
      <c r="L280" s="87"/>
      <c r="M280" s="95"/>
      <c r="N280" s="91"/>
      <c r="O280" s="87"/>
      <c r="P280" s="95"/>
      <c r="Q280" s="95"/>
      <c r="R280" s="91"/>
      <c r="S280" s="91"/>
      <c r="T280" s="87"/>
      <c r="U280" s="87"/>
      <c r="V280" s="95"/>
      <c r="W280" s="87"/>
      <c r="X280" s="91"/>
      <c r="Y280" s="95"/>
      <c r="Z280" s="87"/>
      <c r="AA280" s="87"/>
      <c r="AB280" s="95"/>
      <c r="AC280" s="91"/>
      <c r="AD280" s="87"/>
      <c r="AE280" s="91"/>
      <c r="AF280" s="95"/>
      <c r="AG280" s="95"/>
      <c r="AH280" s="95"/>
      <c r="AI280" s="87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>
        <v>253</v>
      </c>
      <c r="BE280" s="95"/>
      <c r="BF280" s="95"/>
      <c r="BG280" s="95"/>
      <c r="BH280" s="91"/>
      <c r="BI280" s="92"/>
      <c r="BJ280" s="126">
        <v>0</v>
      </c>
      <c r="BK280" s="126">
        <v>0</v>
      </c>
      <c r="BL280" s="126">
        <v>0</v>
      </c>
      <c r="BM280" s="125">
        <v>0</v>
      </c>
      <c r="BN280" s="125">
        <v>0</v>
      </c>
      <c r="BO280" s="125">
        <v>0</v>
      </c>
    </row>
    <row r="281" spans="1:96" s="127" customFormat="1" ht="15" customHeight="1" thickBot="1" x14ac:dyDescent="0.3">
      <c r="A281" s="128" t="s">
        <v>1028</v>
      </c>
      <c r="B281" s="43" t="s">
        <v>541</v>
      </c>
      <c r="C281" s="52">
        <v>37683</v>
      </c>
      <c r="D281" s="54" t="s">
        <v>3302</v>
      </c>
      <c r="E281" s="46" t="s">
        <v>413</v>
      </c>
      <c r="F281" s="51">
        <v>252</v>
      </c>
      <c r="G281" s="90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>
        <v>252</v>
      </c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2"/>
      <c r="BJ281" s="126">
        <v>0</v>
      </c>
      <c r="BK281" s="126">
        <v>0</v>
      </c>
      <c r="BL281" s="126">
        <v>0</v>
      </c>
      <c r="BM281" s="125">
        <v>0</v>
      </c>
      <c r="BN281" s="125">
        <v>0</v>
      </c>
      <c r="BO281" s="125">
        <v>0</v>
      </c>
    </row>
    <row r="282" spans="1:96" s="127" customFormat="1" ht="15" customHeight="1" thickBot="1" x14ac:dyDescent="0.3">
      <c r="A282" s="128" t="s">
        <v>1029</v>
      </c>
      <c r="B282" s="43" t="s">
        <v>361</v>
      </c>
      <c r="C282" s="52">
        <v>37525</v>
      </c>
      <c r="D282" s="54" t="s">
        <v>3303</v>
      </c>
      <c r="E282" s="46" t="s">
        <v>32</v>
      </c>
      <c r="F282" s="51">
        <v>252</v>
      </c>
      <c r="G282" s="90"/>
      <c r="H282" s="91"/>
      <c r="I282" s="91"/>
      <c r="J282" s="91"/>
      <c r="K282" s="91"/>
      <c r="L282" s="91">
        <v>60</v>
      </c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>
        <v>192</v>
      </c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2"/>
      <c r="BJ282" s="126">
        <v>0</v>
      </c>
      <c r="BK282" s="126">
        <v>0</v>
      </c>
      <c r="BL282" s="126">
        <v>0</v>
      </c>
      <c r="BM282" s="125">
        <v>0</v>
      </c>
      <c r="BN282" s="125">
        <v>0</v>
      </c>
      <c r="BO282" s="125">
        <v>0</v>
      </c>
    </row>
    <row r="283" spans="1:96" s="127" customFormat="1" ht="15" customHeight="1" thickBot="1" x14ac:dyDescent="0.3">
      <c r="A283" s="128" t="s">
        <v>1031</v>
      </c>
      <c r="B283" s="43" t="s">
        <v>1931</v>
      </c>
      <c r="C283" s="52">
        <v>38524</v>
      </c>
      <c r="D283" s="54" t="s">
        <v>3304</v>
      </c>
      <c r="E283" s="46" t="s">
        <v>58</v>
      </c>
      <c r="F283" s="51">
        <v>245</v>
      </c>
      <c r="G283" s="90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>
        <v>93</v>
      </c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>
        <v>76</v>
      </c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>
        <v>76</v>
      </c>
      <c r="BD283" s="91"/>
      <c r="BE283" s="91"/>
      <c r="BF283" s="91"/>
      <c r="BG283" s="91"/>
      <c r="BH283" s="91"/>
      <c r="BI283" s="92"/>
      <c r="BJ283" s="126">
        <v>0</v>
      </c>
      <c r="BK283" s="126">
        <v>0</v>
      </c>
      <c r="BL283" s="126">
        <v>0</v>
      </c>
      <c r="BM283" s="125">
        <v>0</v>
      </c>
      <c r="BN283" s="125">
        <v>0</v>
      </c>
      <c r="BO283" s="125">
        <v>0</v>
      </c>
    </row>
    <row r="284" spans="1:96" s="127" customFormat="1" ht="15" customHeight="1" thickBot="1" x14ac:dyDescent="0.3">
      <c r="A284" s="128" t="s">
        <v>1032</v>
      </c>
      <c r="B284" s="43" t="s">
        <v>1915</v>
      </c>
      <c r="C284" s="52">
        <v>37696</v>
      </c>
      <c r="D284" s="54" t="s">
        <v>3305</v>
      </c>
      <c r="E284" s="46" t="s">
        <v>1795</v>
      </c>
      <c r="F284" s="51">
        <v>242</v>
      </c>
      <c r="G284" s="90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>
        <v>92</v>
      </c>
      <c r="AB284" s="91"/>
      <c r="AC284" s="91">
        <v>150</v>
      </c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2"/>
      <c r="BJ284" s="126">
        <v>0</v>
      </c>
      <c r="BK284" s="126">
        <v>0</v>
      </c>
      <c r="BL284" s="126">
        <v>0</v>
      </c>
      <c r="BM284" s="125">
        <v>0</v>
      </c>
      <c r="BN284" s="125">
        <v>0</v>
      </c>
      <c r="BO284" s="125">
        <v>0</v>
      </c>
    </row>
    <row r="285" spans="1:96" s="127" customFormat="1" ht="15" customHeight="1" thickBot="1" x14ac:dyDescent="0.3">
      <c r="A285" s="128" t="s">
        <v>1034</v>
      </c>
      <c r="B285" s="37" t="s">
        <v>1916</v>
      </c>
      <c r="C285" s="52">
        <v>32811</v>
      </c>
      <c r="D285" s="54" t="s">
        <v>3306</v>
      </c>
      <c r="E285" s="46" t="s">
        <v>970</v>
      </c>
      <c r="F285" s="51">
        <v>242</v>
      </c>
      <c r="G285" s="86"/>
      <c r="H285" s="87"/>
      <c r="I285" s="95"/>
      <c r="J285" s="95"/>
      <c r="K285" s="87"/>
      <c r="L285" s="87"/>
      <c r="M285" s="95"/>
      <c r="N285" s="95"/>
      <c r="O285" s="87"/>
      <c r="P285" s="95"/>
      <c r="Q285" s="95"/>
      <c r="R285" s="91">
        <v>242</v>
      </c>
      <c r="S285" s="95"/>
      <c r="T285" s="87"/>
      <c r="U285" s="87"/>
      <c r="V285" s="95"/>
      <c r="W285" s="87"/>
      <c r="X285" s="95"/>
      <c r="Y285" s="95"/>
      <c r="Z285" s="87"/>
      <c r="AA285" s="87"/>
      <c r="AB285" s="95"/>
      <c r="AC285" s="91"/>
      <c r="AD285" s="87"/>
      <c r="AE285" s="95"/>
      <c r="AF285" s="95"/>
      <c r="AG285" s="95"/>
      <c r="AH285" s="95"/>
      <c r="AI285" s="87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1"/>
      <c r="BI285" s="92"/>
      <c r="BJ285" s="126">
        <v>0</v>
      </c>
      <c r="BK285" s="126">
        <v>0</v>
      </c>
      <c r="BL285" s="126">
        <v>0</v>
      </c>
      <c r="BM285" s="125">
        <v>0</v>
      </c>
      <c r="BN285" s="125">
        <v>0</v>
      </c>
      <c r="BO285" s="125">
        <v>0</v>
      </c>
      <c r="BP285" s="131"/>
      <c r="BQ285" s="131"/>
      <c r="BR285" s="131"/>
      <c r="BS285" s="131"/>
      <c r="BT285" s="131"/>
      <c r="BU285" s="131"/>
      <c r="BV285" s="131"/>
      <c r="BW285" s="131"/>
      <c r="BX285" s="131"/>
      <c r="CB285" s="129"/>
      <c r="CC285" s="129"/>
      <c r="CD285" s="129"/>
      <c r="CE285" s="129"/>
      <c r="CF285" s="129"/>
    </row>
    <row r="286" spans="1:96" s="127" customFormat="1" ht="15" customHeight="1" thickBot="1" x14ac:dyDescent="0.3">
      <c r="A286" s="128" t="s">
        <v>1035</v>
      </c>
      <c r="B286" s="43" t="s">
        <v>1979</v>
      </c>
      <c r="C286" s="52">
        <v>38639</v>
      </c>
      <c r="D286" s="54" t="s">
        <v>3307</v>
      </c>
      <c r="E286" s="46" t="s">
        <v>42</v>
      </c>
      <c r="F286" s="51">
        <v>230</v>
      </c>
      <c r="G286" s="90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>
        <v>93</v>
      </c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2">
        <v>137</v>
      </c>
      <c r="BJ286" s="126">
        <v>0</v>
      </c>
      <c r="BK286" s="126">
        <v>0</v>
      </c>
      <c r="BL286" s="126">
        <v>0</v>
      </c>
      <c r="BM286" s="125">
        <v>0</v>
      </c>
      <c r="BN286" s="125">
        <v>0</v>
      </c>
      <c r="BO286" s="125">
        <v>0</v>
      </c>
    </row>
    <row r="287" spans="1:96" s="127" customFormat="1" ht="15" customHeight="1" thickBot="1" x14ac:dyDescent="0.3">
      <c r="A287" s="128" t="s">
        <v>1037</v>
      </c>
      <c r="B287" s="43" t="s">
        <v>342</v>
      </c>
      <c r="C287" s="52">
        <v>38534</v>
      </c>
      <c r="D287" s="54" t="s">
        <v>3308</v>
      </c>
      <c r="E287" s="46" t="s">
        <v>45</v>
      </c>
      <c r="F287" s="51">
        <v>229</v>
      </c>
      <c r="G287" s="90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>
        <v>92</v>
      </c>
      <c r="U287" s="91"/>
      <c r="V287" s="91"/>
      <c r="W287" s="91"/>
      <c r="X287" s="91"/>
      <c r="Y287" s="91"/>
      <c r="Z287" s="91">
        <v>137</v>
      </c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2"/>
      <c r="BJ287" s="126">
        <v>0</v>
      </c>
      <c r="BK287" s="126">
        <v>0</v>
      </c>
      <c r="BL287" s="126">
        <v>0</v>
      </c>
      <c r="BM287" s="125">
        <v>0</v>
      </c>
      <c r="BN287" s="125">
        <v>0</v>
      </c>
      <c r="BO287" s="125">
        <v>0</v>
      </c>
    </row>
    <row r="288" spans="1:96" s="127" customFormat="1" ht="15" customHeight="1" thickBot="1" x14ac:dyDescent="0.3">
      <c r="A288" s="128" t="s">
        <v>1038</v>
      </c>
      <c r="B288" s="102" t="s">
        <v>554</v>
      </c>
      <c r="C288" s="52">
        <v>36950</v>
      </c>
      <c r="D288" s="54" t="s">
        <v>3309</v>
      </c>
      <c r="E288" s="46" t="s">
        <v>60</v>
      </c>
      <c r="F288" s="51">
        <v>228</v>
      </c>
      <c r="G288" s="90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>
        <v>228</v>
      </c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2"/>
      <c r="BJ288" s="126">
        <v>0</v>
      </c>
      <c r="BK288" s="126">
        <v>0</v>
      </c>
      <c r="BL288" s="126">
        <v>0</v>
      </c>
      <c r="BM288" s="125">
        <v>0</v>
      </c>
      <c r="BN288" s="125">
        <v>0</v>
      </c>
      <c r="BO288" s="125">
        <v>0</v>
      </c>
    </row>
    <row r="289" spans="1:95" s="127" customFormat="1" ht="15" customHeight="1" thickBot="1" x14ac:dyDescent="0.3">
      <c r="A289" s="128" t="s">
        <v>1040</v>
      </c>
      <c r="B289" s="43" t="s">
        <v>1917</v>
      </c>
      <c r="C289" s="52">
        <v>36907</v>
      </c>
      <c r="D289" s="139">
        <v>23226</v>
      </c>
      <c r="E289" s="46" t="s">
        <v>1221</v>
      </c>
      <c r="F289" s="51">
        <v>222</v>
      </c>
      <c r="G289" s="90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>
        <v>222</v>
      </c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2"/>
      <c r="BJ289" s="126">
        <v>0</v>
      </c>
      <c r="BK289" s="126">
        <v>0</v>
      </c>
      <c r="BL289" s="126">
        <v>0</v>
      </c>
      <c r="BM289" s="125">
        <v>0</v>
      </c>
      <c r="BN289" s="125">
        <v>0</v>
      </c>
      <c r="BO289" s="125">
        <v>0</v>
      </c>
    </row>
    <row r="290" spans="1:95" s="127" customFormat="1" ht="15" customHeight="1" thickBot="1" x14ac:dyDescent="0.3">
      <c r="A290" s="128" t="s">
        <v>1041</v>
      </c>
      <c r="B290" s="43" t="s">
        <v>1833</v>
      </c>
      <c r="C290" s="52">
        <v>36848</v>
      </c>
      <c r="D290" s="54" t="s">
        <v>3310</v>
      </c>
      <c r="E290" s="46" t="s">
        <v>407</v>
      </c>
      <c r="F290" s="51">
        <v>222</v>
      </c>
      <c r="G290" s="86"/>
      <c r="H290" s="87"/>
      <c r="I290" s="95"/>
      <c r="J290" s="95">
        <v>222</v>
      </c>
      <c r="K290" s="87"/>
      <c r="L290" s="87"/>
      <c r="M290" s="95"/>
      <c r="N290" s="95"/>
      <c r="O290" s="87"/>
      <c r="P290" s="95"/>
      <c r="Q290" s="95"/>
      <c r="R290" s="91"/>
      <c r="S290" s="95"/>
      <c r="T290" s="87"/>
      <c r="U290" s="87"/>
      <c r="V290" s="95"/>
      <c r="W290" s="87"/>
      <c r="X290" s="95"/>
      <c r="Y290" s="95"/>
      <c r="Z290" s="87"/>
      <c r="AA290" s="87"/>
      <c r="AB290" s="95"/>
      <c r="AC290" s="91"/>
      <c r="AD290" s="87"/>
      <c r="AE290" s="95"/>
      <c r="AF290" s="95"/>
      <c r="AG290" s="95"/>
      <c r="AH290" s="95"/>
      <c r="AI290" s="87"/>
      <c r="AJ290" s="95"/>
      <c r="AK290" s="95"/>
      <c r="AL290" s="95"/>
      <c r="AM290" s="95"/>
      <c r="AN290" s="95"/>
      <c r="AO290" s="95"/>
      <c r="AP290" s="95"/>
      <c r="AQ290" s="95"/>
      <c r="AR290" s="95"/>
      <c r="AS290" s="95"/>
      <c r="AT290" s="95"/>
      <c r="AU290" s="95"/>
      <c r="AV290" s="95"/>
      <c r="AW290" s="95"/>
      <c r="AX290" s="95"/>
      <c r="AY290" s="95"/>
      <c r="AZ290" s="95"/>
      <c r="BA290" s="95"/>
      <c r="BB290" s="95"/>
      <c r="BC290" s="95"/>
      <c r="BD290" s="95"/>
      <c r="BE290" s="95"/>
      <c r="BF290" s="95"/>
      <c r="BG290" s="95"/>
      <c r="BH290" s="91"/>
      <c r="BI290" s="92"/>
      <c r="BJ290" s="126">
        <v>0</v>
      </c>
      <c r="BK290" s="126">
        <v>0</v>
      </c>
      <c r="BL290" s="126">
        <v>0</v>
      </c>
      <c r="BM290" s="125">
        <v>0</v>
      </c>
      <c r="BN290" s="125">
        <v>0</v>
      </c>
      <c r="BO290" s="125">
        <v>0</v>
      </c>
      <c r="BV290" s="129"/>
      <c r="BW290" s="129"/>
      <c r="BX290" s="129"/>
      <c r="CB290" s="129"/>
      <c r="CC290" s="129"/>
      <c r="CD290" s="129"/>
      <c r="CE290" s="129"/>
      <c r="CF290" s="129"/>
      <c r="CM290" s="129"/>
      <c r="CN290" s="129"/>
      <c r="CO290" s="129"/>
      <c r="CP290" s="129"/>
      <c r="CQ290" s="129"/>
    </row>
    <row r="291" spans="1:95" s="127" customFormat="1" ht="15" customHeight="1" thickBot="1" x14ac:dyDescent="0.3">
      <c r="A291" s="128" t="s">
        <v>1042</v>
      </c>
      <c r="B291" s="43" t="s">
        <v>1918</v>
      </c>
      <c r="C291" s="52">
        <v>36682</v>
      </c>
      <c r="D291" s="54" t="s">
        <v>3311</v>
      </c>
      <c r="E291" s="46" t="s">
        <v>410</v>
      </c>
      <c r="F291" s="51">
        <v>222</v>
      </c>
      <c r="G291" s="90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>
        <v>222</v>
      </c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2"/>
      <c r="BJ291" s="126">
        <v>0</v>
      </c>
      <c r="BK291" s="126">
        <v>0</v>
      </c>
      <c r="BL291" s="126">
        <v>0</v>
      </c>
      <c r="BM291" s="125">
        <v>0</v>
      </c>
      <c r="BN291" s="125">
        <v>0</v>
      </c>
      <c r="BO291" s="125">
        <v>0</v>
      </c>
    </row>
    <row r="292" spans="1:95" s="127" customFormat="1" ht="15" customHeight="1" thickBot="1" x14ac:dyDescent="0.3">
      <c r="A292" s="128" t="s">
        <v>1044</v>
      </c>
      <c r="B292" s="37" t="s">
        <v>1864</v>
      </c>
      <c r="C292" s="52">
        <v>36158</v>
      </c>
      <c r="D292" s="54" t="s">
        <v>3312</v>
      </c>
      <c r="E292" s="46" t="s">
        <v>44</v>
      </c>
      <c r="F292" s="51">
        <v>222</v>
      </c>
      <c r="G292" s="86"/>
      <c r="H292" s="87"/>
      <c r="I292" s="95"/>
      <c r="J292" s="95"/>
      <c r="K292" s="87"/>
      <c r="L292" s="87"/>
      <c r="M292" s="95"/>
      <c r="N292" s="95"/>
      <c r="O292" s="87"/>
      <c r="P292" s="95"/>
      <c r="Q292" s="95"/>
      <c r="R292" s="91"/>
      <c r="S292" s="95"/>
      <c r="T292" s="87"/>
      <c r="U292" s="87"/>
      <c r="V292" s="95">
        <v>222</v>
      </c>
      <c r="W292" s="87"/>
      <c r="X292" s="95"/>
      <c r="Y292" s="95"/>
      <c r="Z292" s="87"/>
      <c r="AA292" s="87"/>
      <c r="AB292" s="95"/>
      <c r="AC292" s="91"/>
      <c r="AD292" s="87"/>
      <c r="AE292" s="95"/>
      <c r="AF292" s="95"/>
      <c r="AG292" s="95"/>
      <c r="AH292" s="95"/>
      <c r="AI292" s="87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  <c r="AW292" s="95"/>
      <c r="AX292" s="95"/>
      <c r="AY292" s="95"/>
      <c r="AZ292" s="95"/>
      <c r="BA292" s="95"/>
      <c r="BB292" s="95"/>
      <c r="BC292" s="95"/>
      <c r="BD292" s="95"/>
      <c r="BE292" s="95"/>
      <c r="BF292" s="95"/>
      <c r="BG292" s="95"/>
      <c r="BH292" s="91"/>
      <c r="BI292" s="92"/>
      <c r="BJ292" s="126">
        <v>0</v>
      </c>
      <c r="BK292" s="126">
        <v>0</v>
      </c>
      <c r="BL292" s="126">
        <v>0</v>
      </c>
      <c r="BM292" s="125">
        <v>0</v>
      </c>
      <c r="BN292" s="125">
        <v>0</v>
      </c>
      <c r="BO292" s="125">
        <v>0</v>
      </c>
      <c r="BP292" s="129"/>
      <c r="BQ292" s="129"/>
      <c r="BR292" s="129"/>
      <c r="BS292" s="129"/>
      <c r="BT292" s="129"/>
      <c r="BX292" s="131"/>
      <c r="CA292" s="132"/>
    </row>
    <row r="293" spans="1:95" s="127" customFormat="1" ht="15" customHeight="1" thickBot="1" x14ac:dyDescent="0.3">
      <c r="A293" s="128" t="s">
        <v>1046</v>
      </c>
      <c r="B293" s="135" t="s">
        <v>1919</v>
      </c>
      <c r="C293" s="54">
        <v>35149</v>
      </c>
      <c r="D293" s="54" t="s">
        <v>3313</v>
      </c>
      <c r="E293" s="46" t="s">
        <v>45</v>
      </c>
      <c r="F293" s="51">
        <v>222</v>
      </c>
      <c r="G293" s="86"/>
      <c r="H293" s="87"/>
      <c r="I293" s="95"/>
      <c r="J293" s="95"/>
      <c r="K293" s="87"/>
      <c r="L293" s="87"/>
      <c r="M293" s="95"/>
      <c r="N293" s="95"/>
      <c r="O293" s="87"/>
      <c r="P293" s="95"/>
      <c r="Q293" s="95"/>
      <c r="R293" s="91"/>
      <c r="S293" s="95"/>
      <c r="T293" s="87"/>
      <c r="U293" s="87"/>
      <c r="V293" s="95">
        <v>222</v>
      </c>
      <c r="W293" s="87"/>
      <c r="X293" s="95"/>
      <c r="Y293" s="95"/>
      <c r="Z293" s="87"/>
      <c r="AA293" s="87"/>
      <c r="AB293" s="95"/>
      <c r="AC293" s="91"/>
      <c r="AD293" s="87"/>
      <c r="AE293" s="95"/>
      <c r="AF293" s="95"/>
      <c r="AG293" s="95"/>
      <c r="AH293" s="95"/>
      <c r="AI293" s="87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  <c r="AW293" s="95"/>
      <c r="AX293" s="95"/>
      <c r="AY293" s="95"/>
      <c r="AZ293" s="95"/>
      <c r="BA293" s="95"/>
      <c r="BB293" s="95"/>
      <c r="BC293" s="95"/>
      <c r="BD293" s="95"/>
      <c r="BE293" s="95"/>
      <c r="BF293" s="95"/>
      <c r="BG293" s="95"/>
      <c r="BH293" s="91"/>
      <c r="BI293" s="92"/>
      <c r="BJ293" s="126">
        <v>0</v>
      </c>
      <c r="BK293" s="126">
        <v>0</v>
      </c>
      <c r="BL293" s="126">
        <v>0</v>
      </c>
      <c r="BM293" s="125">
        <v>0</v>
      </c>
      <c r="BN293" s="125">
        <v>0</v>
      </c>
      <c r="BO293" s="125">
        <v>0</v>
      </c>
      <c r="BU293" s="131"/>
      <c r="BX293" s="129"/>
      <c r="CB293" s="129"/>
      <c r="CC293" s="129"/>
      <c r="CD293" s="129"/>
      <c r="CE293" s="129"/>
      <c r="CF293" s="129"/>
    </row>
    <row r="294" spans="1:95" s="127" customFormat="1" ht="15" customHeight="1" thickBot="1" x14ac:dyDescent="0.3">
      <c r="A294" s="128" t="s">
        <v>1047</v>
      </c>
      <c r="B294" s="43" t="s">
        <v>569</v>
      </c>
      <c r="C294" s="52">
        <v>38478</v>
      </c>
      <c r="D294" s="54" t="s">
        <v>3314</v>
      </c>
      <c r="E294" s="46" t="s">
        <v>32</v>
      </c>
      <c r="F294" s="51">
        <v>221</v>
      </c>
      <c r="G294" s="90"/>
      <c r="H294" s="91"/>
      <c r="I294" s="91"/>
      <c r="J294" s="91"/>
      <c r="K294" s="91"/>
      <c r="L294" s="91">
        <v>13</v>
      </c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>
        <v>132</v>
      </c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>
        <v>76</v>
      </c>
      <c r="BA294" s="91"/>
      <c r="BB294" s="91"/>
      <c r="BC294" s="91"/>
      <c r="BD294" s="91"/>
      <c r="BE294" s="91"/>
      <c r="BF294" s="91"/>
      <c r="BG294" s="91"/>
      <c r="BH294" s="91"/>
      <c r="BI294" s="92"/>
      <c r="BJ294" s="126">
        <v>0</v>
      </c>
      <c r="BK294" s="126">
        <v>0</v>
      </c>
      <c r="BL294" s="126">
        <v>0</v>
      </c>
      <c r="BM294" s="125">
        <v>0</v>
      </c>
      <c r="BN294" s="125">
        <v>0</v>
      </c>
      <c r="BO294" s="125">
        <v>0</v>
      </c>
    </row>
    <row r="295" spans="1:95" s="127" customFormat="1" ht="15" customHeight="1" thickBot="1" x14ac:dyDescent="0.25">
      <c r="A295" s="128" t="s">
        <v>1049</v>
      </c>
      <c r="B295" s="103" t="s">
        <v>1920</v>
      </c>
      <c r="C295" s="52">
        <v>37957</v>
      </c>
      <c r="D295" s="54" t="s">
        <v>3315</v>
      </c>
      <c r="E295" s="46" t="s">
        <v>1216</v>
      </c>
      <c r="F295" s="51">
        <v>213</v>
      </c>
      <c r="G295" s="90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>
        <v>76</v>
      </c>
      <c r="AP295" s="91"/>
      <c r="AQ295" s="91"/>
      <c r="AR295" s="91"/>
      <c r="AS295" s="91"/>
      <c r="AT295" s="91"/>
      <c r="AU295" s="91"/>
      <c r="AV295" s="91"/>
      <c r="AW295" s="91"/>
      <c r="AX295" s="91"/>
      <c r="AY295" s="91">
        <v>137</v>
      </c>
      <c r="AZ295" s="91"/>
      <c r="BA295" s="91"/>
      <c r="BB295" s="91"/>
      <c r="BC295" s="91"/>
      <c r="BD295" s="91"/>
      <c r="BE295" s="91"/>
      <c r="BF295" s="91"/>
      <c r="BG295" s="91"/>
      <c r="BH295" s="91"/>
      <c r="BI295" s="92"/>
      <c r="BJ295" s="126">
        <v>0</v>
      </c>
      <c r="BK295" s="126">
        <v>0</v>
      </c>
      <c r="BL295" s="126">
        <v>0</v>
      </c>
      <c r="BM295" s="125">
        <v>0</v>
      </c>
      <c r="BN295" s="125">
        <v>0</v>
      </c>
      <c r="BO295" s="125">
        <v>0</v>
      </c>
    </row>
    <row r="296" spans="1:95" s="127" customFormat="1" ht="15" customHeight="1" thickBot="1" x14ac:dyDescent="0.3">
      <c r="A296" s="128" t="s">
        <v>1050</v>
      </c>
      <c r="B296" s="43" t="s">
        <v>1921</v>
      </c>
      <c r="C296" s="52">
        <v>38925</v>
      </c>
      <c r="D296" s="54" t="s">
        <v>3316</v>
      </c>
      <c r="E296" s="46" t="s">
        <v>32</v>
      </c>
      <c r="F296" s="51">
        <v>208</v>
      </c>
      <c r="G296" s="90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>
        <v>132</v>
      </c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>
        <v>76</v>
      </c>
      <c r="BA296" s="91"/>
      <c r="BB296" s="91"/>
      <c r="BC296" s="91"/>
      <c r="BD296" s="91"/>
      <c r="BE296" s="91"/>
      <c r="BF296" s="91"/>
      <c r="BG296" s="91"/>
      <c r="BH296" s="91"/>
      <c r="BI296" s="92"/>
      <c r="BJ296" s="126">
        <v>0</v>
      </c>
      <c r="BK296" s="126">
        <v>0</v>
      </c>
      <c r="BL296" s="126">
        <v>0</v>
      </c>
      <c r="BM296" s="125">
        <v>0</v>
      </c>
      <c r="BN296" s="125">
        <v>0</v>
      </c>
      <c r="BO296" s="125">
        <v>0</v>
      </c>
    </row>
    <row r="297" spans="1:95" s="127" customFormat="1" ht="15" customHeight="1" thickBot="1" x14ac:dyDescent="0.3">
      <c r="A297" s="128" t="s">
        <v>1052</v>
      </c>
      <c r="B297" s="43" t="s">
        <v>522</v>
      </c>
      <c r="C297" s="52">
        <v>38162</v>
      </c>
      <c r="D297" s="54" t="s">
        <v>3317</v>
      </c>
      <c r="E297" s="46" t="s">
        <v>977</v>
      </c>
      <c r="F297" s="51">
        <v>206</v>
      </c>
      <c r="G297" s="90"/>
      <c r="H297" s="91">
        <v>60</v>
      </c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>
        <v>146</v>
      </c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2"/>
      <c r="BJ297" s="126">
        <v>0</v>
      </c>
      <c r="BK297" s="126">
        <v>0</v>
      </c>
      <c r="BL297" s="126">
        <v>0</v>
      </c>
      <c r="BM297" s="125">
        <v>0</v>
      </c>
      <c r="BN297" s="125">
        <v>0</v>
      </c>
      <c r="BO297" s="125">
        <v>0</v>
      </c>
    </row>
    <row r="298" spans="1:95" s="127" customFormat="1" ht="15" customHeight="1" thickBot="1" x14ac:dyDescent="0.3">
      <c r="A298" s="128" t="s">
        <v>1054</v>
      </c>
      <c r="B298" s="43" t="s">
        <v>1971</v>
      </c>
      <c r="C298" s="52">
        <v>38515</v>
      </c>
      <c r="D298" s="54" t="s">
        <v>3318</v>
      </c>
      <c r="E298" s="46" t="s">
        <v>42</v>
      </c>
      <c r="F298" s="51">
        <v>201</v>
      </c>
      <c r="G298" s="90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>
        <v>109</v>
      </c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2">
        <v>92</v>
      </c>
      <c r="BJ298" s="126">
        <v>0</v>
      </c>
      <c r="BK298" s="126">
        <v>0</v>
      </c>
      <c r="BL298" s="126">
        <v>0</v>
      </c>
      <c r="BM298" s="125">
        <v>0</v>
      </c>
      <c r="BN298" s="125">
        <v>0</v>
      </c>
      <c r="BO298" s="125">
        <v>0</v>
      </c>
    </row>
    <row r="299" spans="1:95" s="127" customFormat="1" ht="15" customHeight="1" thickBot="1" x14ac:dyDescent="0.3">
      <c r="A299" s="128" t="s">
        <v>1056</v>
      </c>
      <c r="B299" s="43" t="s">
        <v>1923</v>
      </c>
      <c r="C299" s="52">
        <v>39206</v>
      </c>
      <c r="D299" s="139">
        <v>141433</v>
      </c>
      <c r="E299" s="46" t="s">
        <v>1924</v>
      </c>
      <c r="F299" s="51">
        <v>192</v>
      </c>
      <c r="G299" s="90"/>
      <c r="H299" s="91"/>
      <c r="I299" s="91"/>
      <c r="J299" s="91"/>
      <c r="K299" s="91"/>
      <c r="L299" s="91"/>
      <c r="M299" s="91"/>
      <c r="N299" s="91"/>
      <c r="O299" s="91"/>
      <c r="P299" s="91"/>
      <c r="Q299" s="91">
        <v>192</v>
      </c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2"/>
      <c r="BJ299" s="126">
        <v>0</v>
      </c>
      <c r="BK299" s="126">
        <v>0</v>
      </c>
      <c r="BL299" s="126">
        <v>0</v>
      </c>
      <c r="BM299" s="125">
        <v>0</v>
      </c>
      <c r="BN299" s="125">
        <v>0</v>
      </c>
      <c r="BO299" s="125">
        <v>0</v>
      </c>
    </row>
    <row r="300" spans="1:95" s="127" customFormat="1" ht="15" customHeight="1" thickBot="1" x14ac:dyDescent="0.3">
      <c r="A300" s="128" t="s">
        <v>1058</v>
      </c>
      <c r="B300" s="43" t="s">
        <v>1969</v>
      </c>
      <c r="C300" s="52">
        <v>38535</v>
      </c>
      <c r="D300" s="54" t="s">
        <v>3319</v>
      </c>
      <c r="E300" s="46" t="s">
        <v>412</v>
      </c>
      <c r="F300" s="51">
        <v>192</v>
      </c>
      <c r="G300" s="90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>
        <v>6</v>
      </c>
      <c r="X300" s="91"/>
      <c r="Y300" s="91"/>
      <c r="Z300" s="91"/>
      <c r="AA300" s="91"/>
      <c r="AB300" s="91"/>
      <c r="AC300" s="91">
        <v>64</v>
      </c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>
        <v>46</v>
      </c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>
        <v>76</v>
      </c>
      <c r="BD300" s="91"/>
      <c r="BE300" s="91"/>
      <c r="BF300" s="91"/>
      <c r="BG300" s="91"/>
      <c r="BH300" s="91"/>
      <c r="BI300" s="92"/>
      <c r="BJ300" s="126">
        <v>0</v>
      </c>
      <c r="BK300" s="126">
        <v>0</v>
      </c>
      <c r="BL300" s="126">
        <v>0</v>
      </c>
      <c r="BM300" s="125">
        <v>0</v>
      </c>
      <c r="BN300" s="125">
        <v>0</v>
      </c>
      <c r="BO300" s="125">
        <v>0</v>
      </c>
    </row>
    <row r="301" spans="1:95" s="127" customFormat="1" ht="15" customHeight="1" thickBot="1" x14ac:dyDescent="0.3">
      <c r="A301" s="128" t="s">
        <v>1059</v>
      </c>
      <c r="B301" s="43" t="s">
        <v>303</v>
      </c>
      <c r="C301" s="52">
        <v>37981</v>
      </c>
      <c r="D301" s="54" t="s">
        <v>3320</v>
      </c>
      <c r="E301" s="50" t="s">
        <v>50</v>
      </c>
      <c r="F301" s="51">
        <v>192</v>
      </c>
      <c r="G301" s="90"/>
      <c r="H301" s="91"/>
      <c r="I301" s="91"/>
      <c r="J301" s="91"/>
      <c r="K301" s="91"/>
      <c r="L301" s="91"/>
      <c r="M301" s="91"/>
      <c r="N301" s="91"/>
      <c r="O301" s="91"/>
      <c r="P301" s="91"/>
      <c r="Q301" s="91">
        <v>192</v>
      </c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2"/>
      <c r="BJ301" s="126">
        <v>0</v>
      </c>
      <c r="BK301" s="126">
        <v>0</v>
      </c>
      <c r="BL301" s="126">
        <v>0</v>
      </c>
      <c r="BM301" s="125">
        <v>0</v>
      </c>
      <c r="BN301" s="125">
        <v>0</v>
      </c>
      <c r="BO301" s="125">
        <v>0</v>
      </c>
    </row>
    <row r="302" spans="1:95" s="127" customFormat="1" ht="15" customHeight="1" thickBot="1" x14ac:dyDescent="0.3">
      <c r="A302" s="128" t="s">
        <v>1060</v>
      </c>
      <c r="B302" s="43" t="s">
        <v>1926</v>
      </c>
      <c r="C302" s="52">
        <v>37418</v>
      </c>
      <c r="D302" s="54" t="s">
        <v>3321</v>
      </c>
      <c r="E302" s="46" t="s">
        <v>408</v>
      </c>
      <c r="F302" s="51">
        <v>192</v>
      </c>
      <c r="G302" s="90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>
        <v>192</v>
      </c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2"/>
      <c r="BJ302" s="126">
        <v>0</v>
      </c>
      <c r="BK302" s="126">
        <v>0</v>
      </c>
      <c r="BL302" s="126">
        <v>0</v>
      </c>
      <c r="BM302" s="125">
        <v>0</v>
      </c>
      <c r="BN302" s="125">
        <v>0</v>
      </c>
      <c r="BO302" s="125">
        <v>0</v>
      </c>
    </row>
    <row r="303" spans="1:95" s="127" customFormat="1" ht="15" customHeight="1" thickBot="1" x14ac:dyDescent="0.3">
      <c r="A303" s="128" t="s">
        <v>1061</v>
      </c>
      <c r="B303" s="43" t="s">
        <v>1927</v>
      </c>
      <c r="C303" s="52">
        <v>37398</v>
      </c>
      <c r="D303" s="54" t="s">
        <v>3322</v>
      </c>
      <c r="E303" s="46" t="s">
        <v>19</v>
      </c>
      <c r="F303" s="51">
        <v>192</v>
      </c>
      <c r="G303" s="90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>
        <v>192</v>
      </c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2"/>
      <c r="BJ303" s="126">
        <v>0</v>
      </c>
      <c r="BK303" s="126">
        <v>0</v>
      </c>
      <c r="BL303" s="126">
        <v>0</v>
      </c>
      <c r="BM303" s="125">
        <v>0</v>
      </c>
      <c r="BN303" s="125">
        <v>0</v>
      </c>
      <c r="BO303" s="125">
        <v>0</v>
      </c>
    </row>
    <row r="304" spans="1:95" s="127" customFormat="1" ht="15" customHeight="1" thickBot="1" x14ac:dyDescent="0.3">
      <c r="A304" s="128" t="s">
        <v>1063</v>
      </c>
      <c r="B304" s="43" t="s">
        <v>509</v>
      </c>
      <c r="C304" s="52">
        <v>37058</v>
      </c>
      <c r="D304" s="54" t="s">
        <v>3323</v>
      </c>
      <c r="E304" s="46" t="s">
        <v>79</v>
      </c>
      <c r="F304" s="51">
        <v>192</v>
      </c>
      <c r="G304" s="90"/>
      <c r="H304" s="91">
        <v>35</v>
      </c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>
        <v>157</v>
      </c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2"/>
      <c r="BJ304" s="126">
        <v>0</v>
      </c>
      <c r="BK304" s="126">
        <v>0</v>
      </c>
      <c r="BL304" s="126">
        <v>0</v>
      </c>
      <c r="BM304" s="125">
        <v>0</v>
      </c>
      <c r="BN304" s="125">
        <v>0</v>
      </c>
      <c r="BO304" s="125">
        <v>0</v>
      </c>
      <c r="CL304" s="129"/>
    </row>
    <row r="305" spans="1:95" s="127" customFormat="1" ht="15" customHeight="1" thickBot="1" x14ac:dyDescent="0.3">
      <c r="A305" s="128" t="s">
        <v>1065</v>
      </c>
      <c r="B305" s="53" t="s">
        <v>101</v>
      </c>
      <c r="C305" s="54">
        <v>22969</v>
      </c>
      <c r="D305" s="54" t="s">
        <v>3324</v>
      </c>
      <c r="E305" s="55" t="s">
        <v>62</v>
      </c>
      <c r="F305" s="51">
        <v>190</v>
      </c>
      <c r="G305" s="86"/>
      <c r="H305" s="87"/>
      <c r="I305" s="95"/>
      <c r="J305" s="95"/>
      <c r="K305" s="87"/>
      <c r="L305" s="87"/>
      <c r="M305" s="95"/>
      <c r="N305" s="95"/>
      <c r="O305" s="87"/>
      <c r="P305" s="95"/>
      <c r="Q305" s="95"/>
      <c r="R305" s="91"/>
      <c r="S305" s="95"/>
      <c r="T305" s="87"/>
      <c r="U305" s="87"/>
      <c r="V305" s="95"/>
      <c r="W305" s="87"/>
      <c r="X305" s="95"/>
      <c r="Y305" s="95"/>
      <c r="Z305" s="87"/>
      <c r="AA305" s="87"/>
      <c r="AB305" s="95"/>
      <c r="AC305" s="91"/>
      <c r="AD305" s="87"/>
      <c r="AE305" s="95"/>
      <c r="AF305" s="95"/>
      <c r="AG305" s="95"/>
      <c r="AH305" s="95"/>
      <c r="AI305" s="87"/>
      <c r="AJ305" s="95"/>
      <c r="AK305" s="95"/>
      <c r="AL305" s="95"/>
      <c r="AM305" s="95"/>
      <c r="AN305" s="95"/>
      <c r="AO305" s="95"/>
      <c r="AP305" s="95"/>
      <c r="AQ305" s="95"/>
      <c r="AR305" s="95"/>
      <c r="AS305" s="95"/>
      <c r="AT305" s="95"/>
      <c r="AU305" s="95"/>
      <c r="AV305" s="95"/>
      <c r="AW305" s="95"/>
      <c r="AX305" s="95">
        <v>102</v>
      </c>
      <c r="AY305" s="95"/>
      <c r="AZ305" s="95"/>
      <c r="BA305" s="95"/>
      <c r="BB305" s="95">
        <v>88</v>
      </c>
      <c r="BC305" s="95"/>
      <c r="BD305" s="95"/>
      <c r="BE305" s="95"/>
      <c r="BF305" s="95"/>
      <c r="BG305" s="95"/>
      <c r="BH305" s="91"/>
      <c r="BI305" s="92"/>
      <c r="BJ305" s="126">
        <v>0</v>
      </c>
      <c r="BK305" s="126">
        <v>0</v>
      </c>
      <c r="BL305" s="126">
        <v>0</v>
      </c>
      <c r="BM305" s="125">
        <v>0</v>
      </c>
      <c r="BN305" s="125">
        <v>0</v>
      </c>
      <c r="BO305" s="125">
        <v>0</v>
      </c>
      <c r="BP305" s="129"/>
      <c r="BQ305" s="129"/>
      <c r="BR305" s="131"/>
      <c r="BS305" s="131"/>
      <c r="BT305" s="131"/>
      <c r="BV305" s="129"/>
      <c r="BW305" s="129"/>
      <c r="CB305" s="129"/>
      <c r="CC305" s="129"/>
      <c r="CD305" s="129"/>
      <c r="CE305" s="129"/>
      <c r="CF305" s="129"/>
    </row>
    <row r="306" spans="1:95" s="127" customFormat="1" ht="15" customHeight="1" thickBot="1" x14ac:dyDescent="0.3">
      <c r="A306" s="128" t="s">
        <v>1066</v>
      </c>
      <c r="B306" s="43" t="s">
        <v>1929</v>
      </c>
      <c r="C306" s="52">
        <v>37671</v>
      </c>
      <c r="D306" s="54" t="s">
        <v>3325</v>
      </c>
      <c r="E306" s="46" t="s">
        <v>46</v>
      </c>
      <c r="F306" s="51">
        <v>184</v>
      </c>
      <c r="G306" s="90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>
        <v>92</v>
      </c>
      <c r="AO306" s="91"/>
      <c r="AP306" s="91"/>
      <c r="AQ306" s="91"/>
      <c r="AR306" s="91"/>
      <c r="AS306" s="91"/>
      <c r="AT306" s="91"/>
      <c r="AU306" s="91"/>
      <c r="AV306" s="91"/>
      <c r="AW306" s="91"/>
      <c r="AX306" s="91">
        <v>92</v>
      </c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2"/>
      <c r="BJ306" s="126">
        <v>0</v>
      </c>
      <c r="BK306" s="126">
        <v>0</v>
      </c>
      <c r="BL306" s="126">
        <v>0</v>
      </c>
      <c r="BM306" s="125">
        <v>0</v>
      </c>
      <c r="BN306" s="125">
        <v>0</v>
      </c>
      <c r="BO306" s="125">
        <v>0</v>
      </c>
    </row>
    <row r="307" spans="1:95" s="127" customFormat="1" ht="15" customHeight="1" thickBot="1" x14ac:dyDescent="0.3">
      <c r="A307" s="128" t="s">
        <v>1067</v>
      </c>
      <c r="B307" s="43" t="s">
        <v>1930</v>
      </c>
      <c r="C307" s="52">
        <v>38160</v>
      </c>
      <c r="D307" s="54" t="s">
        <v>3326</v>
      </c>
      <c r="E307" s="46" t="s">
        <v>1462</v>
      </c>
      <c r="F307" s="51">
        <v>183</v>
      </c>
      <c r="G307" s="90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>
        <v>55</v>
      </c>
      <c r="AB307" s="91"/>
      <c r="AC307" s="91">
        <v>128</v>
      </c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2"/>
      <c r="BJ307" s="126">
        <v>0</v>
      </c>
      <c r="BK307" s="126">
        <v>0</v>
      </c>
      <c r="BL307" s="126">
        <v>0</v>
      </c>
      <c r="BM307" s="125">
        <v>0</v>
      </c>
      <c r="BN307" s="125">
        <v>0</v>
      </c>
      <c r="BO307" s="125">
        <v>0</v>
      </c>
    </row>
    <row r="308" spans="1:95" s="127" customFormat="1" ht="15" customHeight="1" thickBot="1" x14ac:dyDescent="0.3">
      <c r="A308" s="128" t="s">
        <v>1068</v>
      </c>
      <c r="B308" s="43" t="s">
        <v>568</v>
      </c>
      <c r="C308" s="52">
        <v>38438</v>
      </c>
      <c r="D308" s="54" t="s">
        <v>3327</v>
      </c>
      <c r="E308" s="46" t="s">
        <v>85</v>
      </c>
      <c r="F308" s="51">
        <v>178</v>
      </c>
      <c r="G308" s="90"/>
      <c r="H308" s="91"/>
      <c r="I308" s="91"/>
      <c r="J308" s="91"/>
      <c r="K308" s="91"/>
      <c r="L308" s="91"/>
      <c r="M308" s="91"/>
      <c r="N308" s="91"/>
      <c r="O308" s="91"/>
      <c r="P308" s="91">
        <v>132</v>
      </c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>
        <v>46</v>
      </c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2"/>
      <c r="BJ308" s="126">
        <v>0</v>
      </c>
      <c r="BK308" s="126">
        <v>0</v>
      </c>
      <c r="BL308" s="126">
        <v>0</v>
      </c>
      <c r="BM308" s="125">
        <v>0</v>
      </c>
      <c r="BN308" s="125">
        <v>0</v>
      </c>
      <c r="BO308" s="125">
        <v>0</v>
      </c>
    </row>
    <row r="309" spans="1:95" s="127" customFormat="1" ht="15" customHeight="1" thickBot="1" x14ac:dyDescent="0.3">
      <c r="A309" s="128" t="s">
        <v>1071</v>
      </c>
      <c r="B309" s="43" t="s">
        <v>1932</v>
      </c>
      <c r="C309" s="52">
        <v>37867</v>
      </c>
      <c r="D309" s="54" t="s">
        <v>3328</v>
      </c>
      <c r="E309" s="46" t="s">
        <v>58</v>
      </c>
      <c r="F309" s="51">
        <v>169</v>
      </c>
      <c r="G309" s="90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>
        <v>93</v>
      </c>
      <c r="AD309" s="91"/>
      <c r="AE309" s="91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>
        <v>76</v>
      </c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2"/>
      <c r="BJ309" s="126">
        <v>0</v>
      </c>
      <c r="BK309" s="126">
        <v>0</v>
      </c>
      <c r="BL309" s="126">
        <v>0</v>
      </c>
      <c r="BM309" s="125">
        <v>0</v>
      </c>
      <c r="BN309" s="125">
        <v>0</v>
      </c>
      <c r="BO309" s="125">
        <v>0</v>
      </c>
    </row>
    <row r="310" spans="1:95" s="127" customFormat="1" ht="15" customHeight="1" thickBot="1" x14ac:dyDescent="0.3">
      <c r="A310" s="128" t="s">
        <v>1074</v>
      </c>
      <c r="B310" s="43" t="s">
        <v>1933</v>
      </c>
      <c r="C310" s="52">
        <v>38313</v>
      </c>
      <c r="D310" s="54" t="s">
        <v>3329</v>
      </c>
      <c r="E310" s="46" t="s">
        <v>1221</v>
      </c>
      <c r="F310" s="51">
        <v>167</v>
      </c>
      <c r="G310" s="90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>
        <v>167</v>
      </c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2"/>
      <c r="BJ310" s="126">
        <v>0</v>
      </c>
      <c r="BK310" s="126">
        <v>0</v>
      </c>
      <c r="BL310" s="126">
        <v>0</v>
      </c>
      <c r="BM310" s="125">
        <v>0</v>
      </c>
      <c r="BN310" s="125">
        <v>0</v>
      </c>
      <c r="BO310" s="125">
        <v>0</v>
      </c>
    </row>
    <row r="311" spans="1:95" s="127" customFormat="1" ht="15" customHeight="1" thickBot="1" x14ac:dyDescent="0.3">
      <c r="A311" s="128" t="s">
        <v>1075</v>
      </c>
      <c r="B311" s="130" t="s">
        <v>1934</v>
      </c>
      <c r="C311" s="44">
        <v>31265</v>
      </c>
      <c r="D311" s="54" t="s">
        <v>3330</v>
      </c>
      <c r="E311" s="50" t="s">
        <v>1169</v>
      </c>
      <c r="F311" s="51">
        <v>167</v>
      </c>
      <c r="G311" s="86"/>
      <c r="H311" s="87"/>
      <c r="I311" s="95"/>
      <c r="J311" s="95"/>
      <c r="K311" s="87"/>
      <c r="L311" s="87"/>
      <c r="M311" s="95"/>
      <c r="N311" s="95"/>
      <c r="O311" s="87"/>
      <c r="P311" s="95"/>
      <c r="Q311" s="95"/>
      <c r="R311" s="91"/>
      <c r="S311" s="95"/>
      <c r="T311" s="87"/>
      <c r="U311" s="87"/>
      <c r="V311" s="95"/>
      <c r="W311" s="87"/>
      <c r="X311" s="95"/>
      <c r="Y311" s="95"/>
      <c r="Z311" s="87"/>
      <c r="AA311" s="87"/>
      <c r="AB311" s="95"/>
      <c r="AC311" s="91"/>
      <c r="AD311" s="87"/>
      <c r="AE311" s="95"/>
      <c r="AF311" s="95"/>
      <c r="AG311" s="95"/>
      <c r="AH311" s="95">
        <v>167</v>
      </c>
      <c r="AI311" s="87"/>
      <c r="AJ311" s="95"/>
      <c r="AK311" s="95"/>
      <c r="AL311" s="95"/>
      <c r="AM311" s="95"/>
      <c r="AN311" s="95"/>
      <c r="AO311" s="95"/>
      <c r="AP311" s="95"/>
      <c r="AQ311" s="95"/>
      <c r="AR311" s="95"/>
      <c r="AS311" s="95"/>
      <c r="AT311" s="95"/>
      <c r="AU311" s="95"/>
      <c r="AV311" s="95"/>
      <c r="AW311" s="95"/>
      <c r="AX311" s="95"/>
      <c r="AY311" s="95"/>
      <c r="AZ311" s="95"/>
      <c r="BA311" s="95"/>
      <c r="BB311" s="95"/>
      <c r="BC311" s="95"/>
      <c r="BD311" s="95"/>
      <c r="BE311" s="95"/>
      <c r="BF311" s="95"/>
      <c r="BG311" s="95"/>
      <c r="BH311" s="91"/>
      <c r="BI311" s="92"/>
      <c r="BJ311" s="126">
        <v>0</v>
      </c>
      <c r="BK311" s="126">
        <v>0</v>
      </c>
      <c r="BL311" s="126">
        <v>0</v>
      </c>
      <c r="BM311" s="125">
        <v>0</v>
      </c>
      <c r="BN311" s="125">
        <v>0</v>
      </c>
      <c r="BO311" s="125">
        <v>0</v>
      </c>
      <c r="BR311" s="131"/>
      <c r="BS311" s="131"/>
      <c r="BT311" s="131"/>
      <c r="BV311" s="131"/>
      <c r="BW311" s="131"/>
      <c r="CA311" s="129"/>
      <c r="CB311" s="132"/>
      <c r="CC311" s="132"/>
      <c r="CD311" s="132"/>
      <c r="CE311" s="132"/>
      <c r="CF311" s="132"/>
      <c r="CJ311" s="129"/>
      <c r="CK311" s="129"/>
    </row>
    <row r="312" spans="1:95" s="127" customFormat="1" ht="15" customHeight="1" thickBot="1" x14ac:dyDescent="0.3">
      <c r="A312" s="128" t="s">
        <v>1077</v>
      </c>
      <c r="B312" s="130" t="s">
        <v>1858</v>
      </c>
      <c r="C312" s="44">
        <v>30739</v>
      </c>
      <c r="D312" s="54" t="s">
        <v>3331</v>
      </c>
      <c r="E312" s="50" t="s">
        <v>53</v>
      </c>
      <c r="F312" s="51">
        <v>167</v>
      </c>
      <c r="G312" s="86"/>
      <c r="H312" s="87"/>
      <c r="I312" s="95"/>
      <c r="J312" s="95"/>
      <c r="K312" s="87"/>
      <c r="L312" s="87"/>
      <c r="M312" s="95"/>
      <c r="N312" s="95"/>
      <c r="O312" s="87"/>
      <c r="P312" s="95"/>
      <c r="Q312" s="95"/>
      <c r="R312" s="91"/>
      <c r="S312" s="95"/>
      <c r="T312" s="87"/>
      <c r="U312" s="87"/>
      <c r="V312" s="95"/>
      <c r="W312" s="87"/>
      <c r="X312" s="95"/>
      <c r="Y312" s="95"/>
      <c r="Z312" s="87"/>
      <c r="AA312" s="87"/>
      <c r="AB312" s="95"/>
      <c r="AC312" s="91"/>
      <c r="AD312" s="87"/>
      <c r="AE312" s="95"/>
      <c r="AF312" s="95"/>
      <c r="AG312" s="95"/>
      <c r="AH312" s="95">
        <v>167</v>
      </c>
      <c r="AI312" s="87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  <c r="AU312" s="95"/>
      <c r="AV312" s="95"/>
      <c r="AW312" s="95"/>
      <c r="AX312" s="95"/>
      <c r="AY312" s="95"/>
      <c r="AZ312" s="95"/>
      <c r="BA312" s="95"/>
      <c r="BB312" s="95"/>
      <c r="BC312" s="95"/>
      <c r="BD312" s="95"/>
      <c r="BE312" s="95"/>
      <c r="BF312" s="95"/>
      <c r="BG312" s="95"/>
      <c r="BH312" s="91"/>
      <c r="BI312" s="92"/>
      <c r="BJ312" s="126">
        <v>0</v>
      </c>
      <c r="BK312" s="126">
        <v>0</v>
      </c>
      <c r="BL312" s="126">
        <v>0</v>
      </c>
      <c r="BM312" s="125">
        <v>0</v>
      </c>
      <c r="BN312" s="125">
        <v>0</v>
      </c>
      <c r="BO312" s="125">
        <v>0</v>
      </c>
      <c r="BR312" s="131"/>
      <c r="BS312" s="131"/>
      <c r="BT312" s="131"/>
      <c r="BV312" s="131"/>
      <c r="BW312" s="131"/>
      <c r="CA312" s="129"/>
      <c r="CB312" s="132"/>
      <c r="CC312" s="132"/>
      <c r="CD312" s="132"/>
      <c r="CE312" s="132"/>
      <c r="CF312" s="132"/>
      <c r="CJ312" s="129"/>
      <c r="CK312" s="129"/>
      <c r="CM312" s="129"/>
      <c r="CN312" s="129"/>
      <c r="CO312" s="129"/>
      <c r="CP312" s="129"/>
      <c r="CQ312" s="129"/>
    </row>
    <row r="313" spans="1:95" s="127" customFormat="1" ht="15" customHeight="1" thickBot="1" x14ac:dyDescent="0.3">
      <c r="A313" s="128" t="s">
        <v>1079</v>
      </c>
      <c r="B313" s="135" t="s">
        <v>1935</v>
      </c>
      <c r="C313" s="54">
        <v>27882</v>
      </c>
      <c r="D313" s="54" t="s">
        <v>2334</v>
      </c>
      <c r="E313" s="55" t="s">
        <v>709</v>
      </c>
      <c r="F313" s="51">
        <v>167</v>
      </c>
      <c r="G313" s="86"/>
      <c r="H313" s="87"/>
      <c r="I313" s="95"/>
      <c r="J313" s="95"/>
      <c r="K313" s="87"/>
      <c r="L313" s="87"/>
      <c r="M313" s="95"/>
      <c r="N313" s="95"/>
      <c r="O313" s="87"/>
      <c r="P313" s="95"/>
      <c r="Q313" s="95">
        <v>167</v>
      </c>
      <c r="R313" s="91"/>
      <c r="S313" s="95"/>
      <c r="T313" s="87"/>
      <c r="U313" s="87"/>
      <c r="V313" s="95"/>
      <c r="W313" s="87"/>
      <c r="X313" s="95"/>
      <c r="Y313" s="95"/>
      <c r="Z313" s="87"/>
      <c r="AA313" s="87"/>
      <c r="AB313" s="95"/>
      <c r="AC313" s="91"/>
      <c r="AD313" s="87"/>
      <c r="AE313" s="95"/>
      <c r="AF313" s="95"/>
      <c r="AG313" s="95"/>
      <c r="AH313" s="95"/>
      <c r="AI313" s="87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  <c r="AW313" s="95"/>
      <c r="AX313" s="95"/>
      <c r="AY313" s="95"/>
      <c r="AZ313" s="95"/>
      <c r="BA313" s="95"/>
      <c r="BB313" s="95"/>
      <c r="BC313" s="95"/>
      <c r="BD313" s="95"/>
      <c r="BE313" s="95"/>
      <c r="BF313" s="95"/>
      <c r="BG313" s="95"/>
      <c r="BH313" s="91"/>
      <c r="BI313" s="92"/>
      <c r="BJ313" s="126">
        <v>0</v>
      </c>
      <c r="BK313" s="126">
        <v>0</v>
      </c>
      <c r="BL313" s="126">
        <v>0</v>
      </c>
      <c r="BM313" s="125">
        <v>0</v>
      </c>
      <c r="BN313" s="125">
        <v>0</v>
      </c>
      <c r="BO313" s="125">
        <v>0</v>
      </c>
      <c r="BR313" s="129"/>
      <c r="BS313" s="129"/>
      <c r="BT313" s="129"/>
      <c r="CL313" s="129"/>
    </row>
    <row r="314" spans="1:95" s="127" customFormat="1" ht="15" customHeight="1" thickBot="1" x14ac:dyDescent="0.3">
      <c r="A314" s="128" t="s">
        <v>1081</v>
      </c>
      <c r="B314" s="43" t="s">
        <v>1936</v>
      </c>
      <c r="C314" s="52">
        <v>36805</v>
      </c>
      <c r="D314" s="54" t="s">
        <v>3332</v>
      </c>
      <c r="E314" s="46" t="s">
        <v>19</v>
      </c>
      <c r="F314" s="51">
        <v>157</v>
      </c>
      <c r="G314" s="86"/>
      <c r="H314" s="87"/>
      <c r="I314" s="95"/>
      <c r="J314" s="95"/>
      <c r="K314" s="87"/>
      <c r="L314" s="87"/>
      <c r="M314" s="95"/>
      <c r="N314" s="95"/>
      <c r="O314" s="87"/>
      <c r="P314" s="95"/>
      <c r="Q314" s="95"/>
      <c r="R314" s="91"/>
      <c r="S314" s="95"/>
      <c r="T314" s="87"/>
      <c r="U314" s="87"/>
      <c r="V314" s="95"/>
      <c r="W314" s="87"/>
      <c r="X314" s="95"/>
      <c r="Y314" s="95"/>
      <c r="Z314" s="87"/>
      <c r="AA314" s="87"/>
      <c r="AB314" s="95"/>
      <c r="AC314" s="91"/>
      <c r="AD314" s="87"/>
      <c r="AE314" s="95"/>
      <c r="AF314" s="95"/>
      <c r="AG314" s="95"/>
      <c r="AH314" s="95"/>
      <c r="AI314" s="87">
        <v>157</v>
      </c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95"/>
      <c r="AZ314" s="95"/>
      <c r="BA314" s="95"/>
      <c r="BB314" s="95"/>
      <c r="BC314" s="95"/>
      <c r="BD314" s="95"/>
      <c r="BE314" s="95"/>
      <c r="BF314" s="95"/>
      <c r="BG314" s="95"/>
      <c r="BH314" s="91"/>
      <c r="BI314" s="92"/>
      <c r="BJ314" s="126">
        <v>0</v>
      </c>
      <c r="BK314" s="126">
        <v>0</v>
      </c>
      <c r="BL314" s="126">
        <v>0</v>
      </c>
      <c r="BM314" s="125">
        <v>0</v>
      </c>
      <c r="BN314" s="125">
        <v>0</v>
      </c>
      <c r="BO314" s="125">
        <v>0</v>
      </c>
      <c r="CJ314" s="129"/>
      <c r="CK314" s="129"/>
    </row>
    <row r="315" spans="1:95" s="127" customFormat="1" ht="15" customHeight="1" thickBot="1" x14ac:dyDescent="0.3">
      <c r="A315" s="128" t="s">
        <v>1082</v>
      </c>
      <c r="B315" s="53" t="s">
        <v>1937</v>
      </c>
      <c r="C315" s="54">
        <v>35820</v>
      </c>
      <c r="D315" s="54" t="s">
        <v>3333</v>
      </c>
      <c r="E315" s="55" t="s">
        <v>1216</v>
      </c>
      <c r="F315" s="51">
        <v>157</v>
      </c>
      <c r="G315" s="86"/>
      <c r="H315" s="87"/>
      <c r="I315" s="95"/>
      <c r="J315" s="95"/>
      <c r="K315" s="87"/>
      <c r="L315" s="87"/>
      <c r="M315" s="95"/>
      <c r="N315" s="95"/>
      <c r="O315" s="87"/>
      <c r="P315" s="95"/>
      <c r="Q315" s="95"/>
      <c r="R315" s="91"/>
      <c r="S315" s="95"/>
      <c r="T315" s="87"/>
      <c r="U315" s="87"/>
      <c r="V315" s="95"/>
      <c r="W315" s="87"/>
      <c r="X315" s="95"/>
      <c r="Y315" s="95"/>
      <c r="Z315" s="87"/>
      <c r="AA315" s="87"/>
      <c r="AB315" s="95"/>
      <c r="AC315" s="91"/>
      <c r="AD315" s="87"/>
      <c r="AE315" s="95"/>
      <c r="AF315" s="95"/>
      <c r="AG315" s="95"/>
      <c r="AH315" s="95"/>
      <c r="AI315" s="87"/>
      <c r="AJ315" s="95"/>
      <c r="AK315" s="95"/>
      <c r="AL315" s="95"/>
      <c r="AM315" s="95"/>
      <c r="AN315" s="95"/>
      <c r="AO315" s="95"/>
      <c r="AP315" s="95"/>
      <c r="AQ315" s="95"/>
      <c r="AR315" s="95"/>
      <c r="AS315" s="95"/>
      <c r="AT315" s="95"/>
      <c r="AU315" s="95"/>
      <c r="AV315" s="95"/>
      <c r="AW315" s="95"/>
      <c r="AX315" s="95"/>
      <c r="AY315" s="95">
        <v>157</v>
      </c>
      <c r="AZ315" s="95"/>
      <c r="BA315" s="95"/>
      <c r="BB315" s="95"/>
      <c r="BC315" s="95"/>
      <c r="BD315" s="95"/>
      <c r="BE315" s="95"/>
      <c r="BF315" s="95"/>
      <c r="BG315" s="95"/>
      <c r="BH315" s="91"/>
      <c r="BI315" s="92"/>
      <c r="BJ315" s="126">
        <v>0</v>
      </c>
      <c r="BK315" s="126">
        <v>0</v>
      </c>
      <c r="BL315" s="126">
        <v>0</v>
      </c>
      <c r="BM315" s="125">
        <v>0</v>
      </c>
      <c r="BN315" s="125">
        <v>0</v>
      </c>
      <c r="BO315" s="125">
        <v>0</v>
      </c>
      <c r="CG315" s="129"/>
      <c r="CH315" s="129"/>
      <c r="CI315" s="129"/>
    </row>
    <row r="316" spans="1:95" s="127" customFormat="1" ht="15" customHeight="1" thickBot="1" x14ac:dyDescent="0.3">
      <c r="A316" s="128" t="s">
        <v>1083</v>
      </c>
      <c r="B316" s="53" t="s">
        <v>1938</v>
      </c>
      <c r="C316" s="54">
        <v>35525</v>
      </c>
      <c r="D316" s="54" t="s">
        <v>3334</v>
      </c>
      <c r="E316" s="55" t="s">
        <v>1216</v>
      </c>
      <c r="F316" s="51">
        <v>157</v>
      </c>
      <c r="G316" s="86"/>
      <c r="H316" s="87"/>
      <c r="I316" s="95"/>
      <c r="J316" s="95"/>
      <c r="K316" s="87"/>
      <c r="L316" s="87"/>
      <c r="M316" s="95"/>
      <c r="N316" s="95"/>
      <c r="O316" s="87"/>
      <c r="P316" s="95"/>
      <c r="Q316" s="95"/>
      <c r="R316" s="91"/>
      <c r="S316" s="95"/>
      <c r="T316" s="87"/>
      <c r="U316" s="87"/>
      <c r="V316" s="95"/>
      <c r="W316" s="87"/>
      <c r="X316" s="95"/>
      <c r="Y316" s="95"/>
      <c r="Z316" s="87"/>
      <c r="AA316" s="87"/>
      <c r="AB316" s="95"/>
      <c r="AC316" s="91"/>
      <c r="AD316" s="87"/>
      <c r="AE316" s="95"/>
      <c r="AF316" s="95"/>
      <c r="AG316" s="95"/>
      <c r="AH316" s="95"/>
      <c r="AI316" s="87"/>
      <c r="AJ316" s="95"/>
      <c r="AK316" s="95"/>
      <c r="AL316" s="95"/>
      <c r="AM316" s="95"/>
      <c r="AN316" s="95"/>
      <c r="AO316" s="95"/>
      <c r="AP316" s="95"/>
      <c r="AQ316" s="95"/>
      <c r="AR316" s="95"/>
      <c r="AS316" s="95"/>
      <c r="AT316" s="95"/>
      <c r="AU316" s="95"/>
      <c r="AV316" s="95"/>
      <c r="AW316" s="95"/>
      <c r="AX316" s="95"/>
      <c r="AY316" s="95">
        <v>157</v>
      </c>
      <c r="AZ316" s="95"/>
      <c r="BA316" s="95"/>
      <c r="BB316" s="95"/>
      <c r="BC316" s="95"/>
      <c r="BD316" s="95"/>
      <c r="BE316" s="95"/>
      <c r="BF316" s="95"/>
      <c r="BG316" s="95"/>
      <c r="BH316" s="91"/>
      <c r="BI316" s="92"/>
      <c r="BJ316" s="126">
        <v>0</v>
      </c>
      <c r="BK316" s="126">
        <v>0</v>
      </c>
      <c r="BL316" s="126">
        <v>0</v>
      </c>
      <c r="BM316" s="125">
        <v>0</v>
      </c>
      <c r="BN316" s="125">
        <v>0</v>
      </c>
      <c r="BO316" s="125">
        <v>0</v>
      </c>
      <c r="CG316" s="129"/>
      <c r="CH316" s="129"/>
      <c r="CI316" s="129"/>
    </row>
    <row r="317" spans="1:95" s="127" customFormat="1" ht="15" customHeight="1" thickBot="1" x14ac:dyDescent="0.3">
      <c r="A317" s="128" t="s">
        <v>1084</v>
      </c>
      <c r="B317" s="37" t="s">
        <v>2102</v>
      </c>
      <c r="C317" s="38">
        <v>35104</v>
      </c>
      <c r="D317" s="54" t="s">
        <v>3335</v>
      </c>
      <c r="E317" s="46" t="s">
        <v>1807</v>
      </c>
      <c r="F317" s="51">
        <v>157</v>
      </c>
      <c r="G317" s="90"/>
      <c r="H317" s="87"/>
      <c r="I317" s="91"/>
      <c r="J317" s="95"/>
      <c r="K317" s="87"/>
      <c r="L317" s="87"/>
      <c r="M317" s="95"/>
      <c r="N317" s="91"/>
      <c r="O317" s="87"/>
      <c r="P317" s="95"/>
      <c r="Q317" s="95"/>
      <c r="R317" s="91"/>
      <c r="S317" s="91"/>
      <c r="T317" s="87"/>
      <c r="U317" s="87"/>
      <c r="V317" s="95"/>
      <c r="W317" s="87"/>
      <c r="X317" s="91"/>
      <c r="Y317" s="95"/>
      <c r="Z317" s="87"/>
      <c r="AA317" s="87"/>
      <c r="AB317" s="95"/>
      <c r="AC317" s="91"/>
      <c r="AD317" s="87"/>
      <c r="AE317" s="91"/>
      <c r="AF317" s="95"/>
      <c r="AG317" s="95"/>
      <c r="AH317" s="95"/>
      <c r="AI317" s="87"/>
      <c r="AJ317" s="95"/>
      <c r="AK317" s="95"/>
      <c r="AL317" s="95"/>
      <c r="AM317" s="95"/>
      <c r="AN317" s="95"/>
      <c r="AO317" s="95"/>
      <c r="AP317" s="95"/>
      <c r="AQ317" s="95"/>
      <c r="AR317" s="95"/>
      <c r="AS317" s="95"/>
      <c r="AT317" s="95"/>
      <c r="AU317" s="95"/>
      <c r="AV317" s="95"/>
      <c r="AW317" s="95"/>
      <c r="AX317" s="95"/>
      <c r="AY317" s="95"/>
      <c r="AZ317" s="95"/>
      <c r="BA317" s="95"/>
      <c r="BB317" s="95"/>
      <c r="BC317" s="95"/>
      <c r="BD317" s="95">
        <v>157</v>
      </c>
      <c r="BE317" s="95"/>
      <c r="BF317" s="91"/>
      <c r="BG317" s="95"/>
      <c r="BH317" s="91"/>
      <c r="BI317" s="92"/>
      <c r="BJ317" s="126">
        <v>0</v>
      </c>
      <c r="BK317" s="126">
        <v>0</v>
      </c>
      <c r="BL317" s="126">
        <v>0</v>
      </c>
      <c r="BM317" s="125">
        <v>0</v>
      </c>
      <c r="BN317" s="125">
        <v>0</v>
      </c>
      <c r="BO317" s="125">
        <v>0</v>
      </c>
    </row>
    <row r="318" spans="1:95" s="127" customFormat="1" ht="15" customHeight="1" thickBot="1" x14ac:dyDescent="0.3">
      <c r="A318" s="128" t="s">
        <v>1086</v>
      </c>
      <c r="B318" s="37" t="s">
        <v>1939</v>
      </c>
      <c r="C318" s="52">
        <v>34228</v>
      </c>
      <c r="D318" s="54" t="s">
        <v>3336</v>
      </c>
      <c r="E318" s="46" t="s">
        <v>829</v>
      </c>
      <c r="F318" s="51">
        <v>157</v>
      </c>
      <c r="G318" s="86"/>
      <c r="H318" s="87"/>
      <c r="I318" s="95"/>
      <c r="J318" s="95"/>
      <c r="K318" s="87"/>
      <c r="L318" s="87"/>
      <c r="M318" s="95"/>
      <c r="N318" s="95"/>
      <c r="O318" s="87"/>
      <c r="P318" s="95"/>
      <c r="Q318" s="95"/>
      <c r="R318" s="91"/>
      <c r="S318" s="95"/>
      <c r="T318" s="87"/>
      <c r="U318" s="87"/>
      <c r="V318" s="95"/>
      <c r="W318" s="87"/>
      <c r="X318" s="95"/>
      <c r="Y318" s="95"/>
      <c r="Z318" s="87"/>
      <c r="AA318" s="87"/>
      <c r="AB318" s="95"/>
      <c r="AC318" s="91"/>
      <c r="AD318" s="87"/>
      <c r="AE318" s="95"/>
      <c r="AF318" s="95"/>
      <c r="AG318" s="95"/>
      <c r="AH318" s="95"/>
      <c r="AI318" s="87"/>
      <c r="AJ318" s="95"/>
      <c r="AK318" s="95"/>
      <c r="AL318" s="95"/>
      <c r="AM318" s="95"/>
      <c r="AN318" s="95"/>
      <c r="AO318" s="95"/>
      <c r="AP318" s="95"/>
      <c r="AQ318" s="95"/>
      <c r="AR318" s="95"/>
      <c r="AS318" s="95"/>
      <c r="AT318" s="95">
        <v>157</v>
      </c>
      <c r="AU318" s="95"/>
      <c r="AV318" s="95"/>
      <c r="AW318" s="95"/>
      <c r="AX318" s="95"/>
      <c r="AY318" s="95"/>
      <c r="AZ318" s="95"/>
      <c r="BA318" s="95"/>
      <c r="BB318" s="95"/>
      <c r="BC318" s="95"/>
      <c r="BD318" s="95"/>
      <c r="BE318" s="95"/>
      <c r="BF318" s="95"/>
      <c r="BG318" s="95"/>
      <c r="BH318" s="91"/>
      <c r="BI318" s="92"/>
      <c r="BJ318" s="126">
        <v>0</v>
      </c>
      <c r="BK318" s="126">
        <v>0</v>
      </c>
      <c r="BL318" s="126">
        <v>0</v>
      </c>
      <c r="BM318" s="125">
        <v>0</v>
      </c>
      <c r="BN318" s="125">
        <v>0</v>
      </c>
      <c r="BO318" s="125">
        <v>0</v>
      </c>
      <c r="BP318" s="131"/>
      <c r="BQ318" s="131"/>
      <c r="BR318" s="131"/>
      <c r="BS318" s="131"/>
      <c r="BT318" s="131"/>
      <c r="BU318" s="131"/>
      <c r="BV318" s="131"/>
      <c r="BW318" s="131"/>
      <c r="BX318" s="131"/>
      <c r="CB318" s="129"/>
      <c r="CC318" s="129"/>
      <c r="CD318" s="129"/>
      <c r="CE318" s="129"/>
      <c r="CF318" s="129"/>
      <c r="CG318" s="131"/>
      <c r="CH318" s="131"/>
      <c r="CI318" s="131"/>
      <c r="CJ318" s="129"/>
      <c r="CK318" s="129"/>
    </row>
    <row r="319" spans="1:95" s="127" customFormat="1" ht="15" customHeight="1" thickBot="1" x14ac:dyDescent="0.3">
      <c r="A319" s="128" t="s">
        <v>1087</v>
      </c>
      <c r="B319" s="53" t="s">
        <v>1940</v>
      </c>
      <c r="C319" s="54">
        <v>33893</v>
      </c>
      <c r="D319" s="54" t="s">
        <v>3337</v>
      </c>
      <c r="E319" s="46" t="s">
        <v>697</v>
      </c>
      <c r="F319" s="51">
        <v>157</v>
      </c>
      <c r="G319" s="86"/>
      <c r="H319" s="87"/>
      <c r="I319" s="95"/>
      <c r="J319" s="95"/>
      <c r="K319" s="87"/>
      <c r="L319" s="87"/>
      <c r="M319" s="95"/>
      <c r="N319" s="95"/>
      <c r="O319" s="87"/>
      <c r="P319" s="95"/>
      <c r="Q319" s="95"/>
      <c r="R319" s="91"/>
      <c r="S319" s="95"/>
      <c r="T319" s="87"/>
      <c r="U319" s="87"/>
      <c r="V319" s="95"/>
      <c r="W319" s="87"/>
      <c r="X319" s="95"/>
      <c r="Y319" s="95"/>
      <c r="Z319" s="87"/>
      <c r="AA319" s="87"/>
      <c r="AB319" s="95"/>
      <c r="AC319" s="91"/>
      <c r="AD319" s="87"/>
      <c r="AE319" s="95"/>
      <c r="AF319" s="95"/>
      <c r="AG319" s="95"/>
      <c r="AH319" s="95"/>
      <c r="AI319" s="87">
        <v>157</v>
      </c>
      <c r="AJ319" s="95"/>
      <c r="AK319" s="95"/>
      <c r="AL319" s="95"/>
      <c r="AM319" s="95"/>
      <c r="AN319" s="95"/>
      <c r="AO319" s="95"/>
      <c r="AP319" s="95"/>
      <c r="AQ319" s="95"/>
      <c r="AR319" s="95"/>
      <c r="AS319" s="95"/>
      <c r="AT319" s="95"/>
      <c r="AU319" s="95"/>
      <c r="AV319" s="95"/>
      <c r="AW319" s="95"/>
      <c r="AX319" s="95"/>
      <c r="AY319" s="95"/>
      <c r="AZ319" s="95"/>
      <c r="BA319" s="95"/>
      <c r="BB319" s="95"/>
      <c r="BC319" s="95"/>
      <c r="BD319" s="95"/>
      <c r="BE319" s="95"/>
      <c r="BF319" s="95"/>
      <c r="BG319" s="95"/>
      <c r="BH319" s="91"/>
      <c r="BI319" s="92"/>
      <c r="BJ319" s="126">
        <v>0</v>
      </c>
      <c r="BK319" s="126">
        <v>0</v>
      </c>
      <c r="BL319" s="126">
        <v>0</v>
      </c>
      <c r="BM319" s="125">
        <v>0</v>
      </c>
      <c r="BN319" s="125">
        <v>0</v>
      </c>
      <c r="BO319" s="125">
        <v>0</v>
      </c>
      <c r="BR319" s="131"/>
      <c r="BS319" s="131"/>
      <c r="BT319" s="131"/>
      <c r="BU319" s="129"/>
      <c r="CA319" s="129"/>
      <c r="CB319" s="129"/>
      <c r="CC319" s="129"/>
      <c r="CD319" s="129"/>
      <c r="CE319" s="129"/>
      <c r="CF319" s="129"/>
    </row>
    <row r="320" spans="1:95" s="127" customFormat="1" ht="15" customHeight="1" thickBot="1" x14ac:dyDescent="0.3">
      <c r="A320" s="128" t="s">
        <v>1089</v>
      </c>
      <c r="B320" s="53" t="s">
        <v>1941</v>
      </c>
      <c r="C320" s="54">
        <v>33219</v>
      </c>
      <c r="D320" s="54" t="s">
        <v>3338</v>
      </c>
      <c r="E320" s="55" t="s">
        <v>1216</v>
      </c>
      <c r="F320" s="51">
        <v>157</v>
      </c>
      <c r="G320" s="86"/>
      <c r="H320" s="87"/>
      <c r="I320" s="95"/>
      <c r="J320" s="95"/>
      <c r="K320" s="87"/>
      <c r="L320" s="87"/>
      <c r="M320" s="95"/>
      <c r="N320" s="95"/>
      <c r="O320" s="87"/>
      <c r="P320" s="95"/>
      <c r="Q320" s="95"/>
      <c r="R320" s="91"/>
      <c r="S320" s="95"/>
      <c r="T320" s="87"/>
      <c r="U320" s="87"/>
      <c r="V320" s="95"/>
      <c r="W320" s="87"/>
      <c r="X320" s="95"/>
      <c r="Y320" s="95"/>
      <c r="Z320" s="87"/>
      <c r="AA320" s="87"/>
      <c r="AB320" s="95"/>
      <c r="AC320" s="91"/>
      <c r="AD320" s="87"/>
      <c r="AE320" s="95"/>
      <c r="AF320" s="95"/>
      <c r="AG320" s="95"/>
      <c r="AH320" s="95"/>
      <c r="AI320" s="87"/>
      <c r="AJ320" s="95"/>
      <c r="AK320" s="95"/>
      <c r="AL320" s="95"/>
      <c r="AM320" s="95"/>
      <c r="AN320" s="95"/>
      <c r="AO320" s="95"/>
      <c r="AP320" s="95"/>
      <c r="AQ320" s="95"/>
      <c r="AR320" s="95"/>
      <c r="AS320" s="95"/>
      <c r="AT320" s="95"/>
      <c r="AU320" s="95"/>
      <c r="AV320" s="95"/>
      <c r="AW320" s="95"/>
      <c r="AX320" s="95"/>
      <c r="AY320" s="95">
        <v>157</v>
      </c>
      <c r="AZ320" s="95"/>
      <c r="BA320" s="95"/>
      <c r="BB320" s="95"/>
      <c r="BC320" s="95"/>
      <c r="BD320" s="95"/>
      <c r="BE320" s="95"/>
      <c r="BF320" s="95"/>
      <c r="BG320" s="95"/>
      <c r="BH320" s="91"/>
      <c r="BI320" s="92"/>
      <c r="BJ320" s="126">
        <v>0</v>
      </c>
      <c r="BK320" s="126">
        <v>0</v>
      </c>
      <c r="BL320" s="126">
        <v>0</v>
      </c>
      <c r="BM320" s="125">
        <v>0</v>
      </c>
      <c r="BN320" s="125">
        <v>0</v>
      </c>
      <c r="BO320" s="125">
        <v>0</v>
      </c>
      <c r="CG320" s="129"/>
      <c r="CH320" s="129"/>
      <c r="CI320" s="129"/>
    </row>
    <row r="321" spans="1:89" s="127" customFormat="1" ht="15" customHeight="1" thickBot="1" x14ac:dyDescent="0.3">
      <c r="A321" s="128" t="s">
        <v>1090</v>
      </c>
      <c r="B321" s="133" t="s">
        <v>1942</v>
      </c>
      <c r="C321" s="52">
        <v>32920</v>
      </c>
      <c r="D321" s="54" t="s">
        <v>3339</v>
      </c>
      <c r="E321" s="46" t="s">
        <v>697</v>
      </c>
      <c r="F321" s="51">
        <v>157</v>
      </c>
      <c r="G321" s="86"/>
      <c r="H321" s="87"/>
      <c r="I321" s="95"/>
      <c r="J321" s="95"/>
      <c r="K321" s="87"/>
      <c r="L321" s="87"/>
      <c r="M321" s="95"/>
      <c r="N321" s="95"/>
      <c r="O321" s="87"/>
      <c r="P321" s="95"/>
      <c r="Q321" s="95"/>
      <c r="R321" s="91"/>
      <c r="S321" s="95"/>
      <c r="T321" s="87"/>
      <c r="U321" s="87"/>
      <c r="V321" s="95"/>
      <c r="W321" s="87"/>
      <c r="X321" s="95"/>
      <c r="Y321" s="95"/>
      <c r="Z321" s="87"/>
      <c r="AA321" s="87"/>
      <c r="AB321" s="95"/>
      <c r="AC321" s="91"/>
      <c r="AD321" s="87"/>
      <c r="AE321" s="95"/>
      <c r="AF321" s="95"/>
      <c r="AG321" s="95"/>
      <c r="AH321" s="95"/>
      <c r="AI321" s="87">
        <v>157</v>
      </c>
      <c r="AJ321" s="95"/>
      <c r="AK321" s="95"/>
      <c r="AL321" s="95"/>
      <c r="AM321" s="95"/>
      <c r="AN321" s="95"/>
      <c r="AO321" s="95"/>
      <c r="AP321" s="95"/>
      <c r="AQ321" s="95"/>
      <c r="AR321" s="95"/>
      <c r="AS321" s="95"/>
      <c r="AT321" s="95"/>
      <c r="AU321" s="95"/>
      <c r="AV321" s="95"/>
      <c r="AW321" s="95"/>
      <c r="AX321" s="95"/>
      <c r="AY321" s="95"/>
      <c r="AZ321" s="95"/>
      <c r="BA321" s="95"/>
      <c r="BB321" s="95"/>
      <c r="BC321" s="95"/>
      <c r="BD321" s="95"/>
      <c r="BE321" s="95"/>
      <c r="BF321" s="95"/>
      <c r="BG321" s="95"/>
      <c r="BH321" s="91"/>
      <c r="BI321" s="92"/>
      <c r="BJ321" s="126">
        <v>0</v>
      </c>
      <c r="BK321" s="126">
        <v>0</v>
      </c>
      <c r="BL321" s="126">
        <v>0</v>
      </c>
      <c r="BM321" s="125">
        <v>0</v>
      </c>
      <c r="BN321" s="125">
        <v>0</v>
      </c>
      <c r="BO321" s="125">
        <v>0</v>
      </c>
    </row>
    <row r="322" spans="1:89" s="127" customFormat="1" ht="15" customHeight="1" thickBot="1" x14ac:dyDescent="0.3">
      <c r="A322" s="128" t="s">
        <v>1092</v>
      </c>
      <c r="B322" s="37" t="s">
        <v>1943</v>
      </c>
      <c r="C322" s="52">
        <v>25215</v>
      </c>
      <c r="D322" s="54" t="s">
        <v>3340</v>
      </c>
      <c r="E322" s="46" t="s">
        <v>355</v>
      </c>
      <c r="F322" s="51">
        <v>157</v>
      </c>
      <c r="G322" s="86"/>
      <c r="H322" s="87"/>
      <c r="I322" s="95"/>
      <c r="J322" s="95"/>
      <c r="K322" s="87"/>
      <c r="L322" s="87"/>
      <c r="M322" s="95"/>
      <c r="N322" s="95"/>
      <c r="O322" s="87"/>
      <c r="P322" s="95"/>
      <c r="Q322" s="95"/>
      <c r="R322" s="91"/>
      <c r="S322" s="95"/>
      <c r="T322" s="87"/>
      <c r="U322" s="87"/>
      <c r="V322" s="95"/>
      <c r="W322" s="87"/>
      <c r="X322" s="95"/>
      <c r="Y322" s="95"/>
      <c r="Z322" s="87"/>
      <c r="AA322" s="87"/>
      <c r="AB322" s="95"/>
      <c r="AC322" s="91"/>
      <c r="AD322" s="87"/>
      <c r="AE322" s="95"/>
      <c r="AF322" s="95"/>
      <c r="AG322" s="95"/>
      <c r="AH322" s="95"/>
      <c r="AI322" s="87">
        <v>157</v>
      </c>
      <c r="AJ322" s="95"/>
      <c r="AK322" s="95"/>
      <c r="AL322" s="95"/>
      <c r="AM322" s="95"/>
      <c r="AN322" s="95"/>
      <c r="AO322" s="95"/>
      <c r="AP322" s="95"/>
      <c r="AQ322" s="95"/>
      <c r="AR322" s="95"/>
      <c r="AS322" s="95"/>
      <c r="AT322" s="95"/>
      <c r="AU322" s="95"/>
      <c r="AV322" s="95"/>
      <c r="AW322" s="95"/>
      <c r="AX322" s="95"/>
      <c r="AY322" s="95"/>
      <c r="AZ322" s="95"/>
      <c r="BA322" s="95"/>
      <c r="BB322" s="95"/>
      <c r="BC322" s="95"/>
      <c r="BD322" s="95"/>
      <c r="BE322" s="95"/>
      <c r="BF322" s="95"/>
      <c r="BG322" s="95"/>
      <c r="BH322" s="91"/>
      <c r="BI322" s="92"/>
      <c r="BJ322" s="126">
        <v>0</v>
      </c>
      <c r="BK322" s="126">
        <v>0</v>
      </c>
      <c r="BL322" s="126">
        <v>0</v>
      </c>
      <c r="BM322" s="125">
        <v>0</v>
      </c>
      <c r="BN322" s="125">
        <v>0</v>
      </c>
      <c r="BO322" s="125">
        <v>0</v>
      </c>
    </row>
    <row r="323" spans="1:89" s="127" customFormat="1" ht="15" customHeight="1" thickBot="1" x14ac:dyDescent="0.3">
      <c r="A323" s="128" t="s">
        <v>1094</v>
      </c>
      <c r="B323" s="43" t="s">
        <v>1999</v>
      </c>
      <c r="C323" s="52">
        <v>38463</v>
      </c>
      <c r="D323" s="54" t="s">
        <v>3341</v>
      </c>
      <c r="E323" s="46" t="s">
        <v>42</v>
      </c>
      <c r="F323" s="51">
        <v>156</v>
      </c>
      <c r="G323" s="90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>
        <v>64</v>
      </c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2">
        <v>92</v>
      </c>
      <c r="BJ323" s="126">
        <v>0</v>
      </c>
      <c r="BK323" s="126">
        <v>0</v>
      </c>
      <c r="BL323" s="126">
        <v>0</v>
      </c>
      <c r="BM323" s="125">
        <v>0</v>
      </c>
      <c r="BN323" s="125">
        <v>0</v>
      </c>
      <c r="BO323" s="125">
        <v>0</v>
      </c>
    </row>
    <row r="324" spans="1:89" s="127" customFormat="1" ht="15" customHeight="1" thickBot="1" x14ac:dyDescent="0.3">
      <c r="A324" s="128" t="s">
        <v>1096</v>
      </c>
      <c r="B324" s="43" t="s">
        <v>1944</v>
      </c>
      <c r="C324" s="52">
        <v>34747</v>
      </c>
      <c r="D324" s="54" t="s">
        <v>3342</v>
      </c>
      <c r="E324" s="46" t="s">
        <v>876</v>
      </c>
      <c r="F324" s="51">
        <v>155</v>
      </c>
      <c r="G324" s="86"/>
      <c r="H324" s="87"/>
      <c r="I324" s="95"/>
      <c r="J324" s="95"/>
      <c r="K324" s="87"/>
      <c r="L324" s="87"/>
      <c r="M324" s="95"/>
      <c r="N324" s="95"/>
      <c r="O324" s="87"/>
      <c r="P324" s="95"/>
      <c r="Q324" s="95"/>
      <c r="R324" s="91">
        <v>155</v>
      </c>
      <c r="S324" s="95"/>
      <c r="T324" s="87"/>
      <c r="U324" s="87"/>
      <c r="V324" s="95"/>
      <c r="W324" s="87"/>
      <c r="X324" s="95"/>
      <c r="Y324" s="95"/>
      <c r="Z324" s="87"/>
      <c r="AA324" s="87"/>
      <c r="AB324" s="95"/>
      <c r="AC324" s="91"/>
      <c r="AD324" s="87"/>
      <c r="AE324" s="95"/>
      <c r="AF324" s="95"/>
      <c r="AG324" s="95"/>
      <c r="AH324" s="95"/>
      <c r="AI324" s="87"/>
      <c r="AJ324" s="95"/>
      <c r="AK324" s="95"/>
      <c r="AL324" s="95"/>
      <c r="AM324" s="95"/>
      <c r="AN324" s="95"/>
      <c r="AO324" s="95"/>
      <c r="AP324" s="95"/>
      <c r="AQ324" s="95"/>
      <c r="AR324" s="95"/>
      <c r="AS324" s="95"/>
      <c r="AT324" s="95"/>
      <c r="AU324" s="95"/>
      <c r="AV324" s="95"/>
      <c r="AW324" s="95"/>
      <c r="AX324" s="95"/>
      <c r="AY324" s="95"/>
      <c r="AZ324" s="95"/>
      <c r="BA324" s="95"/>
      <c r="BB324" s="95"/>
      <c r="BC324" s="95"/>
      <c r="BD324" s="95"/>
      <c r="BE324" s="95"/>
      <c r="BF324" s="95"/>
      <c r="BG324" s="95"/>
      <c r="BH324" s="91"/>
      <c r="BI324" s="92"/>
      <c r="BJ324" s="126">
        <v>0</v>
      </c>
      <c r="BK324" s="126">
        <v>0</v>
      </c>
      <c r="BL324" s="126">
        <v>0</v>
      </c>
      <c r="BM324" s="125">
        <v>0</v>
      </c>
      <c r="BN324" s="125">
        <v>0</v>
      </c>
      <c r="BO324" s="125">
        <v>0</v>
      </c>
      <c r="CJ324" s="129"/>
      <c r="CK324" s="129"/>
    </row>
    <row r="325" spans="1:89" s="127" customFormat="1" ht="15" customHeight="1" thickBot="1" x14ac:dyDescent="0.3">
      <c r="A325" s="128" t="s">
        <v>1097</v>
      </c>
      <c r="B325" s="43" t="s">
        <v>1945</v>
      </c>
      <c r="C325" s="52">
        <v>24409</v>
      </c>
      <c r="D325" s="54" t="s">
        <v>3343</v>
      </c>
      <c r="E325" s="46" t="s">
        <v>1553</v>
      </c>
      <c r="F325" s="51">
        <v>155</v>
      </c>
      <c r="G325" s="86"/>
      <c r="H325" s="87"/>
      <c r="I325" s="95"/>
      <c r="J325" s="95"/>
      <c r="K325" s="87"/>
      <c r="L325" s="87"/>
      <c r="M325" s="95"/>
      <c r="N325" s="95"/>
      <c r="O325" s="87"/>
      <c r="P325" s="95"/>
      <c r="Q325" s="95"/>
      <c r="R325" s="91">
        <v>155</v>
      </c>
      <c r="S325" s="95"/>
      <c r="T325" s="87"/>
      <c r="U325" s="87"/>
      <c r="V325" s="95"/>
      <c r="W325" s="87"/>
      <c r="X325" s="95"/>
      <c r="Y325" s="95"/>
      <c r="Z325" s="87"/>
      <c r="AA325" s="87"/>
      <c r="AB325" s="95"/>
      <c r="AC325" s="91"/>
      <c r="AD325" s="87"/>
      <c r="AE325" s="95"/>
      <c r="AF325" s="95"/>
      <c r="AG325" s="95"/>
      <c r="AH325" s="95"/>
      <c r="AI325" s="87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  <c r="AU325" s="95"/>
      <c r="AV325" s="95"/>
      <c r="AW325" s="95"/>
      <c r="AX325" s="95"/>
      <c r="AY325" s="95"/>
      <c r="AZ325" s="95"/>
      <c r="BA325" s="95"/>
      <c r="BB325" s="95"/>
      <c r="BC325" s="95"/>
      <c r="BD325" s="95"/>
      <c r="BE325" s="95"/>
      <c r="BF325" s="95"/>
      <c r="BG325" s="95"/>
      <c r="BH325" s="91"/>
      <c r="BI325" s="92"/>
      <c r="BJ325" s="126">
        <v>0</v>
      </c>
      <c r="BK325" s="126">
        <v>0</v>
      </c>
      <c r="BL325" s="126">
        <v>0</v>
      </c>
      <c r="BM325" s="125">
        <v>0</v>
      </c>
      <c r="BN325" s="125">
        <v>0</v>
      </c>
      <c r="BO325" s="125">
        <v>0</v>
      </c>
    </row>
    <row r="326" spans="1:89" s="127" customFormat="1" ht="15" customHeight="1" thickBot="1" x14ac:dyDescent="0.25">
      <c r="A326" s="128" t="s">
        <v>1098</v>
      </c>
      <c r="B326" s="103" t="s">
        <v>1946</v>
      </c>
      <c r="C326" s="52">
        <v>38415</v>
      </c>
      <c r="D326" s="54" t="s">
        <v>3344</v>
      </c>
      <c r="E326" s="46" t="s">
        <v>58</v>
      </c>
      <c r="F326" s="51">
        <v>154</v>
      </c>
      <c r="G326" s="90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>
        <v>109</v>
      </c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>
        <v>45</v>
      </c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2"/>
      <c r="BJ326" s="126">
        <v>0</v>
      </c>
      <c r="BK326" s="126">
        <v>0</v>
      </c>
      <c r="BL326" s="126">
        <v>0</v>
      </c>
      <c r="BM326" s="125">
        <v>0</v>
      </c>
      <c r="BN326" s="125">
        <v>0</v>
      </c>
      <c r="BO326" s="125">
        <v>0</v>
      </c>
    </row>
    <row r="327" spans="1:89" s="127" customFormat="1" ht="15" customHeight="1" thickBot="1" x14ac:dyDescent="0.3">
      <c r="A327" s="128" t="s">
        <v>1100</v>
      </c>
      <c r="B327" s="43" t="s">
        <v>1947</v>
      </c>
      <c r="C327" s="52">
        <v>38946</v>
      </c>
      <c r="D327" s="54" t="s">
        <v>3345</v>
      </c>
      <c r="E327" s="46" t="s">
        <v>76</v>
      </c>
      <c r="F327" s="51">
        <v>152</v>
      </c>
      <c r="G327" s="90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>
        <v>152</v>
      </c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2"/>
      <c r="BJ327" s="126">
        <v>0</v>
      </c>
      <c r="BK327" s="126">
        <v>0</v>
      </c>
      <c r="BL327" s="126">
        <v>0</v>
      </c>
      <c r="BM327" s="125">
        <v>0</v>
      </c>
      <c r="BN327" s="125">
        <v>0</v>
      </c>
      <c r="BO327" s="125">
        <v>0</v>
      </c>
    </row>
    <row r="328" spans="1:89" s="127" customFormat="1" ht="15" customHeight="1" thickBot="1" x14ac:dyDescent="0.3">
      <c r="A328" s="128" t="s">
        <v>1101</v>
      </c>
      <c r="B328" s="43" t="s">
        <v>1948</v>
      </c>
      <c r="C328" s="52">
        <v>38814</v>
      </c>
      <c r="D328" s="54" t="s">
        <v>3346</v>
      </c>
      <c r="E328" s="46" t="s">
        <v>76</v>
      </c>
      <c r="F328" s="51">
        <v>152</v>
      </c>
      <c r="G328" s="90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>
        <v>152</v>
      </c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2"/>
      <c r="BJ328" s="126">
        <v>0</v>
      </c>
      <c r="BK328" s="126">
        <v>0</v>
      </c>
      <c r="BL328" s="126">
        <v>0</v>
      </c>
      <c r="BM328" s="125">
        <v>0</v>
      </c>
      <c r="BN328" s="125">
        <v>0</v>
      </c>
      <c r="BO328" s="125">
        <v>0</v>
      </c>
    </row>
    <row r="329" spans="1:89" s="127" customFormat="1" ht="15" customHeight="1" thickBot="1" x14ac:dyDescent="0.3">
      <c r="A329" s="128" t="s">
        <v>1103</v>
      </c>
      <c r="B329" s="43" t="s">
        <v>539</v>
      </c>
      <c r="C329" s="52">
        <v>38513</v>
      </c>
      <c r="D329" s="54" t="s">
        <v>3347</v>
      </c>
      <c r="E329" s="46" t="s">
        <v>408</v>
      </c>
      <c r="F329" s="51">
        <v>152</v>
      </c>
      <c r="G329" s="90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>
        <v>152</v>
      </c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2"/>
      <c r="BJ329" s="126">
        <v>0</v>
      </c>
      <c r="BK329" s="126">
        <v>0</v>
      </c>
      <c r="BL329" s="126">
        <v>0</v>
      </c>
      <c r="BM329" s="125">
        <v>0</v>
      </c>
      <c r="BN329" s="125">
        <v>0</v>
      </c>
      <c r="BO329" s="125">
        <v>0</v>
      </c>
    </row>
    <row r="330" spans="1:89" s="127" customFormat="1" ht="15" customHeight="1" thickBot="1" x14ac:dyDescent="0.3">
      <c r="A330" s="128" t="s">
        <v>1105</v>
      </c>
      <c r="B330" s="43" t="s">
        <v>1881</v>
      </c>
      <c r="C330" s="52">
        <v>37646</v>
      </c>
      <c r="D330" s="54" t="s">
        <v>3348</v>
      </c>
      <c r="E330" s="46" t="s">
        <v>408</v>
      </c>
      <c r="F330" s="51">
        <v>152</v>
      </c>
      <c r="G330" s="90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>
        <v>152</v>
      </c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2"/>
      <c r="BJ330" s="126">
        <v>0</v>
      </c>
      <c r="BK330" s="126">
        <v>0</v>
      </c>
      <c r="BL330" s="126">
        <v>0</v>
      </c>
      <c r="BM330" s="125">
        <v>0</v>
      </c>
      <c r="BN330" s="125">
        <v>0</v>
      </c>
      <c r="BO330" s="125">
        <v>0</v>
      </c>
    </row>
    <row r="331" spans="1:89" s="127" customFormat="1" ht="15" customHeight="1" thickBot="1" x14ac:dyDescent="0.3">
      <c r="A331" s="128" t="s">
        <v>1107</v>
      </c>
      <c r="B331" s="43" t="s">
        <v>1949</v>
      </c>
      <c r="C331" s="52">
        <v>38974</v>
      </c>
      <c r="D331" s="54" t="s">
        <v>3349</v>
      </c>
      <c r="E331" s="46" t="s">
        <v>823</v>
      </c>
      <c r="F331" s="51">
        <v>150</v>
      </c>
      <c r="G331" s="90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>
        <v>150</v>
      </c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2"/>
      <c r="BJ331" s="126">
        <v>0</v>
      </c>
      <c r="BK331" s="126">
        <v>0</v>
      </c>
      <c r="BL331" s="126">
        <v>0</v>
      </c>
      <c r="BM331" s="125">
        <v>0</v>
      </c>
      <c r="BN331" s="125">
        <v>0</v>
      </c>
      <c r="BO331" s="125">
        <v>0</v>
      </c>
    </row>
    <row r="332" spans="1:89" s="127" customFormat="1" ht="15" customHeight="1" thickBot="1" x14ac:dyDescent="0.3">
      <c r="A332" s="128" t="s">
        <v>1109</v>
      </c>
      <c r="B332" s="43" t="s">
        <v>1950</v>
      </c>
      <c r="C332" s="52">
        <v>37506</v>
      </c>
      <c r="D332" s="54" t="s">
        <v>3350</v>
      </c>
      <c r="E332" s="46" t="s">
        <v>1487</v>
      </c>
      <c r="F332" s="51">
        <v>150</v>
      </c>
      <c r="G332" s="90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>
        <v>150</v>
      </c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2"/>
      <c r="BJ332" s="126">
        <v>0</v>
      </c>
      <c r="BK332" s="126">
        <v>0</v>
      </c>
      <c r="BL332" s="126">
        <v>0</v>
      </c>
      <c r="BM332" s="125">
        <v>0</v>
      </c>
      <c r="BN332" s="125">
        <v>0</v>
      </c>
      <c r="BO332" s="125">
        <v>0</v>
      </c>
    </row>
    <row r="333" spans="1:89" s="127" customFormat="1" ht="15" customHeight="1" thickBot="1" x14ac:dyDescent="0.3">
      <c r="A333" s="128" t="s">
        <v>1111</v>
      </c>
      <c r="B333" s="43" t="s">
        <v>1951</v>
      </c>
      <c r="C333" s="52">
        <v>38432</v>
      </c>
      <c r="D333" s="54" t="s">
        <v>3351</v>
      </c>
      <c r="E333" s="46" t="s">
        <v>58</v>
      </c>
      <c r="F333" s="51">
        <v>149</v>
      </c>
      <c r="G333" s="90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>
        <v>35</v>
      </c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>
        <v>114</v>
      </c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2"/>
      <c r="BJ333" s="126">
        <v>0</v>
      </c>
      <c r="BK333" s="126">
        <v>0</v>
      </c>
      <c r="BL333" s="126">
        <v>0</v>
      </c>
      <c r="BM333" s="125">
        <v>0</v>
      </c>
      <c r="BN333" s="125">
        <v>0</v>
      </c>
      <c r="BO333" s="125">
        <v>0</v>
      </c>
    </row>
    <row r="334" spans="1:89" s="127" customFormat="1" ht="15" customHeight="1" thickBot="1" x14ac:dyDescent="0.3">
      <c r="A334" s="128" t="s">
        <v>1113</v>
      </c>
      <c r="B334" s="43" t="s">
        <v>1952</v>
      </c>
      <c r="C334" s="52">
        <v>39006</v>
      </c>
      <c r="D334" s="54" t="s">
        <v>3352</v>
      </c>
      <c r="E334" s="46" t="s">
        <v>676</v>
      </c>
      <c r="F334" s="51">
        <v>147</v>
      </c>
      <c r="G334" s="90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>
        <v>55</v>
      </c>
      <c r="AU334" s="91"/>
      <c r="AV334" s="91"/>
      <c r="AW334" s="91"/>
      <c r="AX334" s="91"/>
      <c r="AY334" s="91">
        <v>92</v>
      </c>
      <c r="AZ334" s="91"/>
      <c r="BA334" s="91"/>
      <c r="BB334" s="91"/>
      <c r="BC334" s="91"/>
      <c r="BD334" s="91"/>
      <c r="BE334" s="91"/>
      <c r="BF334" s="91"/>
      <c r="BG334" s="91"/>
      <c r="BH334" s="91"/>
      <c r="BI334" s="92"/>
      <c r="BJ334" s="126">
        <v>0</v>
      </c>
      <c r="BK334" s="126">
        <v>0</v>
      </c>
      <c r="BL334" s="126">
        <v>0</v>
      </c>
      <c r="BM334" s="125">
        <v>0</v>
      </c>
      <c r="BN334" s="125">
        <v>0</v>
      </c>
      <c r="BO334" s="125">
        <v>0</v>
      </c>
    </row>
    <row r="335" spans="1:89" s="127" customFormat="1" ht="15" customHeight="1" thickBot="1" x14ac:dyDescent="0.3">
      <c r="A335" s="128" t="s">
        <v>1114</v>
      </c>
      <c r="B335" s="43" t="s">
        <v>1922</v>
      </c>
      <c r="C335" s="52">
        <v>36698</v>
      </c>
      <c r="D335" s="54" t="s">
        <v>3353</v>
      </c>
      <c r="E335" s="46" t="s">
        <v>58</v>
      </c>
      <c r="F335" s="51">
        <v>147</v>
      </c>
      <c r="G335" s="86"/>
      <c r="H335" s="87"/>
      <c r="I335" s="95"/>
      <c r="J335" s="95"/>
      <c r="K335" s="87"/>
      <c r="L335" s="87"/>
      <c r="M335" s="95"/>
      <c r="N335" s="95"/>
      <c r="O335" s="87"/>
      <c r="P335" s="95"/>
      <c r="Q335" s="95"/>
      <c r="R335" s="91"/>
      <c r="S335" s="95"/>
      <c r="T335" s="87"/>
      <c r="U335" s="87"/>
      <c r="V335" s="95"/>
      <c r="W335" s="87"/>
      <c r="X335" s="95"/>
      <c r="Y335" s="95"/>
      <c r="Z335" s="87"/>
      <c r="AA335" s="87"/>
      <c r="AB335" s="95"/>
      <c r="AC335" s="91"/>
      <c r="AD335" s="87"/>
      <c r="AE335" s="95"/>
      <c r="AF335" s="95"/>
      <c r="AG335" s="95"/>
      <c r="AH335" s="95"/>
      <c r="AI335" s="87"/>
      <c r="AJ335" s="95"/>
      <c r="AK335" s="95"/>
      <c r="AL335" s="95"/>
      <c r="AM335" s="95"/>
      <c r="AN335" s="95"/>
      <c r="AO335" s="95">
        <v>147</v>
      </c>
      <c r="AP335" s="95"/>
      <c r="AQ335" s="95"/>
      <c r="AR335" s="95"/>
      <c r="AS335" s="95"/>
      <c r="AT335" s="95"/>
      <c r="AU335" s="95"/>
      <c r="AV335" s="95"/>
      <c r="AW335" s="95"/>
      <c r="AX335" s="95"/>
      <c r="AY335" s="95"/>
      <c r="AZ335" s="95"/>
      <c r="BA335" s="95"/>
      <c r="BB335" s="95"/>
      <c r="BC335" s="95"/>
      <c r="BD335" s="95"/>
      <c r="BE335" s="95"/>
      <c r="BF335" s="95"/>
      <c r="BG335" s="95"/>
      <c r="BH335" s="91"/>
      <c r="BI335" s="92"/>
      <c r="BJ335" s="126">
        <v>0</v>
      </c>
      <c r="BK335" s="126">
        <v>0</v>
      </c>
      <c r="BL335" s="126">
        <v>0</v>
      </c>
      <c r="BM335" s="125">
        <v>0</v>
      </c>
      <c r="BN335" s="125">
        <v>0</v>
      </c>
      <c r="BO335" s="125">
        <v>0</v>
      </c>
    </row>
    <row r="336" spans="1:89" s="127" customFormat="1" ht="15" customHeight="1" thickBot="1" x14ac:dyDescent="0.3">
      <c r="A336" s="128" t="s">
        <v>1116</v>
      </c>
      <c r="B336" s="43" t="s">
        <v>556</v>
      </c>
      <c r="C336" s="52">
        <v>37152</v>
      </c>
      <c r="D336" s="54" t="s">
        <v>3354</v>
      </c>
      <c r="E336" s="46" t="s">
        <v>42</v>
      </c>
      <c r="F336" s="51">
        <v>143</v>
      </c>
      <c r="G336" s="90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>
        <v>143</v>
      </c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2"/>
      <c r="BJ336" s="126">
        <v>0</v>
      </c>
      <c r="BK336" s="126">
        <v>0</v>
      </c>
      <c r="BL336" s="126">
        <v>0</v>
      </c>
      <c r="BM336" s="125">
        <v>0</v>
      </c>
      <c r="BN336" s="125">
        <v>0</v>
      </c>
      <c r="BO336" s="125">
        <v>0</v>
      </c>
    </row>
    <row r="337" spans="1:89" s="127" customFormat="1" ht="15" customHeight="1" thickBot="1" x14ac:dyDescent="0.3">
      <c r="A337" s="128" t="s">
        <v>1118</v>
      </c>
      <c r="B337" s="37" t="s">
        <v>570</v>
      </c>
      <c r="C337" s="52">
        <v>36537</v>
      </c>
      <c r="D337" s="54" t="s">
        <v>3355</v>
      </c>
      <c r="E337" s="46" t="s">
        <v>11</v>
      </c>
      <c r="F337" s="51">
        <v>137</v>
      </c>
      <c r="G337" s="86"/>
      <c r="H337" s="87"/>
      <c r="I337" s="95"/>
      <c r="J337" s="95"/>
      <c r="K337" s="87"/>
      <c r="L337" s="87"/>
      <c r="M337" s="95"/>
      <c r="N337" s="95"/>
      <c r="O337" s="87">
        <v>137</v>
      </c>
      <c r="P337" s="95"/>
      <c r="Q337" s="95"/>
      <c r="R337" s="91"/>
      <c r="S337" s="95"/>
      <c r="T337" s="87"/>
      <c r="U337" s="87"/>
      <c r="V337" s="95"/>
      <c r="W337" s="87"/>
      <c r="X337" s="95"/>
      <c r="Y337" s="95"/>
      <c r="Z337" s="87"/>
      <c r="AA337" s="87"/>
      <c r="AB337" s="95"/>
      <c r="AC337" s="91"/>
      <c r="AD337" s="87"/>
      <c r="AE337" s="95"/>
      <c r="AF337" s="95"/>
      <c r="AG337" s="95"/>
      <c r="AH337" s="95"/>
      <c r="AI337" s="87"/>
      <c r="AJ337" s="95"/>
      <c r="AK337" s="95"/>
      <c r="AL337" s="95"/>
      <c r="AM337" s="95"/>
      <c r="AN337" s="95"/>
      <c r="AO337" s="95"/>
      <c r="AP337" s="95"/>
      <c r="AQ337" s="95"/>
      <c r="AR337" s="95"/>
      <c r="AS337" s="95"/>
      <c r="AT337" s="95"/>
      <c r="AU337" s="95"/>
      <c r="AV337" s="95"/>
      <c r="AW337" s="95"/>
      <c r="AX337" s="95"/>
      <c r="AY337" s="95"/>
      <c r="AZ337" s="95"/>
      <c r="BA337" s="95"/>
      <c r="BB337" s="95"/>
      <c r="BC337" s="95"/>
      <c r="BD337" s="95"/>
      <c r="BE337" s="95"/>
      <c r="BF337" s="95"/>
      <c r="BG337" s="95"/>
      <c r="BH337" s="91"/>
      <c r="BI337" s="92"/>
      <c r="BJ337" s="126">
        <v>0</v>
      </c>
      <c r="BK337" s="126">
        <v>0</v>
      </c>
      <c r="BL337" s="126">
        <v>0</v>
      </c>
      <c r="BM337" s="125">
        <v>0</v>
      </c>
      <c r="BN337" s="125">
        <v>0</v>
      </c>
      <c r="BO337" s="125">
        <v>0</v>
      </c>
    </row>
    <row r="338" spans="1:89" s="127" customFormat="1" ht="15" customHeight="1" thickBot="1" x14ac:dyDescent="0.3">
      <c r="A338" s="128" t="s">
        <v>1120</v>
      </c>
      <c r="B338" s="53" t="s">
        <v>1953</v>
      </c>
      <c r="C338" s="54">
        <v>28371</v>
      </c>
      <c r="D338" s="54" t="s">
        <v>3356</v>
      </c>
      <c r="E338" s="55" t="s">
        <v>1070</v>
      </c>
      <c r="F338" s="51">
        <v>137</v>
      </c>
      <c r="G338" s="86"/>
      <c r="H338" s="87">
        <v>137</v>
      </c>
      <c r="I338" s="95"/>
      <c r="J338" s="95"/>
      <c r="K338" s="87"/>
      <c r="L338" s="87"/>
      <c r="M338" s="95"/>
      <c r="N338" s="95"/>
      <c r="O338" s="87"/>
      <c r="P338" s="95"/>
      <c r="Q338" s="95"/>
      <c r="R338" s="91"/>
      <c r="S338" s="95"/>
      <c r="T338" s="87"/>
      <c r="U338" s="87"/>
      <c r="V338" s="95"/>
      <c r="W338" s="87"/>
      <c r="X338" s="95"/>
      <c r="Y338" s="95"/>
      <c r="Z338" s="87"/>
      <c r="AA338" s="87"/>
      <c r="AB338" s="95"/>
      <c r="AC338" s="91"/>
      <c r="AD338" s="87"/>
      <c r="AE338" s="95"/>
      <c r="AF338" s="95"/>
      <c r="AG338" s="95"/>
      <c r="AH338" s="95"/>
      <c r="AI338" s="87"/>
      <c r="AJ338" s="95"/>
      <c r="AK338" s="95"/>
      <c r="AL338" s="95"/>
      <c r="AM338" s="95"/>
      <c r="AN338" s="95"/>
      <c r="AO338" s="95"/>
      <c r="AP338" s="95"/>
      <c r="AQ338" s="95"/>
      <c r="AR338" s="95"/>
      <c r="AS338" s="95"/>
      <c r="AT338" s="95"/>
      <c r="AU338" s="95"/>
      <c r="AV338" s="95"/>
      <c r="AW338" s="95"/>
      <c r="AX338" s="95"/>
      <c r="AY338" s="95"/>
      <c r="AZ338" s="95"/>
      <c r="BA338" s="95"/>
      <c r="BB338" s="95"/>
      <c r="BC338" s="95"/>
      <c r="BD338" s="95"/>
      <c r="BE338" s="95"/>
      <c r="BF338" s="95"/>
      <c r="BG338" s="95"/>
      <c r="BH338" s="91"/>
      <c r="BI338" s="92"/>
      <c r="BJ338" s="126">
        <v>0</v>
      </c>
      <c r="BK338" s="126">
        <v>0</v>
      </c>
      <c r="BL338" s="126">
        <v>0</v>
      </c>
      <c r="BM338" s="125">
        <v>0</v>
      </c>
      <c r="BN338" s="125">
        <v>0</v>
      </c>
      <c r="BO338" s="125">
        <v>0</v>
      </c>
      <c r="BU338" s="129"/>
      <c r="BV338" s="129"/>
      <c r="BW338" s="129"/>
      <c r="CB338" s="131"/>
      <c r="CC338" s="131"/>
      <c r="CD338" s="131"/>
      <c r="CE338" s="131"/>
      <c r="CF338" s="131"/>
      <c r="CJ338" s="129"/>
      <c r="CK338" s="129"/>
    </row>
    <row r="339" spans="1:89" s="127" customFormat="1" ht="15" customHeight="1" thickBot="1" x14ac:dyDescent="0.3">
      <c r="A339" s="128" t="s">
        <v>1122</v>
      </c>
      <c r="B339" s="43" t="s">
        <v>1954</v>
      </c>
      <c r="C339" s="52">
        <v>26660</v>
      </c>
      <c r="D339" s="54" t="s">
        <v>2350</v>
      </c>
      <c r="E339" s="46" t="s">
        <v>61</v>
      </c>
      <c r="F339" s="51">
        <v>137</v>
      </c>
      <c r="G339" s="86"/>
      <c r="H339" s="87"/>
      <c r="I339" s="95"/>
      <c r="J339" s="95"/>
      <c r="K339" s="87">
        <v>137</v>
      </c>
      <c r="L339" s="87"/>
      <c r="M339" s="95"/>
      <c r="N339" s="95"/>
      <c r="O339" s="87"/>
      <c r="P339" s="95"/>
      <c r="Q339" s="95"/>
      <c r="R339" s="91"/>
      <c r="S339" s="95"/>
      <c r="T339" s="87"/>
      <c r="U339" s="87"/>
      <c r="V339" s="95"/>
      <c r="W339" s="87"/>
      <c r="X339" s="95"/>
      <c r="Y339" s="95"/>
      <c r="Z339" s="87"/>
      <c r="AA339" s="87"/>
      <c r="AB339" s="95"/>
      <c r="AC339" s="91"/>
      <c r="AD339" s="87"/>
      <c r="AE339" s="95"/>
      <c r="AF339" s="95"/>
      <c r="AG339" s="95"/>
      <c r="AH339" s="95"/>
      <c r="AI339" s="87"/>
      <c r="AJ339" s="95"/>
      <c r="AK339" s="95"/>
      <c r="AL339" s="95"/>
      <c r="AM339" s="95"/>
      <c r="AN339" s="95"/>
      <c r="AO339" s="95"/>
      <c r="AP339" s="95"/>
      <c r="AQ339" s="95"/>
      <c r="AR339" s="95"/>
      <c r="AS339" s="95"/>
      <c r="AT339" s="95"/>
      <c r="AU339" s="95"/>
      <c r="AV339" s="95"/>
      <c r="AW339" s="95"/>
      <c r="AX339" s="95"/>
      <c r="AY339" s="95"/>
      <c r="AZ339" s="95"/>
      <c r="BA339" s="95"/>
      <c r="BB339" s="95"/>
      <c r="BC339" s="95"/>
      <c r="BD339" s="95"/>
      <c r="BE339" s="95"/>
      <c r="BF339" s="95"/>
      <c r="BG339" s="95"/>
      <c r="BH339" s="91"/>
      <c r="BI339" s="92"/>
      <c r="BJ339" s="126">
        <v>0</v>
      </c>
      <c r="BK339" s="126">
        <v>0</v>
      </c>
      <c r="BL339" s="126">
        <v>0</v>
      </c>
      <c r="BM339" s="125">
        <v>0</v>
      </c>
      <c r="BN339" s="125">
        <v>0</v>
      </c>
      <c r="BO339" s="125">
        <v>0</v>
      </c>
      <c r="CJ339" s="131"/>
      <c r="CK339" s="131"/>
    </row>
    <row r="340" spans="1:89" s="127" customFormat="1" ht="15" customHeight="1" thickBot="1" x14ac:dyDescent="0.3">
      <c r="A340" s="128" t="s">
        <v>1123</v>
      </c>
      <c r="B340" s="37" t="s">
        <v>1955</v>
      </c>
      <c r="C340" s="52">
        <v>25080</v>
      </c>
      <c r="D340" s="54" t="s">
        <v>3357</v>
      </c>
      <c r="E340" s="46" t="s">
        <v>750</v>
      </c>
      <c r="F340" s="51">
        <v>137</v>
      </c>
      <c r="G340" s="86"/>
      <c r="H340" s="87"/>
      <c r="I340" s="95"/>
      <c r="J340" s="95"/>
      <c r="K340" s="87">
        <v>137</v>
      </c>
      <c r="L340" s="87"/>
      <c r="M340" s="95"/>
      <c r="N340" s="95"/>
      <c r="O340" s="87"/>
      <c r="P340" s="95"/>
      <c r="Q340" s="95"/>
      <c r="R340" s="91"/>
      <c r="S340" s="95"/>
      <c r="T340" s="87"/>
      <c r="U340" s="87"/>
      <c r="V340" s="95"/>
      <c r="W340" s="87"/>
      <c r="X340" s="95"/>
      <c r="Y340" s="95"/>
      <c r="Z340" s="87"/>
      <c r="AA340" s="87"/>
      <c r="AB340" s="95"/>
      <c r="AC340" s="91"/>
      <c r="AD340" s="87"/>
      <c r="AE340" s="95"/>
      <c r="AF340" s="95"/>
      <c r="AG340" s="95"/>
      <c r="AH340" s="95"/>
      <c r="AI340" s="87"/>
      <c r="AJ340" s="95"/>
      <c r="AK340" s="95"/>
      <c r="AL340" s="95"/>
      <c r="AM340" s="95"/>
      <c r="AN340" s="95"/>
      <c r="AO340" s="95"/>
      <c r="AP340" s="95"/>
      <c r="AQ340" s="95"/>
      <c r="AR340" s="95"/>
      <c r="AS340" s="95"/>
      <c r="AT340" s="95"/>
      <c r="AU340" s="95"/>
      <c r="AV340" s="95"/>
      <c r="AW340" s="95"/>
      <c r="AX340" s="95"/>
      <c r="AY340" s="95"/>
      <c r="AZ340" s="95"/>
      <c r="BA340" s="95"/>
      <c r="BB340" s="95"/>
      <c r="BC340" s="95"/>
      <c r="BD340" s="95"/>
      <c r="BE340" s="95"/>
      <c r="BF340" s="95"/>
      <c r="BG340" s="95"/>
      <c r="BH340" s="91"/>
      <c r="BI340" s="92"/>
      <c r="BJ340" s="126">
        <v>0</v>
      </c>
      <c r="BK340" s="126">
        <v>0</v>
      </c>
      <c r="BL340" s="126">
        <v>0</v>
      </c>
      <c r="BM340" s="125">
        <v>0</v>
      </c>
      <c r="BN340" s="125">
        <v>0</v>
      </c>
      <c r="BO340" s="125">
        <v>0</v>
      </c>
      <c r="BP340" s="131"/>
      <c r="BQ340" s="131"/>
      <c r="BR340" s="131"/>
      <c r="BS340" s="131"/>
      <c r="BT340" s="131"/>
      <c r="BU340" s="131"/>
      <c r="BV340" s="131"/>
      <c r="BW340" s="131"/>
      <c r="BX340" s="131"/>
      <c r="CB340" s="129"/>
      <c r="CC340" s="129"/>
      <c r="CD340" s="129"/>
      <c r="CE340" s="129"/>
      <c r="CF340" s="129"/>
    </row>
    <row r="341" spans="1:89" s="127" customFormat="1" ht="15" customHeight="1" thickBot="1" x14ac:dyDescent="0.3">
      <c r="A341" s="128" t="s">
        <v>1124</v>
      </c>
      <c r="B341" s="43" t="s">
        <v>1956</v>
      </c>
      <c r="C341" s="52">
        <v>38928</v>
      </c>
      <c r="D341" s="54" t="s">
        <v>3358</v>
      </c>
      <c r="E341" s="46" t="s">
        <v>85</v>
      </c>
      <c r="F341" s="51">
        <v>132</v>
      </c>
      <c r="G341" s="90"/>
      <c r="H341" s="91"/>
      <c r="I341" s="91"/>
      <c r="J341" s="91"/>
      <c r="K341" s="91"/>
      <c r="L341" s="91"/>
      <c r="M341" s="91"/>
      <c r="N341" s="91"/>
      <c r="O341" s="91"/>
      <c r="P341" s="91">
        <v>132</v>
      </c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2"/>
      <c r="BJ341" s="126">
        <v>0</v>
      </c>
      <c r="BK341" s="126">
        <v>0</v>
      </c>
      <c r="BL341" s="126">
        <v>0</v>
      </c>
      <c r="BM341" s="125">
        <v>0</v>
      </c>
      <c r="BN341" s="125">
        <v>0</v>
      </c>
      <c r="BO341" s="125">
        <v>0</v>
      </c>
    </row>
    <row r="342" spans="1:89" s="127" customFormat="1" ht="15" customHeight="1" thickBot="1" x14ac:dyDescent="0.3">
      <c r="A342" s="128" t="s">
        <v>1125</v>
      </c>
      <c r="B342" s="43" t="s">
        <v>1957</v>
      </c>
      <c r="C342" s="52">
        <v>38703</v>
      </c>
      <c r="D342" s="54" t="s">
        <v>3359</v>
      </c>
      <c r="E342" s="46" t="s">
        <v>860</v>
      </c>
      <c r="F342" s="51">
        <v>132</v>
      </c>
      <c r="G342" s="90"/>
      <c r="H342" s="91"/>
      <c r="I342" s="91"/>
      <c r="J342" s="91"/>
      <c r="K342" s="91"/>
      <c r="L342" s="91"/>
      <c r="M342" s="91"/>
      <c r="N342" s="91"/>
      <c r="O342" s="91"/>
      <c r="P342" s="91">
        <v>132</v>
      </c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2"/>
      <c r="BJ342" s="126">
        <v>0</v>
      </c>
      <c r="BK342" s="126">
        <v>0</v>
      </c>
      <c r="BL342" s="126">
        <v>0</v>
      </c>
      <c r="BM342" s="125">
        <v>0</v>
      </c>
      <c r="BN342" s="125">
        <v>0</v>
      </c>
      <c r="BO342" s="125">
        <v>0</v>
      </c>
    </row>
    <row r="343" spans="1:89" s="127" customFormat="1" ht="15" customHeight="1" thickBot="1" x14ac:dyDescent="0.3">
      <c r="A343" s="128" t="s">
        <v>1126</v>
      </c>
      <c r="B343" s="43" t="s">
        <v>1958</v>
      </c>
      <c r="C343" s="52">
        <v>26484</v>
      </c>
      <c r="D343" s="54" t="s">
        <v>3360</v>
      </c>
      <c r="E343" s="46" t="s">
        <v>876</v>
      </c>
      <c r="F343" s="51">
        <v>132</v>
      </c>
      <c r="G343" s="86"/>
      <c r="H343" s="87"/>
      <c r="I343" s="95"/>
      <c r="J343" s="95"/>
      <c r="K343" s="87"/>
      <c r="L343" s="87"/>
      <c r="M343" s="95"/>
      <c r="N343" s="95"/>
      <c r="O343" s="87"/>
      <c r="P343" s="95"/>
      <c r="Q343" s="95"/>
      <c r="R343" s="91">
        <v>132</v>
      </c>
      <c r="S343" s="95"/>
      <c r="T343" s="87"/>
      <c r="U343" s="87"/>
      <c r="V343" s="95"/>
      <c r="W343" s="87"/>
      <c r="X343" s="95"/>
      <c r="Y343" s="95"/>
      <c r="Z343" s="87"/>
      <c r="AA343" s="87"/>
      <c r="AB343" s="95"/>
      <c r="AC343" s="91"/>
      <c r="AD343" s="87"/>
      <c r="AE343" s="95"/>
      <c r="AF343" s="95"/>
      <c r="AG343" s="95"/>
      <c r="AH343" s="95"/>
      <c r="AI343" s="87"/>
      <c r="AJ343" s="95"/>
      <c r="AK343" s="95"/>
      <c r="AL343" s="95"/>
      <c r="AM343" s="95"/>
      <c r="AN343" s="95"/>
      <c r="AO343" s="95"/>
      <c r="AP343" s="95"/>
      <c r="AQ343" s="95"/>
      <c r="AR343" s="95"/>
      <c r="AS343" s="95"/>
      <c r="AT343" s="95"/>
      <c r="AU343" s="95"/>
      <c r="AV343" s="95"/>
      <c r="AW343" s="95"/>
      <c r="AX343" s="95"/>
      <c r="AY343" s="95"/>
      <c r="AZ343" s="95"/>
      <c r="BA343" s="95"/>
      <c r="BB343" s="95"/>
      <c r="BC343" s="95"/>
      <c r="BD343" s="95"/>
      <c r="BE343" s="95"/>
      <c r="BF343" s="95"/>
      <c r="BG343" s="95"/>
      <c r="BH343" s="91"/>
      <c r="BI343" s="92"/>
      <c r="BJ343" s="126">
        <v>0</v>
      </c>
      <c r="BK343" s="126">
        <v>0</v>
      </c>
      <c r="BL343" s="126">
        <v>0</v>
      </c>
      <c r="BM343" s="125">
        <v>0</v>
      </c>
      <c r="BN343" s="125">
        <v>0</v>
      </c>
      <c r="BO343" s="125">
        <v>0</v>
      </c>
      <c r="CJ343" s="129"/>
      <c r="CK343" s="129"/>
    </row>
    <row r="344" spans="1:89" s="127" customFormat="1" ht="15" customHeight="1" thickBot="1" x14ac:dyDescent="0.3">
      <c r="A344" s="128" t="s">
        <v>1128</v>
      </c>
      <c r="B344" s="43" t="s">
        <v>1959</v>
      </c>
      <c r="C344" s="52">
        <v>37930</v>
      </c>
      <c r="D344" s="54" t="s">
        <v>3361</v>
      </c>
      <c r="E344" s="46" t="s">
        <v>51</v>
      </c>
      <c r="F344" s="51">
        <v>128</v>
      </c>
      <c r="G344" s="90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>
        <v>128</v>
      </c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2"/>
      <c r="BJ344" s="126">
        <v>0</v>
      </c>
      <c r="BK344" s="126">
        <v>0</v>
      </c>
      <c r="BL344" s="126">
        <v>0</v>
      </c>
      <c r="BM344" s="125">
        <v>0</v>
      </c>
      <c r="BN344" s="125">
        <v>0</v>
      </c>
      <c r="BO344" s="125">
        <v>0</v>
      </c>
    </row>
    <row r="345" spans="1:89" s="127" customFormat="1" ht="15" customHeight="1" thickBot="1" x14ac:dyDescent="0.3">
      <c r="A345" s="128" t="s">
        <v>1130</v>
      </c>
      <c r="B345" s="43" t="s">
        <v>1960</v>
      </c>
      <c r="C345" s="52">
        <v>37508</v>
      </c>
      <c r="D345" s="54" t="s">
        <v>3362</v>
      </c>
      <c r="E345" s="46" t="s">
        <v>667</v>
      </c>
      <c r="F345" s="51">
        <v>128</v>
      </c>
      <c r="G345" s="90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>
        <v>128</v>
      </c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2"/>
      <c r="BJ345" s="126">
        <v>0</v>
      </c>
      <c r="BK345" s="126">
        <v>0</v>
      </c>
      <c r="BL345" s="126">
        <v>0</v>
      </c>
      <c r="BM345" s="125">
        <v>0</v>
      </c>
      <c r="BN345" s="125">
        <v>0</v>
      </c>
      <c r="BO345" s="125">
        <v>0</v>
      </c>
    </row>
    <row r="346" spans="1:89" s="127" customFormat="1" ht="15" customHeight="1" thickBot="1" x14ac:dyDescent="0.3">
      <c r="A346" s="128" t="s">
        <v>1132</v>
      </c>
      <c r="B346" s="43" t="s">
        <v>567</v>
      </c>
      <c r="C346" s="52">
        <v>39034</v>
      </c>
      <c r="D346" s="54" t="s">
        <v>3363</v>
      </c>
      <c r="E346" s="46" t="s">
        <v>11</v>
      </c>
      <c r="F346" s="51">
        <v>120</v>
      </c>
      <c r="G346" s="90"/>
      <c r="H346" s="91"/>
      <c r="I346" s="91"/>
      <c r="J346" s="91"/>
      <c r="K346" s="91"/>
      <c r="L346" s="91"/>
      <c r="M346" s="91"/>
      <c r="N346" s="91"/>
      <c r="O346" s="91">
        <v>60</v>
      </c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>
        <v>60</v>
      </c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2"/>
      <c r="BJ346" s="126">
        <v>0</v>
      </c>
      <c r="BK346" s="126">
        <v>0</v>
      </c>
      <c r="BL346" s="126">
        <v>0</v>
      </c>
      <c r="BM346" s="125">
        <v>0</v>
      </c>
      <c r="BN346" s="125">
        <v>0</v>
      </c>
      <c r="BO346" s="125">
        <v>0</v>
      </c>
    </row>
    <row r="347" spans="1:89" s="127" customFormat="1" ht="15" customHeight="1" thickBot="1" x14ac:dyDescent="0.3">
      <c r="A347" s="128" t="s">
        <v>1134</v>
      </c>
      <c r="B347" s="43" t="s">
        <v>1961</v>
      </c>
      <c r="C347" s="52">
        <v>37610</v>
      </c>
      <c r="D347" s="54" t="s">
        <v>3364</v>
      </c>
      <c r="E347" s="46" t="s">
        <v>1313</v>
      </c>
      <c r="F347" s="51">
        <v>117</v>
      </c>
      <c r="G347" s="90"/>
      <c r="H347" s="91"/>
      <c r="I347" s="91"/>
      <c r="J347" s="91"/>
      <c r="K347" s="91"/>
      <c r="L347" s="91"/>
      <c r="M347" s="91"/>
      <c r="N347" s="91"/>
      <c r="O347" s="91"/>
      <c r="P347" s="91"/>
      <c r="Q347" s="91">
        <v>117</v>
      </c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2"/>
      <c r="BJ347" s="126">
        <v>0</v>
      </c>
      <c r="BK347" s="126">
        <v>0</v>
      </c>
      <c r="BL347" s="126">
        <v>0</v>
      </c>
      <c r="BM347" s="125">
        <v>0</v>
      </c>
      <c r="BN347" s="125">
        <v>0</v>
      </c>
      <c r="BO347" s="125">
        <v>0</v>
      </c>
    </row>
    <row r="348" spans="1:89" s="127" customFormat="1" ht="15" customHeight="1" thickBot="1" x14ac:dyDescent="0.3">
      <c r="A348" s="128" t="s">
        <v>1136</v>
      </c>
      <c r="B348" s="43" t="s">
        <v>1962</v>
      </c>
      <c r="C348" s="52">
        <v>37600</v>
      </c>
      <c r="D348" s="54" t="s">
        <v>3365</v>
      </c>
      <c r="E348" s="46" t="s">
        <v>408</v>
      </c>
      <c r="F348" s="51">
        <v>117</v>
      </c>
      <c r="G348" s="90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>
        <v>117</v>
      </c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2"/>
      <c r="BJ348" s="126">
        <v>0</v>
      </c>
      <c r="BK348" s="126">
        <v>0</v>
      </c>
      <c r="BL348" s="126">
        <v>0</v>
      </c>
      <c r="BM348" s="125">
        <v>0</v>
      </c>
      <c r="BN348" s="125">
        <v>0</v>
      </c>
      <c r="BO348" s="125">
        <v>0</v>
      </c>
    </row>
    <row r="349" spans="1:89" s="127" customFormat="1" ht="15" customHeight="1" thickBot="1" x14ac:dyDescent="0.3">
      <c r="A349" s="128" t="s">
        <v>1138</v>
      </c>
      <c r="B349" s="43" t="s">
        <v>1963</v>
      </c>
      <c r="C349" s="52">
        <v>37580</v>
      </c>
      <c r="D349" s="54" t="s">
        <v>3366</v>
      </c>
      <c r="E349" s="46" t="s">
        <v>408</v>
      </c>
      <c r="F349" s="51">
        <v>117</v>
      </c>
      <c r="G349" s="90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>
        <v>117</v>
      </c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2"/>
      <c r="BJ349" s="126">
        <v>0</v>
      </c>
      <c r="BK349" s="126">
        <v>0</v>
      </c>
      <c r="BL349" s="126">
        <v>0</v>
      </c>
      <c r="BM349" s="125">
        <v>0</v>
      </c>
      <c r="BN349" s="125">
        <v>0</v>
      </c>
      <c r="BO349" s="125">
        <v>0</v>
      </c>
    </row>
    <row r="350" spans="1:89" s="127" customFormat="1" ht="15" customHeight="1" thickBot="1" x14ac:dyDescent="0.3">
      <c r="A350" s="128" t="s">
        <v>1140</v>
      </c>
      <c r="B350" s="43" t="s">
        <v>362</v>
      </c>
      <c r="C350" s="52">
        <v>37525</v>
      </c>
      <c r="D350" s="54" t="s">
        <v>3367</v>
      </c>
      <c r="E350" s="46" t="s">
        <v>32</v>
      </c>
      <c r="F350" s="51">
        <v>117</v>
      </c>
      <c r="G350" s="90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>
        <v>117</v>
      </c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2"/>
      <c r="BJ350" s="126">
        <v>0</v>
      </c>
      <c r="BK350" s="126">
        <v>0</v>
      </c>
      <c r="BL350" s="126">
        <v>0</v>
      </c>
      <c r="BM350" s="125">
        <v>0</v>
      </c>
      <c r="BN350" s="125">
        <v>0</v>
      </c>
      <c r="BO350" s="125">
        <v>0</v>
      </c>
    </row>
    <row r="351" spans="1:89" s="127" customFormat="1" ht="15" customHeight="1" thickBot="1" x14ac:dyDescent="0.3">
      <c r="A351" s="128" t="s">
        <v>1142</v>
      </c>
      <c r="B351" s="43" t="s">
        <v>1964</v>
      </c>
      <c r="C351" s="52">
        <v>37390</v>
      </c>
      <c r="D351" s="54" t="s">
        <v>3368</v>
      </c>
      <c r="E351" s="46" t="s">
        <v>408</v>
      </c>
      <c r="F351" s="51">
        <v>117</v>
      </c>
      <c r="G351" s="90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>
        <v>117</v>
      </c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2"/>
      <c r="BJ351" s="126">
        <v>0</v>
      </c>
      <c r="BK351" s="126">
        <v>0</v>
      </c>
      <c r="BL351" s="126">
        <v>0</v>
      </c>
      <c r="BM351" s="125">
        <v>0</v>
      </c>
      <c r="BN351" s="125">
        <v>0</v>
      </c>
      <c r="BO351" s="125">
        <v>0</v>
      </c>
    </row>
    <row r="352" spans="1:89" s="127" customFormat="1" ht="15" customHeight="1" thickBot="1" x14ac:dyDescent="0.3">
      <c r="A352" s="128" t="s">
        <v>1143</v>
      </c>
      <c r="B352" s="43" t="s">
        <v>1965</v>
      </c>
      <c r="C352" s="52">
        <v>37159</v>
      </c>
      <c r="D352" s="54" t="s">
        <v>3369</v>
      </c>
      <c r="E352" s="46" t="s">
        <v>1313</v>
      </c>
      <c r="F352" s="51">
        <v>117</v>
      </c>
      <c r="G352" s="90"/>
      <c r="H352" s="91"/>
      <c r="I352" s="91"/>
      <c r="J352" s="91"/>
      <c r="K352" s="91"/>
      <c r="L352" s="91"/>
      <c r="M352" s="91"/>
      <c r="N352" s="91"/>
      <c r="O352" s="91"/>
      <c r="P352" s="91"/>
      <c r="Q352" s="91">
        <v>117</v>
      </c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2"/>
      <c r="BJ352" s="126">
        <v>0</v>
      </c>
      <c r="BK352" s="126">
        <v>0</v>
      </c>
      <c r="BL352" s="126">
        <v>0</v>
      </c>
      <c r="BM352" s="125">
        <v>0</v>
      </c>
      <c r="BN352" s="125">
        <v>0</v>
      </c>
      <c r="BO352" s="125">
        <v>0</v>
      </c>
    </row>
    <row r="353" spans="1:89" s="127" customFormat="1" ht="15" customHeight="1" thickBot="1" x14ac:dyDescent="0.3">
      <c r="A353" s="128" t="s">
        <v>1144</v>
      </c>
      <c r="B353" s="43" t="s">
        <v>1966</v>
      </c>
      <c r="C353" s="52">
        <v>37083</v>
      </c>
      <c r="D353" s="54" t="s">
        <v>3370</v>
      </c>
      <c r="E353" s="46" t="s">
        <v>1313</v>
      </c>
      <c r="F353" s="51">
        <v>117</v>
      </c>
      <c r="G353" s="90"/>
      <c r="H353" s="91"/>
      <c r="I353" s="91"/>
      <c r="J353" s="91"/>
      <c r="K353" s="91"/>
      <c r="L353" s="91"/>
      <c r="M353" s="91"/>
      <c r="N353" s="91"/>
      <c r="O353" s="91"/>
      <c r="P353" s="91"/>
      <c r="Q353" s="91">
        <v>117</v>
      </c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2"/>
      <c r="BJ353" s="126">
        <v>0</v>
      </c>
      <c r="BK353" s="126">
        <v>0</v>
      </c>
      <c r="BL353" s="126">
        <v>0</v>
      </c>
      <c r="BM353" s="125">
        <v>0</v>
      </c>
      <c r="BN353" s="125">
        <v>0</v>
      </c>
      <c r="BO353" s="125">
        <v>0</v>
      </c>
    </row>
    <row r="354" spans="1:89" s="127" customFormat="1" ht="15" customHeight="1" thickBot="1" x14ac:dyDescent="0.3">
      <c r="A354" s="128" t="s">
        <v>1146</v>
      </c>
      <c r="B354" s="43" t="s">
        <v>1967</v>
      </c>
      <c r="C354" s="52">
        <v>37083</v>
      </c>
      <c r="D354" s="54" t="s">
        <v>3371</v>
      </c>
      <c r="E354" s="46" t="s">
        <v>49</v>
      </c>
      <c r="F354" s="51">
        <v>117</v>
      </c>
      <c r="G354" s="90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>
        <v>117</v>
      </c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2"/>
      <c r="BJ354" s="126">
        <v>0</v>
      </c>
      <c r="BK354" s="126">
        <v>0</v>
      </c>
      <c r="BL354" s="126">
        <v>0</v>
      </c>
      <c r="BM354" s="125">
        <v>0</v>
      </c>
      <c r="BN354" s="125">
        <v>0</v>
      </c>
      <c r="BO354" s="125">
        <v>0</v>
      </c>
    </row>
    <row r="355" spans="1:89" s="127" customFormat="1" ht="15" customHeight="1" thickBot="1" x14ac:dyDescent="0.3">
      <c r="A355" s="128" t="s">
        <v>1148</v>
      </c>
      <c r="B355" s="43" t="s">
        <v>1968</v>
      </c>
      <c r="C355" s="52">
        <v>37052</v>
      </c>
      <c r="D355" s="54" t="s">
        <v>3372</v>
      </c>
      <c r="E355" s="46" t="s">
        <v>1313</v>
      </c>
      <c r="F355" s="51">
        <v>117</v>
      </c>
      <c r="G355" s="90"/>
      <c r="H355" s="91"/>
      <c r="I355" s="91"/>
      <c r="J355" s="91"/>
      <c r="K355" s="91"/>
      <c r="L355" s="91"/>
      <c r="M355" s="91"/>
      <c r="N355" s="91"/>
      <c r="O355" s="91"/>
      <c r="P355" s="91"/>
      <c r="Q355" s="91">
        <v>117</v>
      </c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2"/>
      <c r="BJ355" s="126">
        <v>0</v>
      </c>
      <c r="BK355" s="126">
        <v>0</v>
      </c>
      <c r="BL355" s="126">
        <v>0</v>
      </c>
      <c r="BM355" s="125">
        <v>0</v>
      </c>
      <c r="BN355" s="125">
        <v>0</v>
      </c>
      <c r="BO355" s="125">
        <v>0</v>
      </c>
    </row>
    <row r="356" spans="1:89" s="127" customFormat="1" ht="15" customHeight="1" thickBot="1" x14ac:dyDescent="0.3">
      <c r="A356" s="128" t="s">
        <v>1149</v>
      </c>
      <c r="B356" s="37" t="s">
        <v>346</v>
      </c>
      <c r="C356" s="52">
        <v>36700</v>
      </c>
      <c r="D356" s="54" t="s">
        <v>3373</v>
      </c>
      <c r="E356" s="46" t="s">
        <v>932</v>
      </c>
      <c r="F356" s="51">
        <v>117</v>
      </c>
      <c r="G356" s="86">
        <v>117</v>
      </c>
      <c r="H356" s="87"/>
      <c r="I356" s="95"/>
      <c r="J356" s="95"/>
      <c r="K356" s="87"/>
      <c r="L356" s="87"/>
      <c r="M356" s="95"/>
      <c r="N356" s="95"/>
      <c r="O356" s="87"/>
      <c r="P356" s="95"/>
      <c r="Q356" s="95"/>
      <c r="R356" s="91"/>
      <c r="S356" s="95"/>
      <c r="T356" s="87"/>
      <c r="U356" s="87"/>
      <c r="V356" s="95"/>
      <c r="W356" s="87"/>
      <c r="X356" s="95"/>
      <c r="Y356" s="95"/>
      <c r="Z356" s="87"/>
      <c r="AA356" s="87"/>
      <c r="AB356" s="95"/>
      <c r="AC356" s="91"/>
      <c r="AD356" s="87"/>
      <c r="AE356" s="95"/>
      <c r="AF356" s="95"/>
      <c r="AG356" s="95"/>
      <c r="AH356" s="95"/>
      <c r="AI356" s="87"/>
      <c r="AJ356" s="95"/>
      <c r="AK356" s="95"/>
      <c r="AL356" s="95"/>
      <c r="AM356" s="95"/>
      <c r="AN356" s="95"/>
      <c r="AO356" s="95"/>
      <c r="AP356" s="95"/>
      <c r="AQ356" s="95"/>
      <c r="AR356" s="95"/>
      <c r="AS356" s="95"/>
      <c r="AT356" s="95"/>
      <c r="AU356" s="95"/>
      <c r="AV356" s="95"/>
      <c r="AW356" s="95"/>
      <c r="AX356" s="95"/>
      <c r="AY356" s="95"/>
      <c r="AZ356" s="95"/>
      <c r="BA356" s="95"/>
      <c r="BB356" s="95"/>
      <c r="BC356" s="95"/>
      <c r="BD356" s="95"/>
      <c r="BE356" s="95"/>
      <c r="BF356" s="95"/>
      <c r="BG356" s="95"/>
      <c r="BH356" s="91"/>
      <c r="BI356" s="92"/>
      <c r="BJ356" s="126">
        <v>0</v>
      </c>
      <c r="BK356" s="126">
        <v>0</v>
      </c>
      <c r="BL356" s="126">
        <v>0</v>
      </c>
      <c r="BM356" s="125">
        <v>0</v>
      </c>
      <c r="BN356" s="125">
        <v>0</v>
      </c>
      <c r="BO356" s="125">
        <v>0</v>
      </c>
    </row>
    <row r="357" spans="1:89" s="127" customFormat="1" ht="15" customHeight="1" thickBot="1" x14ac:dyDescent="0.3">
      <c r="A357" s="128" t="s">
        <v>1151</v>
      </c>
      <c r="B357" s="37" t="s">
        <v>2396</v>
      </c>
      <c r="C357" s="38">
        <v>37978</v>
      </c>
      <c r="D357" s="227">
        <v>171322</v>
      </c>
      <c r="E357" s="46" t="s">
        <v>14</v>
      </c>
      <c r="F357" s="51">
        <v>113</v>
      </c>
      <c r="G357" s="90"/>
      <c r="H357" s="87"/>
      <c r="I357" s="91"/>
      <c r="J357" s="95"/>
      <c r="K357" s="87"/>
      <c r="L357" s="87"/>
      <c r="M357" s="95"/>
      <c r="N357" s="91"/>
      <c r="O357" s="87"/>
      <c r="P357" s="95"/>
      <c r="Q357" s="95"/>
      <c r="R357" s="91"/>
      <c r="S357" s="91"/>
      <c r="T357" s="87"/>
      <c r="U357" s="87"/>
      <c r="V357" s="95"/>
      <c r="W357" s="87"/>
      <c r="X357" s="91"/>
      <c r="Y357" s="95"/>
      <c r="Z357" s="87"/>
      <c r="AA357" s="87"/>
      <c r="AB357" s="95"/>
      <c r="AC357" s="91"/>
      <c r="AD357" s="87"/>
      <c r="AE357" s="91"/>
      <c r="AF357" s="95"/>
      <c r="AG357" s="95"/>
      <c r="AH357" s="95"/>
      <c r="AI357" s="87"/>
      <c r="AJ357" s="95"/>
      <c r="AK357" s="95"/>
      <c r="AL357" s="95"/>
      <c r="AM357" s="95"/>
      <c r="AN357" s="95"/>
      <c r="AO357" s="95"/>
      <c r="AP357" s="95"/>
      <c r="AQ357" s="95"/>
      <c r="AR357" s="95"/>
      <c r="AS357" s="95"/>
      <c r="AT357" s="95"/>
      <c r="AU357" s="95"/>
      <c r="AV357" s="95"/>
      <c r="AW357" s="95"/>
      <c r="AX357" s="95"/>
      <c r="AY357" s="95"/>
      <c r="AZ357" s="95"/>
      <c r="BA357" s="95"/>
      <c r="BB357" s="95"/>
      <c r="BC357" s="95"/>
      <c r="BD357" s="95">
        <v>92</v>
      </c>
      <c r="BE357" s="95"/>
      <c r="BF357" s="95"/>
      <c r="BG357" s="95"/>
      <c r="BH357" s="91">
        <v>21</v>
      </c>
      <c r="BI357" s="92"/>
      <c r="BJ357" s="126">
        <v>0</v>
      </c>
      <c r="BK357" s="126">
        <v>0</v>
      </c>
      <c r="BL357" s="126">
        <v>0</v>
      </c>
      <c r="BM357" s="125">
        <v>0</v>
      </c>
      <c r="BN357" s="125">
        <v>0</v>
      </c>
      <c r="BO357" s="125">
        <v>0</v>
      </c>
    </row>
    <row r="358" spans="1:89" s="127" customFormat="1" ht="15" customHeight="1" thickBot="1" x14ac:dyDescent="0.3">
      <c r="A358" s="128" t="s">
        <v>1153</v>
      </c>
      <c r="B358" s="43" t="s">
        <v>506</v>
      </c>
      <c r="C358" s="52">
        <v>38191</v>
      </c>
      <c r="D358" s="54" t="s">
        <v>3374</v>
      </c>
      <c r="E358" s="46" t="s">
        <v>46</v>
      </c>
      <c r="F358" s="51">
        <v>110</v>
      </c>
      <c r="G358" s="90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>
        <v>55</v>
      </c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>
        <v>55</v>
      </c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2"/>
      <c r="BJ358" s="126">
        <v>0</v>
      </c>
      <c r="BK358" s="126">
        <v>0</v>
      </c>
      <c r="BL358" s="126">
        <v>0</v>
      </c>
      <c r="BM358" s="125">
        <v>0</v>
      </c>
      <c r="BN358" s="125">
        <v>0</v>
      </c>
      <c r="BO358" s="125">
        <v>0</v>
      </c>
    </row>
    <row r="359" spans="1:89" s="127" customFormat="1" ht="15" customHeight="1" thickBot="1" x14ac:dyDescent="0.3">
      <c r="A359" s="128" t="s">
        <v>1155</v>
      </c>
      <c r="B359" s="37" t="s">
        <v>2397</v>
      </c>
      <c r="C359" s="38">
        <v>38088</v>
      </c>
      <c r="D359" s="227">
        <v>171323</v>
      </c>
      <c r="E359" s="46" t="s">
        <v>14</v>
      </c>
      <c r="F359" s="51">
        <v>110</v>
      </c>
      <c r="G359" s="90"/>
      <c r="H359" s="87"/>
      <c r="I359" s="91"/>
      <c r="J359" s="95"/>
      <c r="K359" s="87"/>
      <c r="L359" s="87"/>
      <c r="M359" s="95"/>
      <c r="N359" s="91"/>
      <c r="O359" s="87"/>
      <c r="P359" s="95"/>
      <c r="Q359" s="95"/>
      <c r="R359" s="91"/>
      <c r="S359" s="91"/>
      <c r="T359" s="87"/>
      <c r="U359" s="87"/>
      <c r="V359" s="95"/>
      <c r="W359" s="87"/>
      <c r="X359" s="91"/>
      <c r="Y359" s="95"/>
      <c r="Z359" s="87"/>
      <c r="AA359" s="87"/>
      <c r="AB359" s="95"/>
      <c r="AC359" s="91"/>
      <c r="AD359" s="87"/>
      <c r="AE359" s="91"/>
      <c r="AF359" s="95"/>
      <c r="AG359" s="95"/>
      <c r="AH359" s="95"/>
      <c r="AI359" s="87"/>
      <c r="AJ359" s="95"/>
      <c r="AK359" s="95"/>
      <c r="AL359" s="95"/>
      <c r="AM359" s="95"/>
      <c r="AN359" s="95"/>
      <c r="AO359" s="95"/>
      <c r="AP359" s="95"/>
      <c r="AQ359" s="95"/>
      <c r="AR359" s="95"/>
      <c r="AS359" s="95"/>
      <c r="AT359" s="95"/>
      <c r="AU359" s="95"/>
      <c r="AV359" s="95"/>
      <c r="AW359" s="95"/>
      <c r="AX359" s="95"/>
      <c r="AY359" s="95"/>
      <c r="AZ359" s="95"/>
      <c r="BA359" s="95"/>
      <c r="BB359" s="95"/>
      <c r="BC359" s="95"/>
      <c r="BD359" s="95">
        <v>55</v>
      </c>
      <c r="BE359" s="95"/>
      <c r="BF359" s="95"/>
      <c r="BG359" s="95"/>
      <c r="BH359" s="91">
        <v>55</v>
      </c>
      <c r="BI359" s="92"/>
      <c r="BJ359" s="126">
        <v>0</v>
      </c>
      <c r="BK359" s="126">
        <v>0</v>
      </c>
      <c r="BL359" s="126">
        <v>0</v>
      </c>
      <c r="BM359" s="125">
        <v>0</v>
      </c>
      <c r="BN359" s="125">
        <v>0</v>
      </c>
      <c r="BO359" s="125">
        <v>0</v>
      </c>
    </row>
    <row r="360" spans="1:89" s="127" customFormat="1" ht="15" customHeight="1" thickBot="1" x14ac:dyDescent="0.3">
      <c r="A360" s="128" t="s">
        <v>1156</v>
      </c>
      <c r="B360" s="43" t="s">
        <v>1970</v>
      </c>
      <c r="C360" s="52">
        <v>39129</v>
      </c>
      <c r="D360" s="54" t="s">
        <v>3375</v>
      </c>
      <c r="E360" s="46" t="s">
        <v>406</v>
      </c>
      <c r="F360" s="51">
        <v>109</v>
      </c>
      <c r="G360" s="90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>
        <v>109</v>
      </c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2"/>
      <c r="BJ360" s="126">
        <v>0</v>
      </c>
      <c r="BK360" s="126">
        <v>0</v>
      </c>
      <c r="BL360" s="126">
        <v>0</v>
      </c>
      <c r="BM360" s="125">
        <v>0</v>
      </c>
      <c r="BN360" s="125">
        <v>0</v>
      </c>
      <c r="BO360" s="125">
        <v>0</v>
      </c>
    </row>
    <row r="361" spans="1:89" s="127" customFormat="1" ht="15" customHeight="1" thickBot="1" x14ac:dyDescent="0.3">
      <c r="A361" s="128" t="s">
        <v>1158</v>
      </c>
      <c r="B361" s="43" t="s">
        <v>1972</v>
      </c>
      <c r="C361" s="52">
        <v>37903</v>
      </c>
      <c r="D361" s="54" t="s">
        <v>3376</v>
      </c>
      <c r="E361" s="46" t="s">
        <v>51</v>
      </c>
      <c r="F361" s="51">
        <v>109</v>
      </c>
      <c r="G361" s="90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>
        <v>109</v>
      </c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2"/>
      <c r="BJ361" s="126">
        <v>0</v>
      </c>
      <c r="BK361" s="126">
        <v>0</v>
      </c>
      <c r="BL361" s="126">
        <v>0</v>
      </c>
      <c r="BM361" s="125">
        <v>0</v>
      </c>
      <c r="BN361" s="125">
        <v>0</v>
      </c>
      <c r="BO361" s="125">
        <v>0</v>
      </c>
    </row>
    <row r="362" spans="1:89" s="127" customFormat="1" ht="15" customHeight="1" thickBot="1" x14ac:dyDescent="0.3">
      <c r="A362" s="128" t="s">
        <v>1160</v>
      </c>
      <c r="B362" s="43" t="s">
        <v>560</v>
      </c>
      <c r="C362" s="52">
        <v>38741</v>
      </c>
      <c r="D362" s="54" t="s">
        <v>3377</v>
      </c>
      <c r="E362" s="46" t="s">
        <v>406</v>
      </c>
      <c r="F362" s="51">
        <v>102</v>
      </c>
      <c r="G362" s="90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>
        <v>102</v>
      </c>
      <c r="BF362" s="91"/>
      <c r="BG362" s="91"/>
      <c r="BH362" s="91"/>
      <c r="BI362" s="92"/>
      <c r="BJ362" s="126">
        <v>0</v>
      </c>
      <c r="BK362" s="126">
        <v>0</v>
      </c>
      <c r="BL362" s="126">
        <v>0</v>
      </c>
      <c r="BM362" s="125">
        <v>0</v>
      </c>
      <c r="BN362" s="125">
        <v>0</v>
      </c>
      <c r="BO362" s="125">
        <v>0</v>
      </c>
    </row>
    <row r="363" spans="1:89" s="127" customFormat="1" ht="15" customHeight="1" thickBot="1" x14ac:dyDescent="0.3">
      <c r="A363" s="128" t="s">
        <v>1162</v>
      </c>
      <c r="B363" s="37" t="s">
        <v>1973</v>
      </c>
      <c r="C363" s="52">
        <v>36904</v>
      </c>
      <c r="D363" s="54" t="s">
        <v>3378</v>
      </c>
      <c r="E363" s="46" t="s">
        <v>19</v>
      </c>
      <c r="F363" s="51">
        <v>102</v>
      </c>
      <c r="G363" s="86"/>
      <c r="H363" s="87"/>
      <c r="I363" s="95"/>
      <c r="J363" s="95"/>
      <c r="K363" s="87"/>
      <c r="L363" s="87"/>
      <c r="M363" s="95"/>
      <c r="N363" s="95"/>
      <c r="O363" s="87"/>
      <c r="P363" s="95"/>
      <c r="Q363" s="95"/>
      <c r="R363" s="91"/>
      <c r="S363" s="95"/>
      <c r="T363" s="87"/>
      <c r="U363" s="87"/>
      <c r="V363" s="95"/>
      <c r="W363" s="87"/>
      <c r="X363" s="95"/>
      <c r="Y363" s="95"/>
      <c r="Z363" s="87"/>
      <c r="AA363" s="87"/>
      <c r="AB363" s="95"/>
      <c r="AC363" s="91"/>
      <c r="AD363" s="87"/>
      <c r="AE363" s="95"/>
      <c r="AF363" s="95"/>
      <c r="AG363" s="95"/>
      <c r="AH363" s="95"/>
      <c r="AI363" s="87">
        <v>102</v>
      </c>
      <c r="AJ363" s="95"/>
      <c r="AK363" s="95"/>
      <c r="AL363" s="95"/>
      <c r="AM363" s="95"/>
      <c r="AN363" s="95"/>
      <c r="AO363" s="95"/>
      <c r="AP363" s="95"/>
      <c r="AQ363" s="95"/>
      <c r="AR363" s="95"/>
      <c r="AS363" s="95"/>
      <c r="AT363" s="95"/>
      <c r="AU363" s="95"/>
      <c r="AV363" s="95"/>
      <c r="AW363" s="95"/>
      <c r="AX363" s="95"/>
      <c r="AY363" s="95"/>
      <c r="AZ363" s="95"/>
      <c r="BA363" s="95"/>
      <c r="BB363" s="95"/>
      <c r="BC363" s="95"/>
      <c r="BD363" s="95"/>
      <c r="BE363" s="95"/>
      <c r="BF363" s="95"/>
      <c r="BG363" s="95"/>
      <c r="BH363" s="91"/>
      <c r="BI363" s="92"/>
      <c r="BJ363" s="126">
        <v>0</v>
      </c>
      <c r="BK363" s="126">
        <v>0</v>
      </c>
      <c r="BL363" s="126">
        <v>0</v>
      </c>
      <c r="BM363" s="125">
        <v>0</v>
      </c>
      <c r="BN363" s="125">
        <v>0</v>
      </c>
      <c r="BO363" s="125">
        <v>0</v>
      </c>
    </row>
    <row r="364" spans="1:89" s="127" customFormat="1" ht="15" customHeight="1" thickBot="1" x14ac:dyDescent="0.3">
      <c r="A364" s="128" t="s">
        <v>1164</v>
      </c>
      <c r="B364" s="37" t="s">
        <v>1974</v>
      </c>
      <c r="C364" s="52">
        <v>36056</v>
      </c>
      <c r="D364" s="54" t="s">
        <v>3379</v>
      </c>
      <c r="E364" s="46" t="s">
        <v>1975</v>
      </c>
      <c r="F364" s="51">
        <v>102</v>
      </c>
      <c r="G364" s="86"/>
      <c r="H364" s="87"/>
      <c r="I364" s="95"/>
      <c r="J364" s="95"/>
      <c r="K364" s="87"/>
      <c r="L364" s="87"/>
      <c r="M364" s="95"/>
      <c r="N364" s="95"/>
      <c r="O364" s="87"/>
      <c r="P364" s="95"/>
      <c r="Q364" s="95"/>
      <c r="R364" s="91"/>
      <c r="S364" s="95"/>
      <c r="T364" s="87"/>
      <c r="U364" s="87"/>
      <c r="V364" s="95"/>
      <c r="W364" s="87"/>
      <c r="X364" s="95"/>
      <c r="Y364" s="95"/>
      <c r="Z364" s="87"/>
      <c r="AA364" s="87"/>
      <c r="AB364" s="95"/>
      <c r="AC364" s="91"/>
      <c r="AD364" s="87"/>
      <c r="AE364" s="95"/>
      <c r="AF364" s="95"/>
      <c r="AG364" s="95"/>
      <c r="AH364" s="95"/>
      <c r="AI364" s="87">
        <v>102</v>
      </c>
      <c r="AJ364" s="95"/>
      <c r="AK364" s="95"/>
      <c r="AL364" s="95"/>
      <c r="AM364" s="95"/>
      <c r="AN364" s="95"/>
      <c r="AO364" s="95"/>
      <c r="AP364" s="95"/>
      <c r="AQ364" s="95"/>
      <c r="AR364" s="95"/>
      <c r="AS364" s="95"/>
      <c r="AT364" s="95"/>
      <c r="AU364" s="95"/>
      <c r="AV364" s="95"/>
      <c r="AW364" s="95"/>
      <c r="AX364" s="95"/>
      <c r="AY364" s="95"/>
      <c r="AZ364" s="95"/>
      <c r="BA364" s="95"/>
      <c r="BB364" s="95"/>
      <c r="BC364" s="95"/>
      <c r="BD364" s="95"/>
      <c r="BE364" s="95"/>
      <c r="BF364" s="95"/>
      <c r="BG364" s="95"/>
      <c r="BH364" s="91"/>
      <c r="BI364" s="92"/>
      <c r="BJ364" s="126">
        <v>0</v>
      </c>
      <c r="BK364" s="126">
        <v>0</v>
      </c>
      <c r="BL364" s="126">
        <v>0</v>
      </c>
      <c r="BM364" s="125">
        <v>0</v>
      </c>
      <c r="BN364" s="125">
        <v>0</v>
      </c>
      <c r="BO364" s="125">
        <v>0</v>
      </c>
    </row>
    <row r="365" spans="1:89" s="127" customFormat="1" ht="15" customHeight="1" thickBot="1" x14ac:dyDescent="0.3">
      <c r="A365" s="128" t="s">
        <v>1165</v>
      </c>
      <c r="B365" s="53" t="s">
        <v>1976</v>
      </c>
      <c r="C365" s="54">
        <v>35048</v>
      </c>
      <c r="D365" s="54" t="s">
        <v>3380</v>
      </c>
      <c r="E365" s="55" t="s">
        <v>707</v>
      </c>
      <c r="F365" s="51">
        <v>102</v>
      </c>
      <c r="G365" s="86"/>
      <c r="H365" s="87"/>
      <c r="I365" s="95"/>
      <c r="J365" s="95"/>
      <c r="K365" s="87"/>
      <c r="L365" s="87"/>
      <c r="M365" s="95"/>
      <c r="N365" s="95"/>
      <c r="O365" s="87"/>
      <c r="P365" s="95"/>
      <c r="Q365" s="95"/>
      <c r="R365" s="91"/>
      <c r="S365" s="95"/>
      <c r="T365" s="87"/>
      <c r="U365" s="87"/>
      <c r="V365" s="95"/>
      <c r="W365" s="87"/>
      <c r="X365" s="95"/>
      <c r="Y365" s="95"/>
      <c r="Z365" s="87"/>
      <c r="AA365" s="87"/>
      <c r="AB365" s="95"/>
      <c r="AC365" s="91"/>
      <c r="AD365" s="87"/>
      <c r="AE365" s="95"/>
      <c r="AF365" s="95"/>
      <c r="AG365" s="95"/>
      <c r="AH365" s="95"/>
      <c r="AI365" s="87"/>
      <c r="AJ365" s="95"/>
      <c r="AK365" s="95"/>
      <c r="AL365" s="95"/>
      <c r="AM365" s="95"/>
      <c r="AN365" s="95"/>
      <c r="AO365" s="95"/>
      <c r="AP365" s="95"/>
      <c r="AQ365" s="95"/>
      <c r="AR365" s="95"/>
      <c r="AS365" s="95"/>
      <c r="AT365" s="95"/>
      <c r="AU365" s="95"/>
      <c r="AV365" s="95"/>
      <c r="AW365" s="95"/>
      <c r="AX365" s="95"/>
      <c r="AY365" s="95">
        <v>102</v>
      </c>
      <c r="AZ365" s="95"/>
      <c r="BA365" s="95"/>
      <c r="BB365" s="95"/>
      <c r="BC365" s="95"/>
      <c r="BD365" s="95"/>
      <c r="BE365" s="95"/>
      <c r="BF365" s="95"/>
      <c r="BG365" s="95"/>
      <c r="BH365" s="91"/>
      <c r="BI365" s="92"/>
      <c r="BJ365" s="126">
        <v>0</v>
      </c>
      <c r="BK365" s="126">
        <v>0</v>
      </c>
      <c r="BL365" s="126">
        <v>0</v>
      </c>
      <c r="BM365" s="125">
        <v>0</v>
      </c>
      <c r="BN365" s="125">
        <v>0</v>
      </c>
      <c r="BO365" s="125">
        <v>0</v>
      </c>
      <c r="CG365" s="129"/>
      <c r="CH365" s="129"/>
      <c r="CI365" s="129"/>
    </row>
    <row r="366" spans="1:89" s="127" customFormat="1" ht="15" customHeight="1" thickBot="1" x14ac:dyDescent="0.3">
      <c r="A366" s="128" t="s">
        <v>1167</v>
      </c>
      <c r="B366" s="37" t="s">
        <v>2137</v>
      </c>
      <c r="C366" s="38">
        <v>32756</v>
      </c>
      <c r="D366" s="54" t="s">
        <v>3381</v>
      </c>
      <c r="E366" s="46" t="s">
        <v>2398</v>
      </c>
      <c r="F366" s="51">
        <v>102</v>
      </c>
      <c r="G366" s="90"/>
      <c r="H366" s="87"/>
      <c r="I366" s="91"/>
      <c r="J366" s="95"/>
      <c r="K366" s="87"/>
      <c r="L366" s="87"/>
      <c r="M366" s="95"/>
      <c r="N366" s="91"/>
      <c r="O366" s="87"/>
      <c r="P366" s="95"/>
      <c r="Q366" s="95"/>
      <c r="R366" s="91"/>
      <c r="S366" s="91"/>
      <c r="T366" s="87"/>
      <c r="U366" s="87"/>
      <c r="V366" s="95"/>
      <c r="W366" s="87"/>
      <c r="X366" s="91"/>
      <c r="Y366" s="95"/>
      <c r="Z366" s="87"/>
      <c r="AA366" s="87"/>
      <c r="AB366" s="95"/>
      <c r="AC366" s="91"/>
      <c r="AD366" s="87"/>
      <c r="AE366" s="91"/>
      <c r="AF366" s="95"/>
      <c r="AG366" s="95"/>
      <c r="AH366" s="95"/>
      <c r="AI366" s="87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95"/>
      <c r="AZ366" s="95"/>
      <c r="BA366" s="95"/>
      <c r="BB366" s="95"/>
      <c r="BC366" s="95"/>
      <c r="BD366" s="95">
        <v>102</v>
      </c>
      <c r="BE366" s="95"/>
      <c r="BF366" s="95"/>
      <c r="BG366" s="95"/>
      <c r="BH366" s="91"/>
      <c r="BI366" s="92"/>
      <c r="BJ366" s="126">
        <v>0</v>
      </c>
      <c r="BK366" s="126">
        <v>0</v>
      </c>
      <c r="BL366" s="126">
        <v>0</v>
      </c>
      <c r="BM366" s="125">
        <v>0</v>
      </c>
      <c r="BN366" s="125">
        <v>0</v>
      </c>
      <c r="BO366" s="125">
        <v>0</v>
      </c>
    </row>
    <row r="367" spans="1:89" s="127" customFormat="1" ht="15" customHeight="1" thickBot="1" x14ac:dyDescent="0.3">
      <c r="A367" s="128" t="s">
        <v>1170</v>
      </c>
      <c r="B367" s="130" t="s">
        <v>1977</v>
      </c>
      <c r="C367" s="44">
        <v>32620</v>
      </c>
      <c r="D367" s="54" t="s">
        <v>3382</v>
      </c>
      <c r="E367" s="46" t="s">
        <v>697</v>
      </c>
      <c r="F367" s="51">
        <v>102</v>
      </c>
      <c r="G367" s="86"/>
      <c r="H367" s="87"/>
      <c r="I367" s="95"/>
      <c r="J367" s="95"/>
      <c r="K367" s="87"/>
      <c r="L367" s="87"/>
      <c r="M367" s="95"/>
      <c r="N367" s="95"/>
      <c r="O367" s="87"/>
      <c r="P367" s="95"/>
      <c r="Q367" s="95"/>
      <c r="R367" s="91"/>
      <c r="S367" s="95"/>
      <c r="T367" s="87"/>
      <c r="U367" s="87"/>
      <c r="V367" s="95"/>
      <c r="W367" s="87"/>
      <c r="X367" s="95"/>
      <c r="Y367" s="95"/>
      <c r="Z367" s="87"/>
      <c r="AA367" s="87"/>
      <c r="AB367" s="95"/>
      <c r="AC367" s="91"/>
      <c r="AD367" s="87"/>
      <c r="AE367" s="95"/>
      <c r="AF367" s="95"/>
      <c r="AG367" s="95"/>
      <c r="AH367" s="95"/>
      <c r="AI367" s="87">
        <v>102</v>
      </c>
      <c r="AJ367" s="95"/>
      <c r="AK367" s="95"/>
      <c r="AL367" s="95"/>
      <c r="AM367" s="95"/>
      <c r="AN367" s="95"/>
      <c r="AO367" s="95"/>
      <c r="AP367" s="95"/>
      <c r="AQ367" s="95"/>
      <c r="AR367" s="95"/>
      <c r="AS367" s="95"/>
      <c r="AT367" s="95"/>
      <c r="AU367" s="95"/>
      <c r="AV367" s="95"/>
      <c r="AW367" s="95"/>
      <c r="AX367" s="95"/>
      <c r="AY367" s="95"/>
      <c r="AZ367" s="95"/>
      <c r="BA367" s="95"/>
      <c r="BB367" s="95"/>
      <c r="BC367" s="95"/>
      <c r="BD367" s="95"/>
      <c r="BE367" s="95"/>
      <c r="BF367" s="95"/>
      <c r="BG367" s="95"/>
      <c r="BH367" s="91"/>
      <c r="BI367" s="92"/>
      <c r="BJ367" s="126">
        <v>0</v>
      </c>
      <c r="BK367" s="126">
        <v>0</v>
      </c>
      <c r="BL367" s="126">
        <v>0</v>
      </c>
      <c r="BM367" s="125">
        <v>0</v>
      </c>
      <c r="BN367" s="125">
        <v>0</v>
      </c>
      <c r="BO367" s="125">
        <v>0</v>
      </c>
      <c r="BP367" s="131"/>
      <c r="BQ367" s="131"/>
      <c r="BU367" s="129"/>
      <c r="BX367" s="129"/>
      <c r="CA367" s="131"/>
      <c r="CB367" s="131"/>
      <c r="CC367" s="131"/>
      <c r="CD367" s="131"/>
      <c r="CE367" s="131"/>
      <c r="CF367" s="131"/>
      <c r="CJ367" s="129"/>
      <c r="CK367" s="129"/>
    </row>
    <row r="368" spans="1:89" s="127" customFormat="1" ht="15" customHeight="1" thickBot="1" x14ac:dyDescent="0.3">
      <c r="A368" s="128" t="s">
        <v>1172</v>
      </c>
      <c r="B368" s="43" t="s">
        <v>1978</v>
      </c>
      <c r="C368" s="52">
        <v>36878</v>
      </c>
      <c r="D368" s="54" t="s">
        <v>3383</v>
      </c>
      <c r="E368" s="46" t="s">
        <v>1070</v>
      </c>
      <c r="F368" s="51">
        <v>97</v>
      </c>
      <c r="G368" s="90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>
        <v>97</v>
      </c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2"/>
      <c r="BJ368" s="126">
        <v>0</v>
      </c>
      <c r="BK368" s="126">
        <v>0</v>
      </c>
      <c r="BL368" s="126">
        <v>0</v>
      </c>
      <c r="BM368" s="125">
        <v>0</v>
      </c>
      <c r="BN368" s="125">
        <v>0</v>
      </c>
      <c r="BO368" s="125">
        <v>0</v>
      </c>
    </row>
    <row r="369" spans="1:96" s="127" customFormat="1" ht="15" customHeight="1" thickBot="1" x14ac:dyDescent="0.3">
      <c r="A369" s="128" t="s">
        <v>1174</v>
      </c>
      <c r="B369" s="43" t="s">
        <v>1981</v>
      </c>
      <c r="C369" s="52">
        <v>37944</v>
      </c>
      <c r="D369" s="54" t="s">
        <v>3384</v>
      </c>
      <c r="E369" s="46" t="s">
        <v>42</v>
      </c>
      <c r="F369" s="51">
        <v>93</v>
      </c>
      <c r="G369" s="90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>
        <v>93</v>
      </c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2"/>
      <c r="BJ369" s="126">
        <v>0</v>
      </c>
      <c r="BK369" s="126">
        <v>0</v>
      </c>
      <c r="BL369" s="126">
        <v>0</v>
      </c>
      <c r="BM369" s="125">
        <v>0</v>
      </c>
      <c r="BN369" s="125">
        <v>0</v>
      </c>
      <c r="BO369" s="125">
        <v>0</v>
      </c>
    </row>
    <row r="370" spans="1:96" s="127" customFormat="1" ht="15" customHeight="1" thickBot="1" x14ac:dyDescent="0.3">
      <c r="A370" s="128" t="s">
        <v>1176</v>
      </c>
      <c r="B370" s="43" t="s">
        <v>2399</v>
      </c>
      <c r="C370" s="52">
        <v>39414</v>
      </c>
      <c r="D370" s="142">
        <v>173704</v>
      </c>
      <c r="E370" s="55" t="s">
        <v>355</v>
      </c>
      <c r="F370" s="51">
        <v>92</v>
      </c>
      <c r="G370" s="90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>
        <v>92</v>
      </c>
      <c r="BI370" s="92"/>
      <c r="BJ370" s="126">
        <v>0</v>
      </c>
      <c r="BK370" s="126">
        <v>0</v>
      </c>
      <c r="BL370" s="126">
        <v>0</v>
      </c>
      <c r="BM370" s="125">
        <v>0</v>
      </c>
      <c r="BN370" s="125">
        <v>0</v>
      </c>
      <c r="BO370" s="125">
        <v>0</v>
      </c>
      <c r="CR370" s="129"/>
    </row>
    <row r="371" spans="1:96" s="127" customFormat="1" ht="15" customHeight="1" thickBot="1" x14ac:dyDescent="0.3">
      <c r="A371" s="128" t="s">
        <v>1177</v>
      </c>
      <c r="B371" s="43" t="s">
        <v>1982</v>
      </c>
      <c r="C371" s="52">
        <v>39201</v>
      </c>
      <c r="D371" s="142">
        <v>43332</v>
      </c>
      <c r="E371" s="46" t="s">
        <v>76</v>
      </c>
      <c r="F371" s="51">
        <v>92</v>
      </c>
      <c r="G371" s="90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>
        <v>92</v>
      </c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2"/>
      <c r="BJ371" s="126">
        <v>0</v>
      </c>
      <c r="BK371" s="126">
        <v>0</v>
      </c>
      <c r="BL371" s="126">
        <v>0</v>
      </c>
      <c r="BM371" s="125">
        <v>0</v>
      </c>
      <c r="BN371" s="125">
        <v>0</v>
      </c>
      <c r="BO371" s="125">
        <v>0</v>
      </c>
    </row>
    <row r="372" spans="1:96" s="127" customFormat="1" ht="15" customHeight="1" thickBot="1" x14ac:dyDescent="0.3">
      <c r="A372" s="128" t="s">
        <v>1179</v>
      </c>
      <c r="B372" s="43" t="s">
        <v>1983</v>
      </c>
      <c r="C372" s="52">
        <v>39168</v>
      </c>
      <c r="D372" s="54" t="s">
        <v>3385</v>
      </c>
      <c r="E372" s="46" t="s">
        <v>60</v>
      </c>
      <c r="F372" s="51">
        <v>92</v>
      </c>
      <c r="G372" s="90"/>
      <c r="H372" s="91"/>
      <c r="I372" s="91"/>
      <c r="J372" s="91">
        <v>92</v>
      </c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2"/>
      <c r="BJ372" s="126">
        <v>0</v>
      </c>
      <c r="BK372" s="126">
        <v>0</v>
      </c>
      <c r="BL372" s="126">
        <v>0</v>
      </c>
      <c r="BM372" s="125">
        <v>0</v>
      </c>
      <c r="BN372" s="125">
        <v>0</v>
      </c>
      <c r="BO372" s="125">
        <v>0</v>
      </c>
    </row>
    <row r="373" spans="1:96" s="127" customFormat="1" ht="15" customHeight="1" thickBot="1" x14ac:dyDescent="0.3">
      <c r="A373" s="128" t="s">
        <v>1180</v>
      </c>
      <c r="B373" s="43" t="s">
        <v>1984</v>
      </c>
      <c r="C373" s="52">
        <v>39165</v>
      </c>
      <c r="D373" s="54" t="s">
        <v>3386</v>
      </c>
      <c r="E373" s="46" t="s">
        <v>60</v>
      </c>
      <c r="F373" s="51">
        <v>92</v>
      </c>
      <c r="G373" s="90"/>
      <c r="H373" s="91"/>
      <c r="I373" s="91"/>
      <c r="J373" s="91">
        <v>92</v>
      </c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2"/>
      <c r="BJ373" s="126">
        <v>0</v>
      </c>
      <c r="BK373" s="126">
        <v>0</v>
      </c>
      <c r="BL373" s="126">
        <v>0</v>
      </c>
      <c r="BM373" s="125">
        <v>0</v>
      </c>
      <c r="BN373" s="125">
        <v>0</v>
      </c>
      <c r="BO373" s="125">
        <v>0</v>
      </c>
    </row>
    <row r="374" spans="1:96" s="127" customFormat="1" ht="15" customHeight="1" thickBot="1" x14ac:dyDescent="0.3">
      <c r="A374" s="128" t="s">
        <v>1182</v>
      </c>
      <c r="B374" s="43" t="s">
        <v>536</v>
      </c>
      <c r="C374" s="52">
        <v>39021</v>
      </c>
      <c r="D374" s="54" t="s">
        <v>3387</v>
      </c>
      <c r="E374" s="46" t="s">
        <v>408</v>
      </c>
      <c r="F374" s="51">
        <v>92</v>
      </c>
      <c r="G374" s="90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>
        <v>92</v>
      </c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2"/>
      <c r="BJ374" s="126">
        <v>0</v>
      </c>
      <c r="BK374" s="126">
        <v>0</v>
      </c>
      <c r="BL374" s="126">
        <v>0</v>
      </c>
      <c r="BM374" s="125">
        <v>0</v>
      </c>
      <c r="BN374" s="125">
        <v>0</v>
      </c>
      <c r="BO374" s="125">
        <v>0</v>
      </c>
    </row>
    <row r="375" spans="1:96" s="127" customFormat="1" ht="15" customHeight="1" thickBot="1" x14ac:dyDescent="0.3">
      <c r="A375" s="128" t="s">
        <v>1183</v>
      </c>
      <c r="B375" s="43" t="s">
        <v>1985</v>
      </c>
      <c r="C375" s="52">
        <v>38980</v>
      </c>
      <c r="D375" s="54" t="s">
        <v>3388</v>
      </c>
      <c r="E375" s="46" t="s">
        <v>76</v>
      </c>
      <c r="F375" s="51">
        <v>92</v>
      </c>
      <c r="G375" s="90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>
        <v>92</v>
      </c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2"/>
      <c r="BJ375" s="126">
        <v>0</v>
      </c>
      <c r="BK375" s="126">
        <v>0</v>
      </c>
      <c r="BL375" s="126">
        <v>0</v>
      </c>
      <c r="BM375" s="125">
        <v>0</v>
      </c>
      <c r="BN375" s="125">
        <v>0</v>
      </c>
      <c r="BO375" s="125">
        <v>0</v>
      </c>
    </row>
    <row r="376" spans="1:96" s="127" customFormat="1" ht="15" customHeight="1" thickBot="1" x14ac:dyDescent="0.3">
      <c r="A376" s="128" t="s">
        <v>1185</v>
      </c>
      <c r="B376" s="43" t="s">
        <v>1986</v>
      </c>
      <c r="C376" s="52">
        <v>38914</v>
      </c>
      <c r="D376" s="54" t="s">
        <v>3389</v>
      </c>
      <c r="E376" s="46" t="s">
        <v>76</v>
      </c>
      <c r="F376" s="51">
        <v>92</v>
      </c>
      <c r="G376" s="90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>
        <v>92</v>
      </c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2"/>
      <c r="BJ376" s="126">
        <v>0</v>
      </c>
      <c r="BK376" s="126">
        <v>0</v>
      </c>
      <c r="BL376" s="126">
        <v>0</v>
      </c>
      <c r="BM376" s="125">
        <v>0</v>
      </c>
      <c r="BN376" s="125">
        <v>0</v>
      </c>
      <c r="BO376" s="125">
        <v>0</v>
      </c>
    </row>
    <row r="377" spans="1:96" s="127" customFormat="1" ht="15" customHeight="1" thickBot="1" x14ac:dyDescent="0.3">
      <c r="A377" s="128" t="s">
        <v>1187</v>
      </c>
      <c r="B377" s="43" t="s">
        <v>1987</v>
      </c>
      <c r="C377" s="52">
        <v>38868</v>
      </c>
      <c r="D377" s="54" t="s">
        <v>3390</v>
      </c>
      <c r="E377" s="46" t="s">
        <v>76</v>
      </c>
      <c r="F377" s="51">
        <v>92</v>
      </c>
      <c r="G377" s="90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>
        <v>92</v>
      </c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2"/>
      <c r="BJ377" s="126">
        <v>0</v>
      </c>
      <c r="BK377" s="126">
        <v>0</v>
      </c>
      <c r="BL377" s="126">
        <v>0</v>
      </c>
      <c r="BM377" s="125">
        <v>0</v>
      </c>
      <c r="BN377" s="125">
        <v>0</v>
      </c>
      <c r="BO377" s="125">
        <v>0</v>
      </c>
    </row>
    <row r="378" spans="1:96" s="127" customFormat="1" ht="15" customHeight="1" thickBot="1" x14ac:dyDescent="0.3">
      <c r="A378" s="128" t="s">
        <v>1188</v>
      </c>
      <c r="B378" s="43" t="s">
        <v>530</v>
      </c>
      <c r="C378" s="52">
        <v>38819</v>
      </c>
      <c r="D378" s="54" t="s">
        <v>3391</v>
      </c>
      <c r="E378" s="50" t="s">
        <v>690</v>
      </c>
      <c r="F378" s="51">
        <v>92</v>
      </c>
      <c r="G378" s="90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>
        <v>92</v>
      </c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2"/>
      <c r="BJ378" s="126">
        <v>0</v>
      </c>
      <c r="BK378" s="126">
        <v>0</v>
      </c>
      <c r="BL378" s="126">
        <v>0</v>
      </c>
      <c r="BM378" s="125">
        <v>0</v>
      </c>
      <c r="BN378" s="125">
        <v>0</v>
      </c>
      <c r="BO378" s="125">
        <v>0</v>
      </c>
    </row>
    <row r="379" spans="1:96" s="127" customFormat="1" ht="15" customHeight="1" thickBot="1" x14ac:dyDescent="0.3">
      <c r="A379" s="128" t="s">
        <v>1190</v>
      </c>
      <c r="B379" s="43" t="s">
        <v>546</v>
      </c>
      <c r="C379" s="52">
        <v>38497</v>
      </c>
      <c r="D379" s="54" t="s">
        <v>3392</v>
      </c>
      <c r="E379" s="46" t="s">
        <v>355</v>
      </c>
      <c r="F379" s="51">
        <v>92</v>
      </c>
      <c r="G379" s="90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>
        <v>92</v>
      </c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2"/>
      <c r="BJ379" s="126">
        <v>0</v>
      </c>
      <c r="BK379" s="126">
        <v>0</v>
      </c>
      <c r="BL379" s="126">
        <v>0</v>
      </c>
      <c r="BM379" s="125">
        <v>0</v>
      </c>
      <c r="BN379" s="125">
        <v>0</v>
      </c>
      <c r="BO379" s="125">
        <v>0</v>
      </c>
    </row>
    <row r="380" spans="1:96" s="127" customFormat="1" ht="15" customHeight="1" thickBot="1" x14ac:dyDescent="0.3">
      <c r="A380" s="128" t="s">
        <v>1192</v>
      </c>
      <c r="B380" s="43" t="s">
        <v>547</v>
      </c>
      <c r="C380" s="52">
        <v>38387</v>
      </c>
      <c r="D380" s="54" t="s">
        <v>3393</v>
      </c>
      <c r="E380" s="46" t="s">
        <v>355</v>
      </c>
      <c r="F380" s="51">
        <v>92</v>
      </c>
      <c r="G380" s="90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>
        <v>92</v>
      </c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2"/>
      <c r="BJ380" s="126">
        <v>0</v>
      </c>
      <c r="BK380" s="126">
        <v>0</v>
      </c>
      <c r="BL380" s="126">
        <v>0</v>
      </c>
      <c r="BM380" s="125">
        <v>0</v>
      </c>
      <c r="BN380" s="125">
        <v>0</v>
      </c>
      <c r="BO380" s="125">
        <v>0</v>
      </c>
    </row>
    <row r="381" spans="1:96" s="127" customFormat="1" ht="15" customHeight="1" thickBot="1" x14ac:dyDescent="0.3">
      <c r="A381" s="128" t="s">
        <v>1194</v>
      </c>
      <c r="B381" s="43" t="s">
        <v>505</v>
      </c>
      <c r="C381" s="52">
        <v>38202</v>
      </c>
      <c r="D381" s="54" t="s">
        <v>3394</v>
      </c>
      <c r="E381" s="46" t="s">
        <v>46</v>
      </c>
      <c r="F381" s="51">
        <v>92</v>
      </c>
      <c r="G381" s="90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>
        <v>92</v>
      </c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2"/>
      <c r="BJ381" s="126">
        <v>0</v>
      </c>
      <c r="BK381" s="126">
        <v>0</v>
      </c>
      <c r="BL381" s="126">
        <v>0</v>
      </c>
      <c r="BM381" s="125">
        <v>0</v>
      </c>
      <c r="BN381" s="125">
        <v>0</v>
      </c>
      <c r="BO381" s="125">
        <v>0</v>
      </c>
    </row>
    <row r="382" spans="1:96" s="127" customFormat="1" ht="15" customHeight="1" thickBot="1" x14ac:dyDescent="0.3">
      <c r="A382" s="128" t="s">
        <v>1195</v>
      </c>
      <c r="B382" s="43" t="s">
        <v>1988</v>
      </c>
      <c r="C382" s="52">
        <v>38126</v>
      </c>
      <c r="D382" s="54" t="s">
        <v>3395</v>
      </c>
      <c r="E382" s="46" t="s">
        <v>695</v>
      </c>
      <c r="F382" s="51">
        <v>92</v>
      </c>
      <c r="G382" s="90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>
        <v>92</v>
      </c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2"/>
      <c r="BJ382" s="126">
        <v>0</v>
      </c>
      <c r="BK382" s="126">
        <v>0</v>
      </c>
      <c r="BL382" s="126">
        <v>0</v>
      </c>
      <c r="BM382" s="125">
        <v>0</v>
      </c>
      <c r="BN382" s="125">
        <v>0</v>
      </c>
      <c r="BO382" s="125">
        <v>0</v>
      </c>
    </row>
    <row r="383" spans="1:96" s="127" customFormat="1" ht="15" customHeight="1" thickBot="1" x14ac:dyDescent="0.3">
      <c r="A383" s="128" t="s">
        <v>1197</v>
      </c>
      <c r="B383" s="43" t="s">
        <v>389</v>
      </c>
      <c r="C383" s="52">
        <v>37784</v>
      </c>
      <c r="D383" s="54" t="s">
        <v>3396</v>
      </c>
      <c r="E383" s="46" t="s">
        <v>62</v>
      </c>
      <c r="F383" s="51">
        <v>92</v>
      </c>
      <c r="G383" s="90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>
        <v>92</v>
      </c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2"/>
      <c r="BJ383" s="126">
        <v>0</v>
      </c>
      <c r="BK383" s="126">
        <v>0</v>
      </c>
      <c r="BL383" s="126">
        <v>0</v>
      </c>
      <c r="BM383" s="125">
        <v>0</v>
      </c>
      <c r="BN383" s="125">
        <v>0</v>
      </c>
      <c r="BO383" s="125">
        <v>0</v>
      </c>
    </row>
    <row r="384" spans="1:96" s="127" customFormat="1" ht="15" customHeight="1" thickBot="1" x14ac:dyDescent="0.3">
      <c r="A384" s="128" t="s">
        <v>1199</v>
      </c>
      <c r="B384" s="43" t="s">
        <v>328</v>
      </c>
      <c r="C384" s="52">
        <v>37703</v>
      </c>
      <c r="D384" s="54" t="s">
        <v>3397</v>
      </c>
      <c r="E384" s="46" t="s">
        <v>58</v>
      </c>
      <c r="F384" s="51">
        <v>92</v>
      </c>
      <c r="G384" s="90"/>
      <c r="H384" s="91"/>
      <c r="I384" s="91"/>
      <c r="J384" s="91">
        <v>92</v>
      </c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2"/>
      <c r="BJ384" s="126">
        <v>0</v>
      </c>
      <c r="BK384" s="126">
        <v>0</v>
      </c>
      <c r="BL384" s="126">
        <v>0</v>
      </c>
      <c r="BM384" s="125">
        <v>0</v>
      </c>
      <c r="BN384" s="125">
        <v>0</v>
      </c>
      <c r="BO384" s="125">
        <v>0</v>
      </c>
    </row>
    <row r="385" spans="1:89" s="127" customFormat="1" ht="15" customHeight="1" thickBot="1" x14ac:dyDescent="0.3">
      <c r="A385" s="128" t="s">
        <v>1201</v>
      </c>
      <c r="B385" s="43" t="s">
        <v>549</v>
      </c>
      <c r="C385" s="52">
        <v>37339</v>
      </c>
      <c r="D385" s="54" t="s">
        <v>3398</v>
      </c>
      <c r="E385" s="46" t="s">
        <v>11</v>
      </c>
      <c r="F385" s="51">
        <v>92</v>
      </c>
      <c r="G385" s="90"/>
      <c r="H385" s="91"/>
      <c r="I385" s="91"/>
      <c r="J385" s="91"/>
      <c r="K385" s="91"/>
      <c r="L385" s="91"/>
      <c r="M385" s="91"/>
      <c r="N385" s="91"/>
      <c r="O385" s="91">
        <v>92</v>
      </c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2"/>
      <c r="BJ385" s="126">
        <v>0</v>
      </c>
      <c r="BK385" s="126">
        <v>0</v>
      </c>
      <c r="BL385" s="126">
        <v>0</v>
      </c>
      <c r="BM385" s="125">
        <v>0</v>
      </c>
      <c r="BN385" s="125">
        <v>0</v>
      </c>
      <c r="BO385" s="125">
        <v>0</v>
      </c>
    </row>
    <row r="386" spans="1:89" s="127" customFormat="1" ht="15" customHeight="1" thickBot="1" x14ac:dyDescent="0.3">
      <c r="A386" s="128" t="s">
        <v>1202</v>
      </c>
      <c r="B386" s="53" t="s">
        <v>1990</v>
      </c>
      <c r="C386" s="54">
        <v>36064</v>
      </c>
      <c r="D386" s="54" t="s">
        <v>3399</v>
      </c>
      <c r="E386" s="138" t="s">
        <v>11</v>
      </c>
      <c r="F386" s="51">
        <v>92</v>
      </c>
      <c r="G386" s="86"/>
      <c r="H386" s="87"/>
      <c r="I386" s="95"/>
      <c r="J386" s="95"/>
      <c r="K386" s="87"/>
      <c r="L386" s="87"/>
      <c r="M386" s="95"/>
      <c r="N386" s="95"/>
      <c r="O386" s="87">
        <v>92</v>
      </c>
      <c r="P386" s="95"/>
      <c r="Q386" s="95"/>
      <c r="R386" s="91"/>
      <c r="S386" s="95"/>
      <c r="T386" s="87"/>
      <c r="U386" s="87"/>
      <c r="V386" s="95"/>
      <c r="W386" s="87"/>
      <c r="X386" s="95"/>
      <c r="Y386" s="95"/>
      <c r="Z386" s="87"/>
      <c r="AA386" s="87"/>
      <c r="AB386" s="95"/>
      <c r="AC386" s="91"/>
      <c r="AD386" s="87"/>
      <c r="AE386" s="95"/>
      <c r="AF386" s="95"/>
      <c r="AG386" s="95"/>
      <c r="AH386" s="95"/>
      <c r="AI386" s="87"/>
      <c r="AJ386" s="95"/>
      <c r="AK386" s="95"/>
      <c r="AL386" s="95"/>
      <c r="AM386" s="95"/>
      <c r="AN386" s="95"/>
      <c r="AO386" s="95"/>
      <c r="AP386" s="95"/>
      <c r="AQ386" s="95"/>
      <c r="AR386" s="95"/>
      <c r="AS386" s="95"/>
      <c r="AT386" s="95"/>
      <c r="AU386" s="95"/>
      <c r="AV386" s="95"/>
      <c r="AW386" s="95"/>
      <c r="AX386" s="95"/>
      <c r="AY386" s="95"/>
      <c r="AZ386" s="95"/>
      <c r="BA386" s="95"/>
      <c r="BB386" s="95"/>
      <c r="BC386" s="95"/>
      <c r="BD386" s="95"/>
      <c r="BE386" s="95"/>
      <c r="BF386" s="95"/>
      <c r="BG386" s="95"/>
      <c r="BH386" s="91"/>
      <c r="BI386" s="92"/>
      <c r="BJ386" s="126">
        <v>0</v>
      </c>
      <c r="BK386" s="126">
        <v>0</v>
      </c>
      <c r="BL386" s="126">
        <v>0</v>
      </c>
      <c r="BM386" s="125">
        <v>0</v>
      </c>
      <c r="BN386" s="125">
        <v>0</v>
      </c>
      <c r="BO386" s="125">
        <v>0</v>
      </c>
      <c r="BX386" s="129"/>
      <c r="BY386" s="129"/>
      <c r="BZ386" s="129"/>
      <c r="CB386" s="131"/>
      <c r="CC386" s="131"/>
      <c r="CD386" s="131"/>
      <c r="CE386" s="131"/>
      <c r="CF386" s="131"/>
      <c r="CG386" s="129"/>
      <c r="CH386" s="129"/>
      <c r="CI386" s="129"/>
    </row>
    <row r="387" spans="1:89" s="127" customFormat="1" ht="15" customHeight="1" thickBot="1" x14ac:dyDescent="0.3">
      <c r="A387" s="128" t="s">
        <v>1203</v>
      </c>
      <c r="B387" s="53" t="s">
        <v>1991</v>
      </c>
      <c r="C387" s="54">
        <v>35971</v>
      </c>
      <c r="D387" s="54" t="s">
        <v>3400</v>
      </c>
      <c r="E387" s="138" t="s">
        <v>11</v>
      </c>
      <c r="F387" s="51">
        <v>92</v>
      </c>
      <c r="G387" s="86"/>
      <c r="H387" s="87"/>
      <c r="I387" s="95"/>
      <c r="J387" s="95"/>
      <c r="K387" s="87"/>
      <c r="L387" s="87"/>
      <c r="M387" s="95"/>
      <c r="N387" s="95"/>
      <c r="O387" s="87">
        <v>92</v>
      </c>
      <c r="P387" s="95"/>
      <c r="Q387" s="95"/>
      <c r="R387" s="91"/>
      <c r="S387" s="95"/>
      <c r="T387" s="87"/>
      <c r="U387" s="87"/>
      <c r="V387" s="95"/>
      <c r="W387" s="87"/>
      <c r="X387" s="95"/>
      <c r="Y387" s="95"/>
      <c r="Z387" s="87"/>
      <c r="AA387" s="87"/>
      <c r="AB387" s="95"/>
      <c r="AC387" s="91"/>
      <c r="AD387" s="87"/>
      <c r="AE387" s="95"/>
      <c r="AF387" s="95"/>
      <c r="AG387" s="95"/>
      <c r="AH387" s="95"/>
      <c r="AI387" s="87"/>
      <c r="AJ387" s="95"/>
      <c r="AK387" s="95"/>
      <c r="AL387" s="95"/>
      <c r="AM387" s="95"/>
      <c r="AN387" s="95"/>
      <c r="AO387" s="95"/>
      <c r="AP387" s="95"/>
      <c r="AQ387" s="95"/>
      <c r="AR387" s="95"/>
      <c r="AS387" s="95"/>
      <c r="AT387" s="95"/>
      <c r="AU387" s="95"/>
      <c r="AV387" s="95"/>
      <c r="AW387" s="95"/>
      <c r="AX387" s="95"/>
      <c r="AY387" s="95"/>
      <c r="AZ387" s="95"/>
      <c r="BA387" s="95"/>
      <c r="BB387" s="95"/>
      <c r="BC387" s="95"/>
      <c r="BD387" s="95"/>
      <c r="BE387" s="95"/>
      <c r="BF387" s="95"/>
      <c r="BG387" s="95"/>
      <c r="BH387" s="91"/>
      <c r="BI387" s="92"/>
      <c r="BJ387" s="126">
        <v>0</v>
      </c>
      <c r="BK387" s="126">
        <v>0</v>
      </c>
      <c r="BL387" s="126">
        <v>0</v>
      </c>
      <c r="BM387" s="125">
        <v>0</v>
      </c>
      <c r="BN387" s="125">
        <v>0</v>
      </c>
      <c r="BO387" s="125">
        <v>0</v>
      </c>
      <c r="BX387" s="129"/>
      <c r="BY387" s="129"/>
      <c r="BZ387" s="129"/>
      <c r="CB387" s="131"/>
      <c r="CC387" s="131"/>
      <c r="CD387" s="131"/>
      <c r="CE387" s="131"/>
      <c r="CF387" s="131"/>
      <c r="CG387" s="129"/>
      <c r="CH387" s="129"/>
      <c r="CI387" s="129"/>
    </row>
    <row r="388" spans="1:89" s="127" customFormat="1" ht="15" customHeight="1" thickBot="1" x14ac:dyDescent="0.3">
      <c r="A388" s="128" t="s">
        <v>1205</v>
      </c>
      <c r="B388" s="135" t="s">
        <v>1992</v>
      </c>
      <c r="C388" s="54">
        <v>33398</v>
      </c>
      <c r="D388" s="54" t="s">
        <v>3401</v>
      </c>
      <c r="E388" s="55" t="s">
        <v>937</v>
      </c>
      <c r="F388" s="51">
        <v>92</v>
      </c>
      <c r="G388" s="86"/>
      <c r="H388" s="87">
        <v>92</v>
      </c>
      <c r="I388" s="95"/>
      <c r="J388" s="95"/>
      <c r="K388" s="87"/>
      <c r="L388" s="87"/>
      <c r="M388" s="95"/>
      <c r="N388" s="95"/>
      <c r="O388" s="87"/>
      <c r="P388" s="95"/>
      <c r="Q388" s="95"/>
      <c r="R388" s="91"/>
      <c r="S388" s="95"/>
      <c r="T388" s="87"/>
      <c r="U388" s="87"/>
      <c r="V388" s="95"/>
      <c r="W388" s="87"/>
      <c r="X388" s="95"/>
      <c r="Y388" s="95"/>
      <c r="Z388" s="87"/>
      <c r="AA388" s="87"/>
      <c r="AB388" s="95"/>
      <c r="AC388" s="91"/>
      <c r="AD388" s="87"/>
      <c r="AE388" s="95"/>
      <c r="AF388" s="95"/>
      <c r="AG388" s="95"/>
      <c r="AH388" s="95"/>
      <c r="AI388" s="87"/>
      <c r="AJ388" s="95"/>
      <c r="AK388" s="95"/>
      <c r="AL388" s="95"/>
      <c r="AM388" s="95"/>
      <c r="AN388" s="95"/>
      <c r="AO388" s="95"/>
      <c r="AP388" s="95"/>
      <c r="AQ388" s="95"/>
      <c r="AR388" s="95"/>
      <c r="AS388" s="95"/>
      <c r="AT388" s="95"/>
      <c r="AU388" s="95"/>
      <c r="AV388" s="95"/>
      <c r="AW388" s="95"/>
      <c r="AX388" s="95"/>
      <c r="AY388" s="95"/>
      <c r="AZ388" s="95"/>
      <c r="BA388" s="95"/>
      <c r="BB388" s="95"/>
      <c r="BC388" s="95"/>
      <c r="BD388" s="95"/>
      <c r="BE388" s="95"/>
      <c r="BF388" s="95"/>
      <c r="BG388" s="95"/>
      <c r="BH388" s="91"/>
      <c r="BI388" s="92"/>
      <c r="BJ388" s="126">
        <v>0</v>
      </c>
      <c r="BK388" s="126">
        <v>0</v>
      </c>
      <c r="BL388" s="126">
        <v>0</v>
      </c>
      <c r="BM388" s="125">
        <v>0</v>
      </c>
      <c r="BN388" s="125">
        <v>0</v>
      </c>
      <c r="BO388" s="125">
        <v>0</v>
      </c>
      <c r="BU388" s="129"/>
      <c r="BV388" s="129"/>
      <c r="BW388" s="129"/>
      <c r="CB388" s="131"/>
      <c r="CC388" s="131"/>
      <c r="CD388" s="131"/>
      <c r="CE388" s="131"/>
      <c r="CF388" s="131"/>
    </row>
    <row r="389" spans="1:89" s="127" customFormat="1" ht="15" customHeight="1" thickBot="1" x14ac:dyDescent="0.3">
      <c r="A389" s="128" t="s">
        <v>1206</v>
      </c>
      <c r="B389" s="135" t="s">
        <v>1993</v>
      </c>
      <c r="C389" s="54">
        <v>33166</v>
      </c>
      <c r="D389" s="54" t="s">
        <v>3402</v>
      </c>
      <c r="E389" s="55" t="s">
        <v>1677</v>
      </c>
      <c r="F389" s="51">
        <v>92</v>
      </c>
      <c r="G389" s="86"/>
      <c r="H389" s="87">
        <v>92</v>
      </c>
      <c r="I389" s="95"/>
      <c r="J389" s="95"/>
      <c r="K389" s="87"/>
      <c r="L389" s="87"/>
      <c r="M389" s="95"/>
      <c r="N389" s="95"/>
      <c r="O389" s="87"/>
      <c r="P389" s="95"/>
      <c r="Q389" s="95"/>
      <c r="R389" s="91"/>
      <c r="S389" s="95"/>
      <c r="T389" s="87"/>
      <c r="U389" s="87"/>
      <c r="V389" s="95"/>
      <c r="W389" s="87"/>
      <c r="X389" s="95"/>
      <c r="Y389" s="95"/>
      <c r="Z389" s="87"/>
      <c r="AA389" s="87"/>
      <c r="AB389" s="95"/>
      <c r="AC389" s="91"/>
      <c r="AD389" s="87"/>
      <c r="AE389" s="95"/>
      <c r="AF389" s="95"/>
      <c r="AG389" s="95"/>
      <c r="AH389" s="95"/>
      <c r="AI389" s="87"/>
      <c r="AJ389" s="95"/>
      <c r="AK389" s="95"/>
      <c r="AL389" s="95"/>
      <c r="AM389" s="95"/>
      <c r="AN389" s="95"/>
      <c r="AO389" s="95"/>
      <c r="AP389" s="95"/>
      <c r="AQ389" s="95"/>
      <c r="AR389" s="95"/>
      <c r="AS389" s="95"/>
      <c r="AT389" s="95"/>
      <c r="AU389" s="95"/>
      <c r="AV389" s="95"/>
      <c r="AW389" s="95"/>
      <c r="AX389" s="95"/>
      <c r="AY389" s="95"/>
      <c r="AZ389" s="95"/>
      <c r="BA389" s="95"/>
      <c r="BB389" s="95"/>
      <c r="BC389" s="95"/>
      <c r="BD389" s="95"/>
      <c r="BE389" s="95"/>
      <c r="BF389" s="95"/>
      <c r="BG389" s="95"/>
      <c r="BH389" s="91"/>
      <c r="BI389" s="92"/>
      <c r="BJ389" s="126">
        <v>0</v>
      </c>
      <c r="BK389" s="126">
        <v>0</v>
      </c>
      <c r="BL389" s="126">
        <v>0</v>
      </c>
      <c r="BM389" s="125">
        <v>0</v>
      </c>
      <c r="BN389" s="125">
        <v>0</v>
      </c>
      <c r="BO389" s="125">
        <v>0</v>
      </c>
      <c r="BU389" s="129"/>
      <c r="BV389" s="129"/>
      <c r="BW389" s="129"/>
      <c r="CB389" s="131"/>
      <c r="CC389" s="131"/>
      <c r="CD389" s="131"/>
      <c r="CE389" s="131"/>
      <c r="CF389" s="131"/>
      <c r="CJ389" s="129"/>
      <c r="CK389" s="129"/>
    </row>
    <row r="390" spans="1:89" s="127" customFormat="1" ht="15" customHeight="1" thickBot="1" x14ac:dyDescent="0.3">
      <c r="A390" s="128" t="s">
        <v>1207</v>
      </c>
      <c r="B390" s="53" t="s">
        <v>1994</v>
      </c>
      <c r="C390" s="54">
        <v>31550</v>
      </c>
      <c r="D390" s="54" t="s">
        <v>3403</v>
      </c>
      <c r="E390" s="55" t="s">
        <v>11</v>
      </c>
      <c r="F390" s="51">
        <v>92</v>
      </c>
      <c r="G390" s="86"/>
      <c r="H390" s="87"/>
      <c r="I390" s="95"/>
      <c r="J390" s="95"/>
      <c r="K390" s="87"/>
      <c r="L390" s="87"/>
      <c r="M390" s="95"/>
      <c r="N390" s="95"/>
      <c r="O390" s="87">
        <v>92</v>
      </c>
      <c r="P390" s="95"/>
      <c r="Q390" s="95"/>
      <c r="R390" s="91"/>
      <c r="S390" s="95"/>
      <c r="T390" s="87"/>
      <c r="U390" s="87"/>
      <c r="V390" s="95"/>
      <c r="W390" s="87"/>
      <c r="X390" s="95"/>
      <c r="Y390" s="95"/>
      <c r="Z390" s="87"/>
      <c r="AA390" s="87"/>
      <c r="AB390" s="95"/>
      <c r="AC390" s="91"/>
      <c r="AD390" s="87"/>
      <c r="AE390" s="95"/>
      <c r="AF390" s="95"/>
      <c r="AG390" s="95"/>
      <c r="AH390" s="95"/>
      <c r="AI390" s="87"/>
      <c r="AJ390" s="95"/>
      <c r="AK390" s="95"/>
      <c r="AL390" s="95"/>
      <c r="AM390" s="95"/>
      <c r="AN390" s="95"/>
      <c r="AO390" s="95"/>
      <c r="AP390" s="95"/>
      <c r="AQ390" s="95"/>
      <c r="AR390" s="95"/>
      <c r="AS390" s="95"/>
      <c r="AT390" s="95"/>
      <c r="AU390" s="95"/>
      <c r="AV390" s="95"/>
      <c r="AW390" s="95"/>
      <c r="AX390" s="95"/>
      <c r="AY390" s="95"/>
      <c r="AZ390" s="95"/>
      <c r="BA390" s="95"/>
      <c r="BB390" s="95"/>
      <c r="BC390" s="95"/>
      <c r="BD390" s="95"/>
      <c r="BE390" s="95"/>
      <c r="BF390" s="95"/>
      <c r="BG390" s="95"/>
      <c r="BH390" s="91"/>
      <c r="BI390" s="92"/>
      <c r="BJ390" s="126">
        <v>0</v>
      </c>
      <c r="BK390" s="126">
        <v>0</v>
      </c>
      <c r="BL390" s="126">
        <v>0</v>
      </c>
      <c r="BM390" s="125">
        <v>0</v>
      </c>
      <c r="BN390" s="125">
        <v>0</v>
      </c>
      <c r="BO390" s="125">
        <v>0</v>
      </c>
      <c r="BX390" s="129"/>
    </row>
    <row r="391" spans="1:89" s="127" customFormat="1" ht="15" customHeight="1" thickBot="1" x14ac:dyDescent="0.3">
      <c r="A391" s="128" t="s">
        <v>1209</v>
      </c>
      <c r="B391" s="43" t="s">
        <v>555</v>
      </c>
      <c r="C391" s="52">
        <v>38190</v>
      </c>
      <c r="D391" s="54" t="s">
        <v>3404</v>
      </c>
      <c r="E391" s="46" t="s">
        <v>42</v>
      </c>
      <c r="F391" s="51">
        <v>90</v>
      </c>
      <c r="G391" s="90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>
        <v>90</v>
      </c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2"/>
      <c r="BJ391" s="126">
        <v>0</v>
      </c>
      <c r="BK391" s="126">
        <v>0</v>
      </c>
      <c r="BL391" s="126">
        <v>0</v>
      </c>
      <c r="BM391" s="125">
        <v>0</v>
      </c>
      <c r="BN391" s="125">
        <v>0</v>
      </c>
      <c r="BO391" s="125">
        <v>0</v>
      </c>
    </row>
    <row r="392" spans="1:89" s="127" customFormat="1" ht="15" customHeight="1" thickBot="1" x14ac:dyDescent="0.3">
      <c r="A392" s="128" t="s">
        <v>1211</v>
      </c>
      <c r="B392" s="43" t="s">
        <v>566</v>
      </c>
      <c r="C392" s="52">
        <v>36872</v>
      </c>
      <c r="D392" s="54" t="s">
        <v>3405</v>
      </c>
      <c r="E392" s="46" t="s">
        <v>410</v>
      </c>
      <c r="F392" s="51">
        <v>88</v>
      </c>
      <c r="G392" s="86"/>
      <c r="H392" s="87"/>
      <c r="I392" s="95"/>
      <c r="J392" s="95"/>
      <c r="K392" s="87"/>
      <c r="L392" s="87"/>
      <c r="M392" s="95"/>
      <c r="N392" s="95"/>
      <c r="O392" s="87"/>
      <c r="P392" s="95"/>
      <c r="Q392" s="95"/>
      <c r="R392" s="91"/>
      <c r="S392" s="95"/>
      <c r="T392" s="87"/>
      <c r="U392" s="87"/>
      <c r="V392" s="95"/>
      <c r="W392" s="87"/>
      <c r="X392" s="95"/>
      <c r="Y392" s="95"/>
      <c r="Z392" s="87"/>
      <c r="AA392" s="87"/>
      <c r="AB392" s="95"/>
      <c r="AC392" s="91"/>
      <c r="AD392" s="87"/>
      <c r="AE392" s="95"/>
      <c r="AF392" s="95"/>
      <c r="AG392" s="95"/>
      <c r="AH392" s="95"/>
      <c r="AI392" s="87"/>
      <c r="AJ392" s="95"/>
      <c r="AK392" s="95">
        <v>88</v>
      </c>
      <c r="AL392" s="95"/>
      <c r="AM392" s="95"/>
      <c r="AN392" s="95"/>
      <c r="AO392" s="95"/>
      <c r="AP392" s="95"/>
      <c r="AQ392" s="95"/>
      <c r="AR392" s="95"/>
      <c r="AS392" s="95"/>
      <c r="AT392" s="95"/>
      <c r="AU392" s="95"/>
      <c r="AV392" s="95"/>
      <c r="AW392" s="95"/>
      <c r="AX392" s="95"/>
      <c r="AY392" s="95"/>
      <c r="AZ392" s="95"/>
      <c r="BA392" s="95"/>
      <c r="BB392" s="95"/>
      <c r="BC392" s="95"/>
      <c r="BD392" s="95"/>
      <c r="BE392" s="95"/>
      <c r="BF392" s="95"/>
      <c r="BG392" s="95"/>
      <c r="BH392" s="91"/>
      <c r="BI392" s="92"/>
      <c r="BJ392" s="126">
        <v>0</v>
      </c>
      <c r="BK392" s="126">
        <v>0</v>
      </c>
      <c r="BL392" s="126">
        <v>0</v>
      </c>
      <c r="BM392" s="125">
        <v>0</v>
      </c>
      <c r="BN392" s="125">
        <v>0</v>
      </c>
      <c r="BO392" s="125">
        <v>0</v>
      </c>
      <c r="CG392" s="129"/>
      <c r="CH392" s="129"/>
      <c r="CI392" s="129"/>
    </row>
    <row r="393" spans="1:89" s="127" customFormat="1" ht="15" customHeight="1" thickBot="1" x14ac:dyDescent="0.3">
      <c r="A393" s="128" t="s">
        <v>1213</v>
      </c>
      <c r="B393" s="37" t="s">
        <v>571</v>
      </c>
      <c r="C393" s="52">
        <v>36580</v>
      </c>
      <c r="D393" s="54" t="s">
        <v>3406</v>
      </c>
      <c r="E393" s="46" t="s">
        <v>1749</v>
      </c>
      <c r="F393" s="51">
        <v>88</v>
      </c>
      <c r="G393" s="86"/>
      <c r="H393" s="87"/>
      <c r="I393" s="95"/>
      <c r="J393" s="95"/>
      <c r="K393" s="87"/>
      <c r="L393" s="87"/>
      <c r="M393" s="95"/>
      <c r="N393" s="95"/>
      <c r="O393" s="87"/>
      <c r="P393" s="95"/>
      <c r="Q393" s="95"/>
      <c r="R393" s="91"/>
      <c r="S393" s="95"/>
      <c r="T393" s="87"/>
      <c r="U393" s="87"/>
      <c r="V393" s="95"/>
      <c r="W393" s="87"/>
      <c r="X393" s="95"/>
      <c r="Y393" s="95"/>
      <c r="Z393" s="87"/>
      <c r="AA393" s="87"/>
      <c r="AB393" s="95"/>
      <c r="AC393" s="91"/>
      <c r="AD393" s="87"/>
      <c r="AE393" s="95"/>
      <c r="AF393" s="95"/>
      <c r="AG393" s="95"/>
      <c r="AH393" s="95"/>
      <c r="AI393" s="87"/>
      <c r="AJ393" s="95"/>
      <c r="AK393" s="95">
        <v>88</v>
      </c>
      <c r="AL393" s="95"/>
      <c r="AM393" s="95"/>
      <c r="AN393" s="95"/>
      <c r="AO393" s="95"/>
      <c r="AP393" s="95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1"/>
      <c r="BI393" s="92"/>
      <c r="BJ393" s="126">
        <v>0</v>
      </c>
      <c r="BK393" s="126">
        <v>0</v>
      </c>
      <c r="BL393" s="126">
        <v>0</v>
      </c>
      <c r="BM393" s="125">
        <v>0</v>
      </c>
      <c r="BN393" s="125">
        <v>0</v>
      </c>
      <c r="BO393" s="125">
        <v>0</v>
      </c>
      <c r="CJ393" s="129"/>
      <c r="CK393" s="129"/>
    </row>
    <row r="394" spans="1:89" s="127" customFormat="1" ht="15" customHeight="1" thickBot="1" x14ac:dyDescent="0.3">
      <c r="A394" s="128" t="s">
        <v>1217</v>
      </c>
      <c r="B394" s="43" t="s">
        <v>1996</v>
      </c>
      <c r="C394" s="52">
        <v>32766</v>
      </c>
      <c r="D394" s="54" t="s">
        <v>3407</v>
      </c>
      <c r="E394" s="46" t="s">
        <v>970</v>
      </c>
      <c r="F394" s="51">
        <v>88</v>
      </c>
      <c r="G394" s="90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>
        <v>88</v>
      </c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2"/>
      <c r="BJ394" s="126">
        <v>0</v>
      </c>
      <c r="BK394" s="126">
        <v>0</v>
      </c>
      <c r="BL394" s="126">
        <v>0</v>
      </c>
      <c r="BM394" s="125">
        <v>0</v>
      </c>
      <c r="BN394" s="125">
        <v>0</v>
      </c>
      <c r="BO394" s="125">
        <v>0</v>
      </c>
    </row>
    <row r="395" spans="1:89" s="127" customFormat="1" ht="15" customHeight="1" thickBot="1" x14ac:dyDescent="0.25">
      <c r="A395" s="128" t="s">
        <v>1219</v>
      </c>
      <c r="B395" s="103" t="s">
        <v>1997</v>
      </c>
      <c r="C395" s="52">
        <v>38056</v>
      </c>
      <c r="D395" s="54" t="s">
        <v>3408</v>
      </c>
      <c r="E395" s="46" t="s">
        <v>58</v>
      </c>
      <c r="F395" s="51">
        <v>76</v>
      </c>
      <c r="G395" s="90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>
        <v>76</v>
      </c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2"/>
      <c r="BJ395" s="126">
        <v>0</v>
      </c>
      <c r="BK395" s="126">
        <v>0</v>
      </c>
      <c r="BL395" s="126">
        <v>0</v>
      </c>
      <c r="BM395" s="125">
        <v>0</v>
      </c>
      <c r="BN395" s="125">
        <v>0</v>
      </c>
      <c r="BO395" s="125">
        <v>0</v>
      </c>
    </row>
    <row r="396" spans="1:89" s="127" customFormat="1" ht="15" customHeight="1" thickBot="1" x14ac:dyDescent="0.3">
      <c r="A396" s="128" t="s">
        <v>1222</v>
      </c>
      <c r="B396" s="43" t="s">
        <v>1998</v>
      </c>
      <c r="C396" s="52">
        <v>38279</v>
      </c>
      <c r="D396" s="54" t="s">
        <v>3409</v>
      </c>
      <c r="E396" s="46" t="s">
        <v>11</v>
      </c>
      <c r="F396" s="51">
        <v>70</v>
      </c>
      <c r="G396" s="90"/>
      <c r="H396" s="91"/>
      <c r="I396" s="91"/>
      <c r="J396" s="91"/>
      <c r="K396" s="91"/>
      <c r="L396" s="91"/>
      <c r="M396" s="91"/>
      <c r="N396" s="91"/>
      <c r="O396" s="91">
        <v>35</v>
      </c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>
        <v>35</v>
      </c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2"/>
      <c r="BJ396" s="126">
        <v>0</v>
      </c>
      <c r="BK396" s="126">
        <v>0</v>
      </c>
      <c r="BL396" s="126">
        <v>0</v>
      </c>
      <c r="BM396" s="125">
        <v>0</v>
      </c>
      <c r="BN396" s="125">
        <v>0</v>
      </c>
      <c r="BO396" s="125">
        <v>0</v>
      </c>
    </row>
    <row r="397" spans="1:89" s="127" customFormat="1" ht="15" customHeight="1" thickBot="1" x14ac:dyDescent="0.3">
      <c r="A397" s="128" t="s">
        <v>1223</v>
      </c>
      <c r="B397" s="43" t="s">
        <v>358</v>
      </c>
      <c r="C397" s="52">
        <v>38071</v>
      </c>
      <c r="D397" s="54" t="s">
        <v>3410</v>
      </c>
      <c r="E397" s="46" t="s">
        <v>11</v>
      </c>
      <c r="F397" s="51">
        <v>70</v>
      </c>
      <c r="G397" s="90"/>
      <c r="H397" s="91"/>
      <c r="I397" s="91"/>
      <c r="J397" s="91"/>
      <c r="K397" s="91"/>
      <c r="L397" s="91"/>
      <c r="M397" s="91"/>
      <c r="N397" s="91"/>
      <c r="O397" s="91">
        <v>35</v>
      </c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>
        <v>35</v>
      </c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2"/>
      <c r="BJ397" s="126">
        <v>0</v>
      </c>
      <c r="BK397" s="126">
        <v>0</v>
      </c>
      <c r="BL397" s="126">
        <v>0</v>
      </c>
      <c r="BM397" s="125">
        <v>0</v>
      </c>
      <c r="BN397" s="125">
        <v>0</v>
      </c>
      <c r="BO397" s="125">
        <v>0</v>
      </c>
    </row>
    <row r="398" spans="1:89" s="127" customFormat="1" ht="15" customHeight="1" thickBot="1" x14ac:dyDescent="0.3">
      <c r="A398" s="128" t="s">
        <v>1224</v>
      </c>
      <c r="B398" s="37" t="s">
        <v>1887</v>
      </c>
      <c r="C398" s="52">
        <v>35790</v>
      </c>
      <c r="D398" s="54" t="s">
        <v>3411</v>
      </c>
      <c r="E398" s="46" t="s">
        <v>932</v>
      </c>
      <c r="F398" s="51">
        <v>65</v>
      </c>
      <c r="G398" s="86"/>
      <c r="H398" s="87"/>
      <c r="I398" s="95"/>
      <c r="J398" s="95"/>
      <c r="K398" s="87"/>
      <c r="L398" s="87"/>
      <c r="M398" s="95"/>
      <c r="N398" s="95"/>
      <c r="O398" s="87"/>
      <c r="P398" s="95"/>
      <c r="Q398" s="95"/>
      <c r="R398" s="91"/>
      <c r="S398" s="95"/>
      <c r="T398" s="87"/>
      <c r="U398" s="87"/>
      <c r="V398" s="95"/>
      <c r="W398" s="87"/>
      <c r="X398" s="95"/>
      <c r="Y398" s="95"/>
      <c r="Z398" s="87"/>
      <c r="AA398" s="87"/>
      <c r="AB398" s="95"/>
      <c r="AC398" s="91"/>
      <c r="AD398" s="87"/>
      <c r="AE398" s="95"/>
      <c r="AF398" s="95"/>
      <c r="AG398" s="95"/>
      <c r="AH398" s="95"/>
      <c r="AI398" s="87"/>
      <c r="AJ398" s="95"/>
      <c r="AK398" s="95"/>
      <c r="AL398" s="95"/>
      <c r="AM398" s="95"/>
      <c r="AN398" s="95"/>
      <c r="AO398" s="95"/>
      <c r="AP398" s="95"/>
      <c r="AQ398" s="95"/>
      <c r="AR398" s="95"/>
      <c r="AS398" s="95"/>
      <c r="AT398" s="95">
        <v>65</v>
      </c>
      <c r="AU398" s="95"/>
      <c r="AV398" s="95"/>
      <c r="AW398" s="95"/>
      <c r="AX398" s="95"/>
      <c r="AY398" s="95"/>
      <c r="AZ398" s="95"/>
      <c r="BA398" s="95"/>
      <c r="BB398" s="95"/>
      <c r="BC398" s="95"/>
      <c r="BD398" s="95"/>
      <c r="BE398" s="95"/>
      <c r="BF398" s="95"/>
      <c r="BG398" s="95"/>
      <c r="BH398" s="91"/>
      <c r="BI398" s="92"/>
      <c r="BJ398" s="126">
        <v>0</v>
      </c>
      <c r="BK398" s="126">
        <v>0</v>
      </c>
      <c r="BL398" s="126">
        <v>0</v>
      </c>
      <c r="BM398" s="125">
        <v>0</v>
      </c>
      <c r="BN398" s="125">
        <v>0</v>
      </c>
      <c r="BO398" s="125">
        <v>0</v>
      </c>
      <c r="BP398" s="131"/>
      <c r="BQ398" s="131"/>
      <c r="BR398" s="131"/>
      <c r="BS398" s="131"/>
      <c r="BT398" s="131"/>
      <c r="BU398" s="131"/>
      <c r="BV398" s="131"/>
      <c r="BW398" s="131"/>
      <c r="BX398" s="131"/>
      <c r="CB398" s="129"/>
      <c r="CC398" s="129"/>
      <c r="CD398" s="129"/>
      <c r="CE398" s="129"/>
      <c r="CF398" s="129"/>
      <c r="CG398" s="131"/>
      <c r="CH398" s="131"/>
      <c r="CI398" s="131"/>
      <c r="CJ398" s="129"/>
      <c r="CK398" s="129"/>
    </row>
    <row r="399" spans="1:89" s="127" customFormat="1" ht="15" customHeight="1" thickBot="1" x14ac:dyDescent="0.3">
      <c r="A399" s="128" t="s">
        <v>1225</v>
      </c>
      <c r="B399" s="43" t="s">
        <v>2000</v>
      </c>
      <c r="C399" s="52">
        <v>37992</v>
      </c>
      <c r="D399" s="54" t="s">
        <v>3412</v>
      </c>
      <c r="E399" s="46" t="s">
        <v>42</v>
      </c>
      <c r="F399" s="51">
        <v>64</v>
      </c>
      <c r="G399" s="90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>
        <v>64</v>
      </c>
      <c r="AD399" s="91"/>
      <c r="AE399" s="91"/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2"/>
      <c r="BJ399" s="126">
        <v>0</v>
      </c>
      <c r="BK399" s="126">
        <v>0</v>
      </c>
      <c r="BL399" s="126">
        <v>0</v>
      </c>
      <c r="BM399" s="125">
        <v>0</v>
      </c>
      <c r="BN399" s="125">
        <v>0</v>
      </c>
      <c r="BO399" s="125">
        <v>0</v>
      </c>
    </row>
    <row r="400" spans="1:89" s="127" customFormat="1" ht="15" customHeight="1" thickBot="1" x14ac:dyDescent="0.3">
      <c r="A400" s="128" t="s">
        <v>1227</v>
      </c>
      <c r="B400" s="43" t="s">
        <v>2001</v>
      </c>
      <c r="C400" s="52">
        <v>38941</v>
      </c>
      <c r="D400" s="54" t="s">
        <v>3413</v>
      </c>
      <c r="E400" s="46" t="s">
        <v>61</v>
      </c>
      <c r="F400" s="51">
        <v>60</v>
      </c>
      <c r="G400" s="90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>
        <v>60</v>
      </c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2"/>
      <c r="BJ400" s="126">
        <v>0</v>
      </c>
      <c r="BK400" s="126">
        <v>0</v>
      </c>
      <c r="BL400" s="126">
        <v>0</v>
      </c>
      <c r="BM400" s="125">
        <v>0</v>
      </c>
      <c r="BN400" s="125">
        <v>0</v>
      </c>
      <c r="BO400" s="125">
        <v>0</v>
      </c>
    </row>
    <row r="401" spans="1:96" s="127" customFormat="1" ht="15" customHeight="1" thickBot="1" x14ac:dyDescent="0.3">
      <c r="A401" s="128" t="s">
        <v>1229</v>
      </c>
      <c r="B401" s="43" t="s">
        <v>345</v>
      </c>
      <c r="C401" s="52">
        <v>37633</v>
      </c>
      <c r="D401" s="54" t="s">
        <v>3414</v>
      </c>
      <c r="E401" s="46" t="s">
        <v>42</v>
      </c>
      <c r="F401" s="51">
        <v>60</v>
      </c>
      <c r="G401" s="90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>
        <v>60</v>
      </c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2"/>
      <c r="BJ401" s="126">
        <v>0</v>
      </c>
      <c r="BK401" s="126">
        <v>0</v>
      </c>
      <c r="BL401" s="126">
        <v>0</v>
      </c>
      <c r="BM401" s="125">
        <v>0</v>
      </c>
      <c r="BN401" s="125">
        <v>0</v>
      </c>
      <c r="BO401" s="125">
        <v>0</v>
      </c>
    </row>
    <row r="402" spans="1:96" s="127" customFormat="1" ht="15" customHeight="1" thickBot="1" x14ac:dyDescent="0.3">
      <c r="A402" s="128" t="s">
        <v>1231</v>
      </c>
      <c r="B402" s="43" t="s">
        <v>564</v>
      </c>
      <c r="C402" s="52">
        <v>37287</v>
      </c>
      <c r="D402" s="54" t="s">
        <v>3415</v>
      </c>
      <c r="E402" s="46" t="s">
        <v>11</v>
      </c>
      <c r="F402" s="51">
        <v>60</v>
      </c>
      <c r="G402" s="90"/>
      <c r="H402" s="91"/>
      <c r="I402" s="91"/>
      <c r="J402" s="91"/>
      <c r="K402" s="91"/>
      <c r="L402" s="91"/>
      <c r="M402" s="91"/>
      <c r="N402" s="91"/>
      <c r="O402" s="91">
        <v>60</v>
      </c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2"/>
      <c r="BJ402" s="126">
        <v>0</v>
      </c>
      <c r="BK402" s="126">
        <v>0</v>
      </c>
      <c r="BL402" s="126">
        <v>0</v>
      </c>
      <c r="BM402" s="125">
        <v>0</v>
      </c>
      <c r="BN402" s="125">
        <v>0</v>
      </c>
      <c r="BO402" s="125">
        <v>0</v>
      </c>
    </row>
    <row r="403" spans="1:96" s="127" customFormat="1" ht="15" customHeight="1" thickBot="1" x14ac:dyDescent="0.3">
      <c r="A403" s="128" t="s">
        <v>1233</v>
      </c>
      <c r="B403" s="43" t="s">
        <v>561</v>
      </c>
      <c r="C403" s="52">
        <v>36964</v>
      </c>
      <c r="D403" s="54" t="s">
        <v>3416</v>
      </c>
      <c r="E403" s="46" t="s">
        <v>11</v>
      </c>
      <c r="F403" s="51">
        <v>60</v>
      </c>
      <c r="G403" s="90"/>
      <c r="H403" s="91"/>
      <c r="I403" s="91"/>
      <c r="J403" s="91"/>
      <c r="K403" s="91"/>
      <c r="L403" s="91"/>
      <c r="M403" s="91"/>
      <c r="N403" s="91"/>
      <c r="O403" s="91">
        <v>60</v>
      </c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2"/>
      <c r="BJ403" s="126">
        <v>0</v>
      </c>
      <c r="BK403" s="126">
        <v>0</v>
      </c>
      <c r="BL403" s="126">
        <v>0</v>
      </c>
      <c r="BM403" s="125">
        <v>0</v>
      </c>
      <c r="BN403" s="125">
        <v>0</v>
      </c>
      <c r="BO403" s="125">
        <v>0</v>
      </c>
    </row>
    <row r="404" spans="1:96" s="127" customFormat="1" ht="15" customHeight="1" thickBot="1" x14ac:dyDescent="0.3">
      <c r="A404" s="128" t="s">
        <v>1235</v>
      </c>
      <c r="B404" s="37" t="s">
        <v>520</v>
      </c>
      <c r="C404" s="52">
        <v>36886</v>
      </c>
      <c r="D404" s="54" t="s">
        <v>3417</v>
      </c>
      <c r="E404" s="46" t="s">
        <v>1070</v>
      </c>
      <c r="F404" s="51">
        <v>60</v>
      </c>
      <c r="G404" s="86"/>
      <c r="H404" s="87">
        <v>60</v>
      </c>
      <c r="I404" s="95"/>
      <c r="J404" s="95"/>
      <c r="K404" s="87"/>
      <c r="L404" s="87"/>
      <c r="M404" s="95"/>
      <c r="N404" s="95"/>
      <c r="O404" s="87"/>
      <c r="P404" s="95"/>
      <c r="Q404" s="95"/>
      <c r="R404" s="91"/>
      <c r="S404" s="95"/>
      <c r="T404" s="87"/>
      <c r="U404" s="87"/>
      <c r="V404" s="95"/>
      <c r="W404" s="87"/>
      <c r="X404" s="95"/>
      <c r="Y404" s="95"/>
      <c r="Z404" s="87"/>
      <c r="AA404" s="87"/>
      <c r="AB404" s="95"/>
      <c r="AC404" s="91"/>
      <c r="AD404" s="87"/>
      <c r="AE404" s="95"/>
      <c r="AF404" s="95"/>
      <c r="AG404" s="95"/>
      <c r="AH404" s="95"/>
      <c r="AI404" s="87"/>
      <c r="AJ404" s="95"/>
      <c r="AK404" s="95"/>
      <c r="AL404" s="95"/>
      <c r="AM404" s="95"/>
      <c r="AN404" s="95"/>
      <c r="AO404" s="95"/>
      <c r="AP404" s="95"/>
      <c r="AQ404" s="95"/>
      <c r="AR404" s="95"/>
      <c r="AS404" s="95"/>
      <c r="AT404" s="95"/>
      <c r="AU404" s="95"/>
      <c r="AV404" s="95"/>
      <c r="AW404" s="95"/>
      <c r="AX404" s="95"/>
      <c r="AY404" s="95"/>
      <c r="AZ404" s="95"/>
      <c r="BA404" s="95"/>
      <c r="BB404" s="95"/>
      <c r="BC404" s="95"/>
      <c r="BD404" s="95"/>
      <c r="BE404" s="95"/>
      <c r="BF404" s="95"/>
      <c r="BG404" s="95"/>
      <c r="BH404" s="91"/>
      <c r="BI404" s="92"/>
      <c r="BJ404" s="126">
        <v>0</v>
      </c>
      <c r="BK404" s="126">
        <v>0</v>
      </c>
      <c r="BL404" s="126">
        <v>0</v>
      </c>
      <c r="BM404" s="125">
        <v>0</v>
      </c>
      <c r="BN404" s="125">
        <v>0</v>
      </c>
      <c r="BO404" s="125">
        <v>0</v>
      </c>
      <c r="BP404" s="131"/>
      <c r="BQ404" s="131"/>
      <c r="BR404" s="131"/>
      <c r="BS404" s="131"/>
      <c r="BT404" s="131"/>
      <c r="BU404" s="131"/>
      <c r="BV404" s="131"/>
      <c r="BW404" s="131"/>
      <c r="BX404" s="131"/>
      <c r="CB404" s="129"/>
      <c r="CC404" s="129"/>
      <c r="CD404" s="129"/>
      <c r="CE404" s="129"/>
      <c r="CF404" s="129"/>
    </row>
    <row r="405" spans="1:96" s="127" customFormat="1" ht="15" customHeight="1" thickBot="1" x14ac:dyDescent="0.3">
      <c r="A405" s="128" t="s">
        <v>1236</v>
      </c>
      <c r="B405" s="43" t="s">
        <v>1980</v>
      </c>
      <c r="C405" s="52">
        <v>38060</v>
      </c>
      <c r="D405" s="54" t="s">
        <v>3418</v>
      </c>
      <c r="E405" s="46" t="s">
        <v>412</v>
      </c>
      <c r="F405" s="51">
        <v>58</v>
      </c>
      <c r="G405" s="90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>
        <v>13</v>
      </c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>
        <v>45</v>
      </c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2"/>
      <c r="BJ405" s="126">
        <v>0</v>
      </c>
      <c r="BK405" s="126">
        <v>0</v>
      </c>
      <c r="BL405" s="126">
        <v>0</v>
      </c>
      <c r="BM405" s="125">
        <v>0</v>
      </c>
      <c r="BN405" s="125">
        <v>0</v>
      </c>
      <c r="BO405" s="125">
        <v>0</v>
      </c>
    </row>
    <row r="406" spans="1:96" s="127" customFormat="1" ht="15" customHeight="1" thickBot="1" x14ac:dyDescent="0.3">
      <c r="A406" s="128" t="s">
        <v>1238</v>
      </c>
      <c r="B406" s="43" t="s">
        <v>2400</v>
      </c>
      <c r="C406" s="52">
        <v>39048</v>
      </c>
      <c r="D406" s="142">
        <v>143846</v>
      </c>
      <c r="E406" s="55" t="s">
        <v>355</v>
      </c>
      <c r="F406" s="51">
        <v>55</v>
      </c>
      <c r="G406" s="90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>
        <v>55</v>
      </c>
      <c r="BI406" s="92"/>
      <c r="BJ406" s="126">
        <v>0</v>
      </c>
      <c r="BK406" s="126">
        <v>0</v>
      </c>
      <c r="BL406" s="126">
        <v>0</v>
      </c>
      <c r="BM406" s="125">
        <v>0</v>
      </c>
      <c r="BN406" s="125">
        <v>0</v>
      </c>
      <c r="BO406" s="125">
        <v>0</v>
      </c>
      <c r="CR406" s="129"/>
    </row>
    <row r="407" spans="1:96" s="127" customFormat="1" ht="15" customHeight="1" thickBot="1" x14ac:dyDescent="0.3">
      <c r="A407" s="128" t="s">
        <v>1240</v>
      </c>
      <c r="B407" s="43" t="s">
        <v>2401</v>
      </c>
      <c r="C407" s="52">
        <v>38049</v>
      </c>
      <c r="D407" s="142">
        <v>26976</v>
      </c>
      <c r="E407" s="46" t="s">
        <v>42</v>
      </c>
      <c r="F407" s="51">
        <v>55</v>
      </c>
      <c r="G407" s="90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2">
        <v>55</v>
      </c>
      <c r="BJ407" s="126">
        <v>0</v>
      </c>
      <c r="BK407" s="126">
        <v>0</v>
      </c>
      <c r="BL407" s="126">
        <v>0</v>
      </c>
      <c r="BM407" s="125">
        <v>0</v>
      </c>
      <c r="BN407" s="125">
        <v>0</v>
      </c>
      <c r="BO407" s="125">
        <v>0</v>
      </c>
    </row>
    <row r="408" spans="1:96" s="127" customFormat="1" ht="15" customHeight="1" thickBot="1" x14ac:dyDescent="0.3">
      <c r="A408" s="128" t="s">
        <v>1241</v>
      </c>
      <c r="B408" s="43" t="s">
        <v>2002</v>
      </c>
      <c r="C408" s="52">
        <v>37712</v>
      </c>
      <c r="D408" s="54" t="s">
        <v>3419</v>
      </c>
      <c r="E408" s="46" t="s">
        <v>1462</v>
      </c>
      <c r="F408" s="51">
        <v>55</v>
      </c>
      <c r="G408" s="90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>
        <v>55</v>
      </c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2"/>
      <c r="BJ408" s="126">
        <v>0</v>
      </c>
      <c r="BK408" s="126">
        <v>0</v>
      </c>
      <c r="BL408" s="126">
        <v>0</v>
      </c>
      <c r="BM408" s="125">
        <v>0</v>
      </c>
      <c r="BN408" s="125">
        <v>0</v>
      </c>
      <c r="BO408" s="125">
        <v>0</v>
      </c>
    </row>
    <row r="409" spans="1:96" s="127" customFormat="1" ht="15" customHeight="1" thickBot="1" x14ac:dyDescent="0.3">
      <c r="A409" s="128" t="s">
        <v>1243</v>
      </c>
      <c r="B409" s="43" t="s">
        <v>2003</v>
      </c>
      <c r="C409" s="52">
        <v>37345</v>
      </c>
      <c r="D409" s="54" t="s">
        <v>3420</v>
      </c>
      <c r="E409" s="46" t="s">
        <v>46</v>
      </c>
      <c r="F409" s="51">
        <v>55</v>
      </c>
      <c r="G409" s="90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  <c r="AF409" s="91"/>
      <c r="AG409" s="91"/>
      <c r="AH409" s="91"/>
      <c r="AI409" s="91"/>
      <c r="AJ409" s="91"/>
      <c r="AK409" s="91"/>
      <c r="AL409" s="91"/>
      <c r="AM409" s="91"/>
      <c r="AN409" s="91">
        <v>55</v>
      </c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2"/>
      <c r="BJ409" s="126">
        <v>0</v>
      </c>
      <c r="BK409" s="126">
        <v>0</v>
      </c>
      <c r="BL409" s="126">
        <v>0</v>
      </c>
      <c r="BM409" s="125">
        <v>0</v>
      </c>
      <c r="BN409" s="125">
        <v>0</v>
      </c>
      <c r="BO409" s="125">
        <v>0</v>
      </c>
    </row>
    <row r="410" spans="1:96" s="127" customFormat="1" ht="15" customHeight="1" thickBot="1" x14ac:dyDescent="0.3">
      <c r="A410" s="128" t="s">
        <v>1245</v>
      </c>
      <c r="B410" s="43" t="s">
        <v>2004</v>
      </c>
      <c r="C410" s="52">
        <v>38231</v>
      </c>
      <c r="D410" s="54" t="s">
        <v>3421</v>
      </c>
      <c r="E410" s="46" t="s">
        <v>977</v>
      </c>
      <c r="F410" s="51">
        <v>35</v>
      </c>
      <c r="G410" s="90"/>
      <c r="H410" s="91">
        <v>35</v>
      </c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2"/>
      <c r="BJ410" s="126">
        <v>0</v>
      </c>
      <c r="BK410" s="126">
        <v>0</v>
      </c>
      <c r="BL410" s="126">
        <v>0</v>
      </c>
      <c r="BM410" s="125">
        <v>0</v>
      </c>
      <c r="BN410" s="125">
        <v>0</v>
      </c>
      <c r="BO410" s="125">
        <v>0</v>
      </c>
    </row>
    <row r="411" spans="1:96" s="127" customFormat="1" ht="15" customHeight="1" thickBot="1" x14ac:dyDescent="0.3">
      <c r="A411" s="128" t="s">
        <v>1246</v>
      </c>
      <c r="B411" s="43" t="s">
        <v>2005</v>
      </c>
      <c r="C411" s="52">
        <v>37323</v>
      </c>
      <c r="D411" s="54" t="s">
        <v>3422</v>
      </c>
      <c r="E411" s="46" t="s">
        <v>11</v>
      </c>
      <c r="F411" s="51">
        <v>35</v>
      </c>
      <c r="G411" s="90"/>
      <c r="H411" s="91"/>
      <c r="I411" s="91"/>
      <c r="J411" s="91"/>
      <c r="K411" s="91"/>
      <c r="L411" s="91"/>
      <c r="M411" s="91"/>
      <c r="N411" s="91"/>
      <c r="O411" s="91">
        <v>35</v>
      </c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2"/>
      <c r="BJ411" s="126">
        <v>0</v>
      </c>
      <c r="BK411" s="126">
        <v>0</v>
      </c>
      <c r="BL411" s="126">
        <v>0</v>
      </c>
      <c r="BM411" s="125">
        <v>0</v>
      </c>
      <c r="BN411" s="125">
        <v>0</v>
      </c>
      <c r="BO411" s="125">
        <v>0</v>
      </c>
    </row>
    <row r="412" spans="1:96" s="127" customFormat="1" ht="15" customHeight="1" thickBot="1" x14ac:dyDescent="0.3">
      <c r="A412" s="143" t="s">
        <v>1248</v>
      </c>
      <c r="B412" s="144" t="s">
        <v>360</v>
      </c>
      <c r="C412" s="114">
        <v>37088</v>
      </c>
      <c r="D412" s="145" t="s">
        <v>3423</v>
      </c>
      <c r="E412" s="115" t="s">
        <v>11</v>
      </c>
      <c r="F412" s="51">
        <v>35</v>
      </c>
      <c r="G412" s="116"/>
      <c r="H412" s="117"/>
      <c r="I412" s="117"/>
      <c r="J412" s="117"/>
      <c r="K412" s="117"/>
      <c r="L412" s="117"/>
      <c r="M412" s="117"/>
      <c r="N412" s="117"/>
      <c r="O412" s="117">
        <v>35</v>
      </c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17"/>
      <c r="BG412" s="117"/>
      <c r="BH412" s="117"/>
      <c r="BI412" s="118"/>
      <c r="BJ412" s="126">
        <v>0</v>
      </c>
      <c r="BK412" s="126">
        <v>0</v>
      </c>
      <c r="BL412" s="126">
        <v>0</v>
      </c>
      <c r="BM412" s="125">
        <v>0</v>
      </c>
      <c r="BN412" s="125">
        <v>0</v>
      </c>
      <c r="BO412" s="125">
        <v>0</v>
      </c>
    </row>
  </sheetData>
  <mergeCells count="19">
    <mergeCell ref="BB3:BF3"/>
    <mergeCell ref="BH3:BI3"/>
    <mergeCell ref="AD3:AH3"/>
    <mergeCell ref="AI3:AJ3"/>
    <mergeCell ref="AM3:AS3"/>
    <mergeCell ref="AT3:AV3"/>
    <mergeCell ref="AW3:AZ3"/>
    <mergeCell ref="A1:F1"/>
    <mergeCell ref="K3:M3"/>
    <mergeCell ref="I3:J3"/>
    <mergeCell ref="N3:Q3"/>
    <mergeCell ref="S3:V3"/>
    <mergeCell ref="W3:Y3"/>
    <mergeCell ref="Z3:AB3"/>
    <mergeCell ref="A4:A6"/>
    <mergeCell ref="B4:B6"/>
    <mergeCell ref="C4:C6"/>
    <mergeCell ref="D4:D6"/>
    <mergeCell ref="E4:E6"/>
  </mergeCells>
  <conditionalFormatting sqref="F7:F412">
    <cfRule type="cellIs" dxfId="3" priority="1" stopIfTrue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683"/>
  <sheetViews>
    <sheetView workbookViewId="0">
      <selection sqref="A1:XFD1048576"/>
    </sheetView>
  </sheetViews>
  <sheetFormatPr defaultRowHeight="15" x14ac:dyDescent="0.25"/>
  <sheetData>
    <row r="1" spans="1:99" s="149" customFormat="1" ht="15" customHeight="1" thickBot="1" x14ac:dyDescent="0.3">
      <c r="A1" s="405" t="s">
        <v>2402</v>
      </c>
      <c r="B1" s="406"/>
      <c r="C1" s="406"/>
      <c r="D1" s="406"/>
      <c r="E1" s="406"/>
      <c r="F1" s="407"/>
      <c r="G1" s="191"/>
      <c r="H1" s="191"/>
      <c r="I1" s="171"/>
      <c r="J1" s="191"/>
      <c r="K1" s="171"/>
      <c r="L1" s="171"/>
      <c r="M1" s="171"/>
      <c r="N1" s="171"/>
      <c r="O1" s="171"/>
      <c r="P1" s="191"/>
      <c r="Q1" s="171"/>
      <c r="R1" s="191"/>
      <c r="S1" s="171"/>
      <c r="T1" s="171"/>
      <c r="U1" s="171"/>
      <c r="V1" s="191"/>
      <c r="W1" s="171"/>
      <c r="X1" s="171"/>
      <c r="Y1" s="191"/>
      <c r="Z1" s="171"/>
      <c r="AA1" s="171"/>
      <c r="AB1" s="191"/>
      <c r="AC1" s="171"/>
      <c r="AD1" s="171"/>
      <c r="AE1" s="171"/>
      <c r="AF1" s="171"/>
      <c r="AG1" s="191"/>
      <c r="AH1" s="171"/>
      <c r="AI1" s="19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47"/>
      <c r="BT1" s="147"/>
      <c r="BU1" s="147"/>
      <c r="BV1" s="147"/>
      <c r="BW1" s="147"/>
      <c r="BX1" s="147"/>
    </row>
    <row r="2" spans="1:99" s="149" customFormat="1" ht="9.9499999999999993" customHeight="1" thickBot="1" x14ac:dyDescent="0.3">
      <c r="B2" s="150"/>
      <c r="C2" s="192"/>
      <c r="D2" s="316"/>
      <c r="E2" s="151"/>
      <c r="G2" s="193"/>
      <c r="H2" s="193"/>
      <c r="I2" s="194"/>
      <c r="J2" s="193"/>
      <c r="K2" s="194"/>
      <c r="L2" s="194"/>
      <c r="M2" s="194"/>
      <c r="N2" s="194"/>
      <c r="O2" s="194"/>
      <c r="P2" s="193"/>
      <c r="Q2" s="194"/>
      <c r="R2" s="193"/>
      <c r="S2" s="194"/>
      <c r="T2" s="194"/>
      <c r="U2" s="194"/>
      <c r="V2" s="193"/>
      <c r="W2" s="194"/>
      <c r="X2" s="194"/>
      <c r="Y2" s="193"/>
      <c r="Z2" s="194"/>
      <c r="AA2" s="194"/>
      <c r="AB2" s="193"/>
      <c r="AC2" s="194"/>
      <c r="AD2" s="194"/>
      <c r="AE2" s="194"/>
      <c r="AF2" s="194"/>
      <c r="AG2" s="193"/>
      <c r="AH2" s="194"/>
      <c r="AI2" s="193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53"/>
      <c r="BT2" s="153"/>
      <c r="BU2" s="153"/>
      <c r="BV2" s="153"/>
      <c r="BW2" s="153"/>
      <c r="BX2" s="153"/>
    </row>
    <row r="3" spans="1:99" s="127" customFormat="1" ht="15" customHeight="1" thickBot="1" x14ac:dyDescent="0.3">
      <c r="A3" s="155"/>
      <c r="B3" s="156"/>
      <c r="C3" s="195"/>
      <c r="D3" s="317"/>
      <c r="E3" s="155"/>
      <c r="F3" s="157"/>
      <c r="G3" s="196" t="s">
        <v>592</v>
      </c>
      <c r="H3" s="196" t="s">
        <v>593</v>
      </c>
      <c r="I3" s="196" t="s">
        <v>594</v>
      </c>
      <c r="J3" s="431" t="s">
        <v>595</v>
      </c>
      <c r="K3" s="431"/>
      <c r="L3" s="432" t="s">
        <v>596</v>
      </c>
      <c r="M3" s="432"/>
      <c r="N3" s="432"/>
      <c r="O3" s="432"/>
      <c r="P3" s="432"/>
      <c r="Q3" s="432" t="s">
        <v>597</v>
      </c>
      <c r="R3" s="432"/>
      <c r="S3" s="432"/>
      <c r="T3" s="432"/>
      <c r="U3" s="432"/>
      <c r="V3" s="431" t="s">
        <v>599</v>
      </c>
      <c r="W3" s="431"/>
      <c r="X3" s="431"/>
      <c r="Y3" s="431"/>
      <c r="Z3" s="431"/>
      <c r="AA3" s="432" t="s">
        <v>600</v>
      </c>
      <c r="AB3" s="432"/>
      <c r="AC3" s="432"/>
      <c r="AD3" s="432" t="s">
        <v>601</v>
      </c>
      <c r="AE3" s="432"/>
      <c r="AF3" s="432"/>
      <c r="AG3" s="196" t="s">
        <v>2006</v>
      </c>
      <c r="AH3" s="432" t="s">
        <v>603</v>
      </c>
      <c r="AI3" s="432"/>
      <c r="AJ3" s="432"/>
      <c r="AK3" s="432"/>
      <c r="AL3" s="432"/>
      <c r="AM3" s="432" t="s">
        <v>604</v>
      </c>
      <c r="AN3" s="432"/>
      <c r="AO3" s="414" t="s">
        <v>605</v>
      </c>
      <c r="AP3" s="416"/>
      <c r="AQ3" s="414" t="s">
        <v>606</v>
      </c>
      <c r="AR3" s="416"/>
      <c r="AS3" s="410" t="s">
        <v>607</v>
      </c>
      <c r="AT3" s="411"/>
      <c r="AU3" s="411"/>
      <c r="AV3" s="411"/>
      <c r="AW3" s="411"/>
      <c r="AX3" s="411"/>
      <c r="AY3" s="412"/>
      <c r="AZ3" s="433" t="s">
        <v>608</v>
      </c>
      <c r="BA3" s="434"/>
      <c r="BB3" s="410" t="s">
        <v>609</v>
      </c>
      <c r="BC3" s="411"/>
      <c r="BD3" s="411"/>
      <c r="BE3" s="411"/>
      <c r="BF3" s="411"/>
      <c r="BG3" s="412"/>
      <c r="BH3" s="182" t="s">
        <v>610</v>
      </c>
      <c r="BI3" s="410" t="s">
        <v>589</v>
      </c>
      <c r="BJ3" s="411"/>
      <c r="BK3" s="411"/>
      <c r="BL3" s="411"/>
      <c r="BM3" s="411"/>
      <c r="BN3" s="412"/>
      <c r="BO3" s="158" t="s">
        <v>590</v>
      </c>
      <c r="BP3" s="410" t="s">
        <v>591</v>
      </c>
      <c r="BQ3" s="411"/>
      <c r="BR3" s="412"/>
      <c r="BS3" s="162"/>
      <c r="BT3" s="162"/>
      <c r="BU3" s="162"/>
      <c r="BV3" s="162"/>
      <c r="BW3" s="162"/>
      <c r="BX3" s="162"/>
    </row>
    <row r="4" spans="1:99" s="127" customFormat="1" ht="15" customHeight="1" thickBot="1" x14ac:dyDescent="0.3">
      <c r="A4" s="421" t="s">
        <v>93</v>
      </c>
      <c r="B4" s="423" t="s">
        <v>103</v>
      </c>
      <c r="C4" s="425" t="s">
        <v>2007</v>
      </c>
      <c r="D4" s="427" t="s">
        <v>611</v>
      </c>
      <c r="E4" s="429" t="s">
        <v>90</v>
      </c>
      <c r="F4" s="160"/>
      <c r="G4" s="161" t="s">
        <v>614</v>
      </c>
      <c r="H4" s="161" t="s">
        <v>616</v>
      </c>
      <c r="I4" s="196" t="s">
        <v>613</v>
      </c>
      <c r="J4" s="196" t="s">
        <v>612</v>
      </c>
      <c r="K4" s="196" t="s">
        <v>615</v>
      </c>
      <c r="L4" s="196" t="s">
        <v>613</v>
      </c>
      <c r="M4" s="196" t="s">
        <v>613</v>
      </c>
      <c r="N4" s="196" t="s">
        <v>613</v>
      </c>
      <c r="O4" s="196" t="s">
        <v>613</v>
      </c>
      <c r="P4" s="196" t="s">
        <v>612</v>
      </c>
      <c r="Q4" s="196" t="s">
        <v>613</v>
      </c>
      <c r="R4" s="196" t="s">
        <v>612</v>
      </c>
      <c r="S4" s="196" t="s">
        <v>613</v>
      </c>
      <c r="T4" s="196" t="s">
        <v>615</v>
      </c>
      <c r="U4" s="196" t="s">
        <v>615</v>
      </c>
      <c r="V4" s="196" t="s">
        <v>612</v>
      </c>
      <c r="W4" s="196" t="s">
        <v>613</v>
      </c>
      <c r="X4" s="196" t="s">
        <v>613</v>
      </c>
      <c r="Y4" s="196" t="s">
        <v>612</v>
      </c>
      <c r="Z4" s="196" t="s">
        <v>615</v>
      </c>
      <c r="AA4" s="196" t="s">
        <v>613</v>
      </c>
      <c r="AB4" s="196" t="s">
        <v>612</v>
      </c>
      <c r="AC4" s="196" t="s">
        <v>615</v>
      </c>
      <c r="AD4" s="196" t="s">
        <v>613</v>
      </c>
      <c r="AE4" s="196" t="s">
        <v>613</v>
      </c>
      <c r="AF4" s="196" t="s">
        <v>615</v>
      </c>
      <c r="AG4" s="196" t="s">
        <v>617</v>
      </c>
      <c r="AH4" s="196" t="s">
        <v>613</v>
      </c>
      <c r="AI4" s="196" t="s">
        <v>612</v>
      </c>
      <c r="AJ4" s="196" t="s">
        <v>615</v>
      </c>
      <c r="AK4" s="196" t="s">
        <v>615</v>
      </c>
      <c r="AL4" s="196" t="s">
        <v>615</v>
      </c>
      <c r="AM4" s="196" t="s">
        <v>613</v>
      </c>
      <c r="AN4" s="196" t="s">
        <v>615</v>
      </c>
      <c r="AO4" s="196" t="s">
        <v>613</v>
      </c>
      <c r="AP4" s="196" t="s">
        <v>615</v>
      </c>
      <c r="AQ4" s="196" t="s">
        <v>618</v>
      </c>
      <c r="AR4" s="196" t="s">
        <v>612</v>
      </c>
      <c r="AS4" s="196" t="s">
        <v>613</v>
      </c>
      <c r="AT4" s="196" t="s">
        <v>613</v>
      </c>
      <c r="AU4" s="196" t="s">
        <v>613</v>
      </c>
      <c r="AV4" s="196" t="s">
        <v>615</v>
      </c>
      <c r="AW4" s="196" t="s">
        <v>615</v>
      </c>
      <c r="AX4" s="196" t="s">
        <v>612</v>
      </c>
      <c r="AY4" s="196" t="s">
        <v>612</v>
      </c>
      <c r="AZ4" s="161" t="s">
        <v>613</v>
      </c>
      <c r="BA4" s="161" t="s">
        <v>612</v>
      </c>
      <c r="BB4" s="161" t="s">
        <v>615</v>
      </c>
      <c r="BC4" s="161" t="s">
        <v>613</v>
      </c>
      <c r="BD4" s="161" t="s">
        <v>613</v>
      </c>
      <c r="BE4" s="161" t="s">
        <v>613</v>
      </c>
      <c r="BF4" s="161" t="s">
        <v>613</v>
      </c>
      <c r="BG4" s="161" t="s">
        <v>612</v>
      </c>
      <c r="BH4" s="161" t="s">
        <v>618</v>
      </c>
      <c r="BI4" s="185" t="s">
        <v>615</v>
      </c>
      <c r="BJ4" s="185" t="s">
        <v>613</v>
      </c>
      <c r="BK4" s="185" t="s">
        <v>613</v>
      </c>
      <c r="BL4" s="185" t="s">
        <v>613</v>
      </c>
      <c r="BM4" s="185" t="s">
        <v>612</v>
      </c>
      <c r="BN4" s="161" t="s">
        <v>612</v>
      </c>
      <c r="BO4" s="161" t="s">
        <v>2359</v>
      </c>
      <c r="BP4" s="161" t="s">
        <v>613</v>
      </c>
      <c r="BQ4" s="161" t="s">
        <v>613</v>
      </c>
      <c r="BR4" s="185" t="s">
        <v>613</v>
      </c>
      <c r="BS4" s="159"/>
      <c r="BT4" s="159"/>
      <c r="BU4" s="159"/>
      <c r="BV4" s="159"/>
      <c r="BW4" s="159"/>
      <c r="BX4" s="159"/>
    </row>
    <row r="5" spans="1:99" s="127" customFormat="1" ht="15" customHeight="1" thickBot="1" x14ac:dyDescent="0.3">
      <c r="A5" s="422"/>
      <c r="B5" s="424"/>
      <c r="C5" s="426"/>
      <c r="D5" s="428"/>
      <c r="E5" s="430"/>
      <c r="F5" s="164" t="s">
        <v>89</v>
      </c>
      <c r="G5" s="161" t="s">
        <v>622</v>
      </c>
      <c r="H5" s="161" t="s">
        <v>622</v>
      </c>
      <c r="I5" s="165" t="s">
        <v>623</v>
      </c>
      <c r="J5" s="182" t="s">
        <v>619</v>
      </c>
      <c r="K5" s="165" t="s">
        <v>624</v>
      </c>
      <c r="L5" s="165" t="s">
        <v>625</v>
      </c>
      <c r="M5" s="165" t="s">
        <v>626</v>
      </c>
      <c r="N5" s="165" t="s">
        <v>627</v>
      </c>
      <c r="O5" s="165" t="s">
        <v>628</v>
      </c>
      <c r="P5" s="182" t="s">
        <v>629</v>
      </c>
      <c r="Q5" s="165" t="s">
        <v>630</v>
      </c>
      <c r="R5" s="182" t="s">
        <v>631</v>
      </c>
      <c r="S5" s="165" t="s">
        <v>632</v>
      </c>
      <c r="T5" s="165" t="s">
        <v>633</v>
      </c>
      <c r="U5" s="165" t="s">
        <v>634</v>
      </c>
      <c r="V5" s="182" t="s">
        <v>635</v>
      </c>
      <c r="W5" s="165" t="s">
        <v>636</v>
      </c>
      <c r="X5" s="165" t="s">
        <v>620</v>
      </c>
      <c r="Y5" s="182" t="s">
        <v>637</v>
      </c>
      <c r="Z5" s="165" t="s">
        <v>621</v>
      </c>
      <c r="AA5" s="165" t="s">
        <v>638</v>
      </c>
      <c r="AB5" s="182" t="s">
        <v>639</v>
      </c>
      <c r="AC5" s="165" t="s">
        <v>640</v>
      </c>
      <c r="AD5" s="165" t="s">
        <v>641</v>
      </c>
      <c r="AE5" s="165" t="s">
        <v>642</v>
      </c>
      <c r="AF5" s="165" t="s">
        <v>643</v>
      </c>
      <c r="AG5" s="196" t="s">
        <v>2008</v>
      </c>
      <c r="AH5" s="165" t="s">
        <v>632</v>
      </c>
      <c r="AI5" s="182" t="s">
        <v>645</v>
      </c>
      <c r="AJ5" s="165" t="s">
        <v>646</v>
      </c>
      <c r="AK5" s="165" t="s">
        <v>647</v>
      </c>
      <c r="AL5" s="165" t="s">
        <v>2009</v>
      </c>
      <c r="AM5" s="165" t="s">
        <v>628</v>
      </c>
      <c r="AN5" s="165" t="s">
        <v>638</v>
      </c>
      <c r="AO5" s="165" t="s">
        <v>626</v>
      </c>
      <c r="AP5" s="165" t="s">
        <v>649</v>
      </c>
      <c r="AQ5" s="165" t="s">
        <v>633</v>
      </c>
      <c r="AR5" s="165" t="s">
        <v>650</v>
      </c>
      <c r="AS5" s="165" t="s">
        <v>632</v>
      </c>
      <c r="AT5" s="165" t="s">
        <v>636</v>
      </c>
      <c r="AU5" s="165" t="s">
        <v>651</v>
      </c>
      <c r="AV5" s="165" t="s">
        <v>652</v>
      </c>
      <c r="AW5" s="165" t="s">
        <v>653</v>
      </c>
      <c r="AX5" s="166" t="s">
        <v>654</v>
      </c>
      <c r="AY5" s="165" t="s">
        <v>655</v>
      </c>
      <c r="AZ5" s="165" t="s">
        <v>656</v>
      </c>
      <c r="BA5" s="165" t="s">
        <v>645</v>
      </c>
      <c r="BB5" s="165" t="s">
        <v>657</v>
      </c>
      <c r="BC5" s="165" t="s">
        <v>636</v>
      </c>
      <c r="BD5" s="165" t="s">
        <v>658</v>
      </c>
      <c r="BE5" s="165" t="s">
        <v>625</v>
      </c>
      <c r="BF5" s="165" t="s">
        <v>628</v>
      </c>
      <c r="BG5" s="165" t="s">
        <v>659</v>
      </c>
      <c r="BH5" s="165" t="s">
        <v>653</v>
      </c>
      <c r="BI5" s="165" t="s">
        <v>626</v>
      </c>
      <c r="BJ5" s="165" t="s">
        <v>651</v>
      </c>
      <c r="BK5" s="165" t="s">
        <v>640</v>
      </c>
      <c r="BL5" s="165" t="s">
        <v>648</v>
      </c>
      <c r="BM5" s="165" t="s">
        <v>655</v>
      </c>
      <c r="BN5" s="311" t="s">
        <v>619</v>
      </c>
      <c r="BO5" s="165" t="s">
        <v>2360</v>
      </c>
      <c r="BP5" s="165" t="s">
        <v>2361</v>
      </c>
      <c r="BQ5" s="165" t="s">
        <v>640</v>
      </c>
      <c r="BR5" s="165" t="s">
        <v>627</v>
      </c>
      <c r="BS5" s="166"/>
      <c r="BT5" s="166"/>
      <c r="BU5" s="162"/>
      <c r="BV5" s="162"/>
      <c r="BW5" s="162"/>
      <c r="BX5" s="162"/>
    </row>
    <row r="6" spans="1:99" s="84" customFormat="1" ht="15" customHeight="1" thickBot="1" x14ac:dyDescent="0.3">
      <c r="A6" s="422"/>
      <c r="B6" s="424"/>
      <c r="C6" s="426"/>
      <c r="D6" s="428"/>
      <c r="E6" s="430"/>
      <c r="F6" s="197"/>
      <c r="G6" s="168">
        <v>42883</v>
      </c>
      <c r="H6" s="168">
        <v>42897</v>
      </c>
      <c r="I6" s="168">
        <v>42911</v>
      </c>
      <c r="J6" s="169">
        <v>42988</v>
      </c>
      <c r="K6" s="168">
        <v>42988</v>
      </c>
      <c r="L6" s="168">
        <v>42995</v>
      </c>
      <c r="M6" s="168">
        <v>42995</v>
      </c>
      <c r="N6" s="168">
        <v>42995</v>
      </c>
      <c r="O6" s="168">
        <v>42995</v>
      </c>
      <c r="P6" s="169">
        <v>42995</v>
      </c>
      <c r="Q6" s="168">
        <v>43009</v>
      </c>
      <c r="R6" s="168">
        <v>43009</v>
      </c>
      <c r="S6" s="168">
        <v>43009</v>
      </c>
      <c r="T6" s="168">
        <v>43009</v>
      </c>
      <c r="U6" s="168">
        <v>43009</v>
      </c>
      <c r="V6" s="169">
        <v>43037</v>
      </c>
      <c r="W6" s="168">
        <v>43037</v>
      </c>
      <c r="X6" s="168">
        <v>43037</v>
      </c>
      <c r="Y6" s="169">
        <v>43037</v>
      </c>
      <c r="Z6" s="168">
        <v>43037</v>
      </c>
      <c r="AA6" s="168">
        <v>43044</v>
      </c>
      <c r="AB6" s="169">
        <v>43044</v>
      </c>
      <c r="AC6" s="168">
        <v>43044</v>
      </c>
      <c r="AD6" s="168">
        <v>43051</v>
      </c>
      <c r="AE6" s="168">
        <v>43051</v>
      </c>
      <c r="AF6" s="168">
        <v>43051</v>
      </c>
      <c r="AG6" s="169">
        <v>43072</v>
      </c>
      <c r="AH6" s="168">
        <v>43086</v>
      </c>
      <c r="AI6" s="169">
        <v>43086</v>
      </c>
      <c r="AJ6" s="168">
        <v>43086</v>
      </c>
      <c r="AK6" s="168">
        <v>43086</v>
      </c>
      <c r="AL6" s="168">
        <v>43086</v>
      </c>
      <c r="AM6" s="168">
        <v>43107</v>
      </c>
      <c r="AN6" s="168">
        <v>43107</v>
      </c>
      <c r="AO6" s="168">
        <v>43114</v>
      </c>
      <c r="AP6" s="168">
        <v>43114</v>
      </c>
      <c r="AQ6" s="168">
        <v>43128</v>
      </c>
      <c r="AR6" s="168">
        <v>43128</v>
      </c>
      <c r="AS6" s="168">
        <v>43149</v>
      </c>
      <c r="AT6" s="168">
        <v>43149</v>
      </c>
      <c r="AU6" s="168">
        <v>43149</v>
      </c>
      <c r="AV6" s="168">
        <v>43149</v>
      </c>
      <c r="AW6" s="168">
        <v>43149</v>
      </c>
      <c r="AX6" s="168">
        <v>43149</v>
      </c>
      <c r="AY6" s="168">
        <v>43149</v>
      </c>
      <c r="AZ6" s="168">
        <v>43156</v>
      </c>
      <c r="BA6" s="170">
        <v>43156</v>
      </c>
      <c r="BB6" s="168">
        <v>43170</v>
      </c>
      <c r="BC6" s="168">
        <v>43170</v>
      </c>
      <c r="BD6" s="168">
        <v>43170</v>
      </c>
      <c r="BE6" s="168">
        <v>43170</v>
      </c>
      <c r="BF6" s="168">
        <v>43170</v>
      </c>
      <c r="BG6" s="168">
        <v>43170</v>
      </c>
      <c r="BH6" s="168">
        <v>43184</v>
      </c>
      <c r="BI6" s="168">
        <v>43219</v>
      </c>
      <c r="BJ6" s="168">
        <v>43219</v>
      </c>
      <c r="BK6" s="168">
        <v>43219</v>
      </c>
      <c r="BL6" s="168">
        <v>43219</v>
      </c>
      <c r="BM6" s="168">
        <v>43219</v>
      </c>
      <c r="BN6" s="168">
        <v>43219</v>
      </c>
      <c r="BO6" s="168">
        <v>43233</v>
      </c>
      <c r="BP6" s="168">
        <v>43240</v>
      </c>
      <c r="BQ6" s="168">
        <v>43240</v>
      </c>
      <c r="BR6" s="168">
        <v>43240</v>
      </c>
      <c r="BS6" s="166"/>
      <c r="BT6" s="166"/>
      <c r="BU6" s="162"/>
      <c r="BV6" s="162"/>
      <c r="BW6" s="162"/>
      <c r="BX6" s="162"/>
    </row>
    <row r="7" spans="1:99" s="127" customFormat="1" ht="15" customHeight="1" thickBot="1" x14ac:dyDescent="0.3">
      <c r="A7" s="198" t="s">
        <v>40</v>
      </c>
      <c r="B7" s="199" t="s">
        <v>662</v>
      </c>
      <c r="C7" s="76">
        <v>35703</v>
      </c>
      <c r="D7" s="312" t="s">
        <v>2419</v>
      </c>
      <c r="E7" s="122" t="s">
        <v>76</v>
      </c>
      <c r="F7" s="57">
        <v>5940</v>
      </c>
      <c r="G7" s="200"/>
      <c r="H7" s="125"/>
      <c r="I7" s="125"/>
      <c r="J7" s="124"/>
      <c r="K7" s="124"/>
      <c r="L7" s="125"/>
      <c r="M7" s="125"/>
      <c r="N7" s="125"/>
      <c r="O7" s="125"/>
      <c r="P7" s="124"/>
      <c r="Q7" s="125"/>
      <c r="R7" s="124">
        <v>780</v>
      </c>
      <c r="S7" s="125"/>
      <c r="T7" s="124"/>
      <c r="U7" s="124"/>
      <c r="V7" s="124"/>
      <c r="W7" s="125"/>
      <c r="X7" s="125"/>
      <c r="Y7" s="124"/>
      <c r="Z7" s="124"/>
      <c r="AA7" s="125"/>
      <c r="AB7" s="124">
        <v>780</v>
      </c>
      <c r="AC7" s="124"/>
      <c r="AD7" s="125"/>
      <c r="AE7" s="125"/>
      <c r="AF7" s="124"/>
      <c r="AG7" s="124"/>
      <c r="AH7" s="125"/>
      <c r="AI7" s="124">
        <v>780</v>
      </c>
      <c r="AJ7" s="124"/>
      <c r="AK7" s="124"/>
      <c r="AL7" s="124"/>
      <c r="AM7" s="125"/>
      <c r="AN7" s="124">
        <v>920</v>
      </c>
      <c r="AO7" s="125"/>
      <c r="AP7" s="124"/>
      <c r="AQ7" s="124">
        <v>1130</v>
      </c>
      <c r="AR7" s="124"/>
      <c r="AS7" s="124"/>
      <c r="AT7" s="124"/>
      <c r="AU7" s="124"/>
      <c r="AV7" s="124"/>
      <c r="AW7" s="124"/>
      <c r="AX7" s="124">
        <v>780</v>
      </c>
      <c r="AY7" s="124"/>
      <c r="AZ7" s="124"/>
      <c r="BA7" s="124"/>
      <c r="BB7" s="124"/>
      <c r="BC7" s="124"/>
      <c r="BD7" s="124"/>
      <c r="BE7" s="124"/>
      <c r="BF7" s="124"/>
      <c r="BG7" s="124"/>
      <c r="BH7" s="124">
        <v>1130</v>
      </c>
      <c r="BI7" s="124"/>
      <c r="BJ7" s="124"/>
      <c r="BK7" s="124"/>
      <c r="BL7" s="124"/>
      <c r="BM7" s="124">
        <v>780</v>
      </c>
      <c r="BN7" s="124"/>
      <c r="BO7" s="124">
        <v>1200</v>
      </c>
      <c r="BP7" s="124"/>
      <c r="BQ7" s="124"/>
      <c r="BR7" s="201"/>
      <c r="BS7" s="202">
        <v>0</v>
      </c>
      <c r="BT7" s="202">
        <v>0</v>
      </c>
      <c r="BU7" s="203">
        <v>0</v>
      </c>
      <c r="BV7" s="124">
        <v>0</v>
      </c>
      <c r="BW7" s="124">
        <v>0</v>
      </c>
      <c r="BX7" s="124">
        <v>0</v>
      </c>
    </row>
    <row r="8" spans="1:99" s="127" customFormat="1" ht="15" customHeight="1" thickBot="1" x14ac:dyDescent="0.3">
      <c r="A8" s="204" t="s">
        <v>39</v>
      </c>
      <c r="B8" s="56" t="s">
        <v>670</v>
      </c>
      <c r="C8" s="52">
        <v>35668</v>
      </c>
      <c r="D8" s="107" t="s">
        <v>2423</v>
      </c>
      <c r="E8" s="46" t="s">
        <v>661</v>
      </c>
      <c r="F8" s="57">
        <v>5940</v>
      </c>
      <c r="G8" s="94"/>
      <c r="H8" s="95"/>
      <c r="I8" s="95"/>
      <c r="J8" s="91"/>
      <c r="K8" s="91"/>
      <c r="L8" s="95"/>
      <c r="M8" s="95"/>
      <c r="N8" s="95"/>
      <c r="O8" s="95"/>
      <c r="P8" s="91"/>
      <c r="Q8" s="95"/>
      <c r="R8" s="91">
        <v>780</v>
      </c>
      <c r="S8" s="95"/>
      <c r="T8" s="91"/>
      <c r="U8" s="91"/>
      <c r="V8" s="91"/>
      <c r="W8" s="95"/>
      <c r="X8" s="95"/>
      <c r="Y8" s="91"/>
      <c r="Z8" s="91"/>
      <c r="AA8" s="95"/>
      <c r="AB8" s="91">
        <v>780</v>
      </c>
      <c r="AC8" s="91"/>
      <c r="AD8" s="95"/>
      <c r="AE8" s="95"/>
      <c r="AF8" s="91"/>
      <c r="AG8" s="91"/>
      <c r="AH8" s="95"/>
      <c r="AI8" s="91">
        <v>780</v>
      </c>
      <c r="AJ8" s="91"/>
      <c r="AK8" s="91"/>
      <c r="AL8" s="91"/>
      <c r="AM8" s="95"/>
      <c r="AN8" s="91">
        <v>920</v>
      </c>
      <c r="AO8" s="95"/>
      <c r="AP8" s="91"/>
      <c r="AQ8" s="91">
        <v>1130</v>
      </c>
      <c r="AR8" s="91"/>
      <c r="AS8" s="91"/>
      <c r="AT8" s="91"/>
      <c r="AU8" s="91"/>
      <c r="AV8" s="91"/>
      <c r="AW8" s="91"/>
      <c r="AX8" s="91">
        <v>780</v>
      </c>
      <c r="AY8" s="91"/>
      <c r="AZ8" s="91"/>
      <c r="BA8" s="91"/>
      <c r="BB8" s="91"/>
      <c r="BC8" s="91"/>
      <c r="BD8" s="91"/>
      <c r="BE8" s="91"/>
      <c r="BF8" s="91"/>
      <c r="BG8" s="91"/>
      <c r="BH8" s="91">
        <v>1130</v>
      </c>
      <c r="BI8" s="91"/>
      <c r="BJ8" s="91"/>
      <c r="BK8" s="91"/>
      <c r="BL8" s="91"/>
      <c r="BM8" s="91">
        <v>780</v>
      </c>
      <c r="BN8" s="91"/>
      <c r="BO8" s="91">
        <v>1200</v>
      </c>
      <c r="BP8" s="91"/>
      <c r="BQ8" s="91"/>
      <c r="BR8" s="92"/>
      <c r="BS8" s="202">
        <v>0</v>
      </c>
      <c r="BT8" s="202">
        <v>0</v>
      </c>
      <c r="BU8" s="203">
        <v>0</v>
      </c>
      <c r="BV8" s="124">
        <v>0</v>
      </c>
      <c r="BW8" s="124">
        <v>0</v>
      </c>
      <c r="BX8" s="124">
        <v>0</v>
      </c>
    </row>
    <row r="9" spans="1:99" s="127" customFormat="1" ht="15" customHeight="1" thickBot="1" x14ac:dyDescent="0.3">
      <c r="A9" s="204" t="s">
        <v>38</v>
      </c>
      <c r="B9" s="56" t="s">
        <v>669</v>
      </c>
      <c r="C9" s="52">
        <v>36160</v>
      </c>
      <c r="D9" s="107" t="s">
        <v>2425</v>
      </c>
      <c r="E9" s="46" t="s">
        <v>77</v>
      </c>
      <c r="F9" s="57">
        <v>5420</v>
      </c>
      <c r="G9" s="94">
        <v>425</v>
      </c>
      <c r="H9" s="95"/>
      <c r="I9" s="95"/>
      <c r="J9" s="91"/>
      <c r="K9" s="91"/>
      <c r="L9" s="95"/>
      <c r="M9" s="95"/>
      <c r="N9" s="95"/>
      <c r="O9" s="95"/>
      <c r="P9" s="91"/>
      <c r="Q9" s="95"/>
      <c r="R9" s="91"/>
      <c r="S9" s="95"/>
      <c r="T9" s="91">
        <v>780</v>
      </c>
      <c r="U9" s="91"/>
      <c r="V9" s="91"/>
      <c r="W9" s="95"/>
      <c r="X9" s="95"/>
      <c r="Y9" s="91"/>
      <c r="Z9" s="91">
        <v>920</v>
      </c>
      <c r="AA9" s="95"/>
      <c r="AB9" s="91"/>
      <c r="AC9" s="91"/>
      <c r="AD9" s="95"/>
      <c r="AE9" s="95"/>
      <c r="AF9" s="91">
        <v>780</v>
      </c>
      <c r="AG9" s="91"/>
      <c r="AH9" s="95"/>
      <c r="AI9" s="91"/>
      <c r="AJ9" s="91"/>
      <c r="AK9" s="91"/>
      <c r="AL9" s="91"/>
      <c r="AM9" s="95"/>
      <c r="AN9" s="91"/>
      <c r="AO9" s="95"/>
      <c r="AP9" s="91"/>
      <c r="AQ9" s="91">
        <v>960</v>
      </c>
      <c r="AR9" s="91"/>
      <c r="AS9" s="91"/>
      <c r="AT9" s="91"/>
      <c r="AU9" s="91"/>
      <c r="AV9" s="91"/>
      <c r="AW9" s="91">
        <v>504</v>
      </c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>
        <v>960</v>
      </c>
      <c r="BI9" s="91"/>
      <c r="BJ9" s="91"/>
      <c r="BK9" s="91"/>
      <c r="BL9" s="91"/>
      <c r="BM9" s="91"/>
      <c r="BN9" s="91"/>
      <c r="BO9" s="91">
        <v>1020</v>
      </c>
      <c r="BP9" s="91"/>
      <c r="BQ9" s="91"/>
      <c r="BR9" s="92"/>
      <c r="BS9" s="202">
        <v>0</v>
      </c>
      <c r="BT9" s="202">
        <v>0</v>
      </c>
      <c r="BU9" s="203">
        <v>0</v>
      </c>
      <c r="BV9" s="124">
        <v>0</v>
      </c>
      <c r="BW9" s="124">
        <v>0</v>
      </c>
      <c r="BX9" s="124">
        <v>0</v>
      </c>
      <c r="CQ9" s="84"/>
      <c r="CR9" s="84"/>
      <c r="CS9" s="84"/>
      <c r="CT9" s="84"/>
      <c r="CU9" s="84"/>
    </row>
    <row r="10" spans="1:99" s="127" customFormat="1" ht="15" customHeight="1" thickBot="1" x14ac:dyDescent="0.3">
      <c r="A10" s="204" t="s">
        <v>37</v>
      </c>
      <c r="B10" s="56" t="s">
        <v>678</v>
      </c>
      <c r="C10" s="52">
        <v>36283</v>
      </c>
      <c r="D10" s="107" t="s">
        <v>2440</v>
      </c>
      <c r="E10" s="46" t="s">
        <v>43</v>
      </c>
      <c r="F10" s="57">
        <v>5144</v>
      </c>
      <c r="G10" s="94"/>
      <c r="H10" s="95"/>
      <c r="I10" s="95"/>
      <c r="J10" s="91"/>
      <c r="K10" s="91">
        <v>360</v>
      </c>
      <c r="L10" s="95"/>
      <c r="M10" s="95"/>
      <c r="N10" s="95"/>
      <c r="O10" s="95"/>
      <c r="P10" s="91"/>
      <c r="Q10" s="95"/>
      <c r="R10" s="91"/>
      <c r="S10" s="95"/>
      <c r="T10" s="91"/>
      <c r="U10" s="91"/>
      <c r="V10" s="91"/>
      <c r="W10" s="95"/>
      <c r="X10" s="95"/>
      <c r="Y10" s="91"/>
      <c r="Z10" s="91">
        <v>920</v>
      </c>
      <c r="AA10" s="95"/>
      <c r="AB10" s="91"/>
      <c r="AC10" s="91"/>
      <c r="AD10" s="95"/>
      <c r="AE10" s="95"/>
      <c r="AF10" s="91">
        <v>780</v>
      </c>
      <c r="AG10" s="91"/>
      <c r="AH10" s="95"/>
      <c r="AI10" s="91"/>
      <c r="AJ10" s="91"/>
      <c r="AK10" s="91"/>
      <c r="AL10" s="91"/>
      <c r="AM10" s="95"/>
      <c r="AN10" s="91">
        <v>504</v>
      </c>
      <c r="AO10" s="95"/>
      <c r="AP10" s="91"/>
      <c r="AQ10" s="91">
        <v>960</v>
      </c>
      <c r="AR10" s="91"/>
      <c r="AS10" s="91"/>
      <c r="AT10" s="91"/>
      <c r="AU10" s="91"/>
      <c r="AV10" s="91">
        <v>360</v>
      </c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>
        <v>960</v>
      </c>
      <c r="BI10" s="91"/>
      <c r="BJ10" s="91"/>
      <c r="BK10" s="91"/>
      <c r="BL10" s="91"/>
      <c r="BM10" s="91"/>
      <c r="BN10" s="91"/>
      <c r="BO10" s="91">
        <v>1020</v>
      </c>
      <c r="BP10" s="91"/>
      <c r="BQ10" s="91"/>
      <c r="BR10" s="92"/>
      <c r="BS10" s="202">
        <v>0</v>
      </c>
      <c r="BT10" s="202">
        <v>0</v>
      </c>
      <c r="BU10" s="203">
        <v>0</v>
      </c>
      <c r="BV10" s="124">
        <v>0</v>
      </c>
      <c r="BW10" s="124">
        <v>0</v>
      </c>
      <c r="BX10" s="124">
        <v>0</v>
      </c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Q10" s="84"/>
      <c r="CR10" s="84"/>
      <c r="CS10" s="84"/>
      <c r="CT10" s="84"/>
      <c r="CU10" s="84"/>
    </row>
    <row r="11" spans="1:99" s="127" customFormat="1" ht="15" customHeight="1" thickBot="1" x14ac:dyDescent="0.3">
      <c r="A11" s="204" t="s">
        <v>36</v>
      </c>
      <c r="B11" s="56" t="s">
        <v>664</v>
      </c>
      <c r="C11" s="52">
        <v>32357</v>
      </c>
      <c r="D11" s="107" t="s">
        <v>2417</v>
      </c>
      <c r="E11" s="46" t="s">
        <v>665</v>
      </c>
      <c r="F11" s="57">
        <v>4905</v>
      </c>
      <c r="G11" s="94"/>
      <c r="H11" s="95"/>
      <c r="I11" s="95"/>
      <c r="J11" s="91"/>
      <c r="K11" s="91"/>
      <c r="L11" s="95"/>
      <c r="M11" s="95"/>
      <c r="N11" s="95"/>
      <c r="O11" s="95"/>
      <c r="P11" s="91"/>
      <c r="Q11" s="95"/>
      <c r="R11" s="91">
        <v>780</v>
      </c>
      <c r="S11" s="95"/>
      <c r="T11" s="91"/>
      <c r="U11" s="91"/>
      <c r="V11" s="91">
        <v>780</v>
      </c>
      <c r="W11" s="95"/>
      <c r="X11" s="95"/>
      <c r="Y11" s="91"/>
      <c r="Z11" s="91"/>
      <c r="AA11" s="95"/>
      <c r="AB11" s="91">
        <v>780</v>
      </c>
      <c r="AC11" s="91"/>
      <c r="AD11" s="95"/>
      <c r="AE11" s="95"/>
      <c r="AF11" s="91"/>
      <c r="AG11" s="91">
        <v>825</v>
      </c>
      <c r="AH11" s="95"/>
      <c r="AI11" s="91">
        <v>780</v>
      </c>
      <c r="AJ11" s="91"/>
      <c r="AK11" s="91"/>
      <c r="AL11" s="91"/>
      <c r="AM11" s="95"/>
      <c r="AN11" s="91"/>
      <c r="AO11" s="95"/>
      <c r="AP11" s="91"/>
      <c r="AQ11" s="91"/>
      <c r="AR11" s="91">
        <v>960</v>
      </c>
      <c r="AS11" s="91"/>
      <c r="AT11" s="91"/>
      <c r="AU11" s="91"/>
      <c r="AV11" s="91"/>
      <c r="AW11" s="91"/>
      <c r="AX11" s="91">
        <v>780</v>
      </c>
      <c r="AY11" s="91"/>
      <c r="AZ11" s="91"/>
      <c r="BA11" s="91"/>
      <c r="BB11" s="91"/>
      <c r="BC11" s="91"/>
      <c r="BD11" s="91"/>
      <c r="BE11" s="91"/>
      <c r="BF11" s="91"/>
      <c r="BG11" s="91">
        <v>780</v>
      </c>
      <c r="BH11" s="91"/>
      <c r="BI11" s="91"/>
      <c r="BJ11" s="91"/>
      <c r="BK11" s="91"/>
      <c r="BL11" s="91"/>
      <c r="BM11" s="91">
        <v>780</v>
      </c>
      <c r="BN11" s="91"/>
      <c r="BO11" s="91">
        <v>660</v>
      </c>
      <c r="BP11" s="91"/>
      <c r="BQ11" s="91"/>
      <c r="BR11" s="92"/>
      <c r="BS11" s="202">
        <v>0</v>
      </c>
      <c r="BT11" s="202">
        <v>0</v>
      </c>
      <c r="BU11" s="203">
        <v>0</v>
      </c>
      <c r="BV11" s="124">
        <v>0</v>
      </c>
      <c r="BW11" s="124">
        <v>0</v>
      </c>
      <c r="BX11" s="124">
        <v>0</v>
      </c>
    </row>
    <row r="12" spans="1:99" s="127" customFormat="1" ht="15" customHeight="1" thickBot="1" x14ac:dyDescent="0.3">
      <c r="A12" s="204" t="s">
        <v>35</v>
      </c>
      <c r="B12" s="56" t="s">
        <v>685</v>
      </c>
      <c r="C12" s="52">
        <v>32974</v>
      </c>
      <c r="D12" s="107" t="s">
        <v>2421</v>
      </c>
      <c r="E12" s="46" t="s">
        <v>665</v>
      </c>
      <c r="F12" s="57">
        <v>4725</v>
      </c>
      <c r="G12" s="94"/>
      <c r="H12" s="95"/>
      <c r="I12" s="95"/>
      <c r="J12" s="91"/>
      <c r="K12" s="91"/>
      <c r="L12" s="95"/>
      <c r="M12" s="95"/>
      <c r="N12" s="95"/>
      <c r="O12" s="95"/>
      <c r="P12" s="91"/>
      <c r="Q12" s="95"/>
      <c r="R12" s="91">
        <v>780</v>
      </c>
      <c r="S12" s="95"/>
      <c r="T12" s="91"/>
      <c r="U12" s="91"/>
      <c r="V12" s="91">
        <v>780</v>
      </c>
      <c r="W12" s="95"/>
      <c r="X12" s="95"/>
      <c r="Y12" s="91"/>
      <c r="Z12" s="91"/>
      <c r="AA12" s="95"/>
      <c r="AB12" s="91">
        <v>780</v>
      </c>
      <c r="AC12" s="91"/>
      <c r="AD12" s="95"/>
      <c r="AE12" s="95"/>
      <c r="AF12" s="91"/>
      <c r="AG12" s="91">
        <v>825</v>
      </c>
      <c r="AH12" s="95"/>
      <c r="AI12" s="91">
        <v>780</v>
      </c>
      <c r="AJ12" s="91"/>
      <c r="AK12" s="91"/>
      <c r="AL12" s="91"/>
      <c r="AM12" s="95"/>
      <c r="AN12" s="91"/>
      <c r="AO12" s="95"/>
      <c r="AP12" s="91"/>
      <c r="AQ12" s="91"/>
      <c r="AR12" s="91"/>
      <c r="AS12" s="91"/>
      <c r="AT12" s="91"/>
      <c r="AU12" s="91"/>
      <c r="AV12" s="91"/>
      <c r="AW12" s="91"/>
      <c r="AX12" s="91">
        <v>780</v>
      </c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>
        <v>780</v>
      </c>
      <c r="BN12" s="91"/>
      <c r="BO12" s="91">
        <v>660</v>
      </c>
      <c r="BP12" s="91"/>
      <c r="BQ12" s="91"/>
      <c r="BR12" s="92"/>
      <c r="BS12" s="202">
        <v>0</v>
      </c>
      <c r="BT12" s="202">
        <v>0</v>
      </c>
      <c r="BU12" s="203">
        <v>0</v>
      </c>
      <c r="BV12" s="124">
        <v>0</v>
      </c>
      <c r="BW12" s="124">
        <v>0</v>
      </c>
      <c r="BX12" s="124">
        <v>0</v>
      </c>
      <c r="CU12" s="84"/>
    </row>
    <row r="13" spans="1:99" s="127" customFormat="1" ht="15" customHeight="1" thickBot="1" x14ac:dyDescent="0.3">
      <c r="A13" s="204" t="s">
        <v>34</v>
      </c>
      <c r="B13" s="56" t="s">
        <v>182</v>
      </c>
      <c r="C13" s="52">
        <v>37468</v>
      </c>
      <c r="D13" s="107" t="s">
        <v>2435</v>
      </c>
      <c r="E13" s="46" t="s">
        <v>42</v>
      </c>
      <c r="F13" s="57">
        <v>4700</v>
      </c>
      <c r="G13" s="94">
        <v>275</v>
      </c>
      <c r="H13" s="95"/>
      <c r="I13" s="95"/>
      <c r="J13" s="91"/>
      <c r="K13" s="91"/>
      <c r="L13" s="95"/>
      <c r="M13" s="95"/>
      <c r="N13" s="95"/>
      <c r="O13" s="95"/>
      <c r="P13" s="91"/>
      <c r="Q13" s="95"/>
      <c r="R13" s="91"/>
      <c r="S13" s="95"/>
      <c r="T13" s="91"/>
      <c r="U13" s="91"/>
      <c r="V13" s="91"/>
      <c r="W13" s="95"/>
      <c r="X13" s="95"/>
      <c r="Y13" s="91"/>
      <c r="Z13" s="91">
        <v>500</v>
      </c>
      <c r="AA13" s="95">
        <v>250</v>
      </c>
      <c r="AB13" s="91"/>
      <c r="AC13" s="91"/>
      <c r="AD13" s="95"/>
      <c r="AE13" s="95"/>
      <c r="AF13" s="91"/>
      <c r="AG13" s="91">
        <v>825</v>
      </c>
      <c r="AH13" s="95"/>
      <c r="AI13" s="91"/>
      <c r="AJ13" s="91">
        <v>780</v>
      </c>
      <c r="AK13" s="91"/>
      <c r="AL13" s="91"/>
      <c r="AM13" s="95"/>
      <c r="AN13" s="91">
        <v>810</v>
      </c>
      <c r="AO13" s="95"/>
      <c r="AP13" s="91"/>
      <c r="AQ13" s="91">
        <v>651</v>
      </c>
      <c r="AR13" s="91"/>
      <c r="AS13" s="91"/>
      <c r="AT13" s="91"/>
      <c r="AU13" s="91"/>
      <c r="AV13" s="91"/>
      <c r="AW13" s="91">
        <v>566</v>
      </c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>
        <v>815</v>
      </c>
      <c r="BI13" s="91">
        <v>810</v>
      </c>
      <c r="BJ13" s="91"/>
      <c r="BK13" s="91"/>
      <c r="BL13" s="91"/>
      <c r="BM13" s="91"/>
      <c r="BN13" s="91"/>
      <c r="BO13" s="91">
        <v>660</v>
      </c>
      <c r="BP13" s="91"/>
      <c r="BQ13" s="91"/>
      <c r="BR13" s="92"/>
      <c r="BS13" s="202">
        <v>0</v>
      </c>
      <c r="BT13" s="202">
        <v>0</v>
      </c>
      <c r="BU13" s="203">
        <v>0</v>
      </c>
      <c r="BV13" s="124">
        <v>0</v>
      </c>
      <c r="BW13" s="124">
        <v>0</v>
      </c>
      <c r="BX13" s="124">
        <v>0</v>
      </c>
      <c r="CU13" s="84"/>
    </row>
    <row r="14" spans="1:99" s="127" customFormat="1" ht="15" customHeight="1" thickBot="1" x14ac:dyDescent="0.3">
      <c r="A14" s="204" t="s">
        <v>33</v>
      </c>
      <c r="B14" s="56" t="s">
        <v>163</v>
      </c>
      <c r="C14" s="52">
        <v>37467</v>
      </c>
      <c r="D14" s="107" t="s">
        <v>2427</v>
      </c>
      <c r="E14" s="46" t="s">
        <v>42</v>
      </c>
      <c r="F14" s="57">
        <v>4700</v>
      </c>
      <c r="G14" s="94">
        <v>275</v>
      </c>
      <c r="H14" s="95"/>
      <c r="I14" s="95"/>
      <c r="J14" s="91"/>
      <c r="K14" s="91"/>
      <c r="L14" s="95"/>
      <c r="M14" s="95"/>
      <c r="N14" s="95"/>
      <c r="O14" s="95"/>
      <c r="P14" s="91"/>
      <c r="Q14" s="95"/>
      <c r="R14" s="91"/>
      <c r="S14" s="95"/>
      <c r="T14" s="91"/>
      <c r="U14" s="91"/>
      <c r="V14" s="91"/>
      <c r="W14" s="95"/>
      <c r="X14" s="95"/>
      <c r="Y14" s="91"/>
      <c r="Z14" s="91">
        <v>500</v>
      </c>
      <c r="AA14" s="95"/>
      <c r="AB14" s="91"/>
      <c r="AC14" s="91"/>
      <c r="AD14" s="95"/>
      <c r="AE14" s="95"/>
      <c r="AF14" s="91"/>
      <c r="AG14" s="91">
        <v>825</v>
      </c>
      <c r="AH14" s="95"/>
      <c r="AI14" s="91"/>
      <c r="AJ14" s="91">
        <v>780</v>
      </c>
      <c r="AK14" s="91"/>
      <c r="AL14" s="91"/>
      <c r="AM14" s="95"/>
      <c r="AN14" s="91">
        <v>810</v>
      </c>
      <c r="AO14" s="95"/>
      <c r="AP14" s="91"/>
      <c r="AQ14" s="91">
        <v>651</v>
      </c>
      <c r="AR14" s="91"/>
      <c r="AS14" s="91"/>
      <c r="AT14" s="91"/>
      <c r="AU14" s="91"/>
      <c r="AV14" s="91"/>
      <c r="AW14" s="91">
        <v>566</v>
      </c>
      <c r="AX14" s="91"/>
      <c r="AY14" s="91"/>
      <c r="AZ14" s="91"/>
      <c r="BA14" s="91">
        <v>233</v>
      </c>
      <c r="BB14" s="91"/>
      <c r="BC14" s="91"/>
      <c r="BD14" s="91"/>
      <c r="BE14" s="91"/>
      <c r="BF14" s="91"/>
      <c r="BG14" s="91"/>
      <c r="BH14" s="91">
        <v>815</v>
      </c>
      <c r="BI14" s="91">
        <v>810</v>
      </c>
      <c r="BJ14" s="91"/>
      <c r="BK14" s="91"/>
      <c r="BL14" s="91"/>
      <c r="BM14" s="91"/>
      <c r="BN14" s="91"/>
      <c r="BO14" s="91">
        <v>660</v>
      </c>
      <c r="BP14" s="91"/>
      <c r="BQ14" s="91"/>
      <c r="BR14" s="92"/>
      <c r="BS14" s="202">
        <v>0</v>
      </c>
      <c r="BT14" s="202">
        <v>0</v>
      </c>
      <c r="BU14" s="203">
        <v>0</v>
      </c>
      <c r="BV14" s="124">
        <v>0</v>
      </c>
      <c r="BW14" s="124">
        <v>0</v>
      </c>
      <c r="BX14" s="124">
        <v>0</v>
      </c>
    </row>
    <row r="15" spans="1:99" s="127" customFormat="1" ht="15" customHeight="1" thickBot="1" x14ac:dyDescent="0.3">
      <c r="A15" s="204" t="s">
        <v>31</v>
      </c>
      <c r="B15" s="56" t="s">
        <v>663</v>
      </c>
      <c r="C15" s="52">
        <v>36888</v>
      </c>
      <c r="D15" s="107" t="s">
        <v>2424</v>
      </c>
      <c r="E15" s="46" t="s">
        <v>42</v>
      </c>
      <c r="F15" s="57">
        <v>4692</v>
      </c>
      <c r="G15" s="94"/>
      <c r="H15" s="95"/>
      <c r="I15" s="95"/>
      <c r="J15" s="91"/>
      <c r="K15" s="91"/>
      <c r="L15" s="95"/>
      <c r="M15" s="95"/>
      <c r="N15" s="95"/>
      <c r="O15" s="95"/>
      <c r="P15" s="91"/>
      <c r="Q15" s="95"/>
      <c r="R15" s="91">
        <v>780</v>
      </c>
      <c r="S15" s="95"/>
      <c r="T15" s="91">
        <v>920</v>
      </c>
      <c r="U15" s="91"/>
      <c r="V15" s="91"/>
      <c r="W15" s="95"/>
      <c r="X15" s="95"/>
      <c r="Y15" s="91"/>
      <c r="Z15" s="91"/>
      <c r="AA15" s="95">
        <v>300</v>
      </c>
      <c r="AB15" s="91"/>
      <c r="AC15" s="91"/>
      <c r="AD15" s="95"/>
      <c r="AE15" s="95"/>
      <c r="AF15" s="91"/>
      <c r="AG15" s="91"/>
      <c r="AH15" s="95"/>
      <c r="AI15" s="91"/>
      <c r="AJ15" s="91"/>
      <c r="AK15" s="91"/>
      <c r="AL15" s="91"/>
      <c r="AM15" s="95"/>
      <c r="AN15" s="91"/>
      <c r="AO15" s="95"/>
      <c r="AP15" s="91"/>
      <c r="AQ15" s="91"/>
      <c r="AR15" s="91"/>
      <c r="AS15" s="91"/>
      <c r="AT15" s="91"/>
      <c r="AU15" s="91"/>
      <c r="AV15" s="91"/>
      <c r="AW15" s="91"/>
      <c r="AX15" s="91"/>
      <c r="AY15" s="91">
        <v>685</v>
      </c>
      <c r="AZ15" s="91"/>
      <c r="BA15" s="91">
        <v>233</v>
      </c>
      <c r="BB15" s="91"/>
      <c r="BC15" s="91"/>
      <c r="BD15" s="91"/>
      <c r="BE15" s="91"/>
      <c r="BF15" s="91"/>
      <c r="BG15" s="91">
        <v>780</v>
      </c>
      <c r="BH15" s="91"/>
      <c r="BI15" s="91"/>
      <c r="BJ15" s="91"/>
      <c r="BK15" s="91"/>
      <c r="BL15" s="91"/>
      <c r="BM15" s="91"/>
      <c r="BN15" s="91">
        <v>687</v>
      </c>
      <c r="BO15" s="91">
        <v>840</v>
      </c>
      <c r="BP15" s="91"/>
      <c r="BQ15" s="91"/>
      <c r="BR15" s="92"/>
      <c r="BS15" s="202">
        <v>0</v>
      </c>
      <c r="BT15" s="202">
        <v>0</v>
      </c>
      <c r="BU15" s="203">
        <v>0</v>
      </c>
      <c r="BV15" s="124">
        <v>0</v>
      </c>
      <c r="BW15" s="124">
        <v>0</v>
      </c>
      <c r="BX15" s="124">
        <v>0</v>
      </c>
      <c r="CQ15" s="84"/>
      <c r="CR15" s="84"/>
      <c r="CS15" s="84"/>
      <c r="CT15" s="84"/>
    </row>
    <row r="16" spans="1:99" s="127" customFormat="1" ht="15" customHeight="1" thickBot="1" x14ac:dyDescent="0.3">
      <c r="A16" s="204" t="s">
        <v>29</v>
      </c>
      <c r="B16" s="56" t="s">
        <v>668</v>
      </c>
      <c r="C16" s="52">
        <v>37031</v>
      </c>
      <c r="D16" s="107" t="s">
        <v>2422</v>
      </c>
      <c r="E16" s="46" t="s">
        <v>42</v>
      </c>
      <c r="F16" s="57">
        <v>4682</v>
      </c>
      <c r="G16" s="94">
        <v>350</v>
      </c>
      <c r="H16" s="95"/>
      <c r="I16" s="95"/>
      <c r="J16" s="91">
        <v>595</v>
      </c>
      <c r="K16" s="91"/>
      <c r="L16" s="95"/>
      <c r="M16" s="95"/>
      <c r="N16" s="95"/>
      <c r="O16" s="95"/>
      <c r="P16" s="91">
        <v>213</v>
      </c>
      <c r="Q16" s="95"/>
      <c r="R16" s="91"/>
      <c r="S16" s="95"/>
      <c r="T16" s="91"/>
      <c r="U16" s="91"/>
      <c r="V16" s="91"/>
      <c r="W16" s="95"/>
      <c r="X16" s="95"/>
      <c r="Y16" s="91">
        <v>780</v>
      </c>
      <c r="Z16" s="91"/>
      <c r="AA16" s="95">
        <v>205</v>
      </c>
      <c r="AB16" s="91"/>
      <c r="AC16" s="91"/>
      <c r="AD16" s="95"/>
      <c r="AE16" s="95"/>
      <c r="AF16" s="91"/>
      <c r="AG16" s="91">
        <v>970</v>
      </c>
      <c r="AH16" s="95"/>
      <c r="AI16" s="91">
        <v>780</v>
      </c>
      <c r="AJ16" s="91"/>
      <c r="AK16" s="91"/>
      <c r="AL16" s="91"/>
      <c r="AM16" s="95"/>
      <c r="AN16" s="91"/>
      <c r="AO16" s="95"/>
      <c r="AP16" s="91"/>
      <c r="AQ16" s="91">
        <v>620</v>
      </c>
      <c r="AR16" s="91"/>
      <c r="AS16" s="91"/>
      <c r="AT16" s="91"/>
      <c r="AU16" s="91"/>
      <c r="AV16" s="91"/>
      <c r="AW16" s="91"/>
      <c r="AX16" s="91"/>
      <c r="AY16" s="91">
        <v>685</v>
      </c>
      <c r="AZ16" s="91"/>
      <c r="BA16" s="91">
        <v>233</v>
      </c>
      <c r="BB16" s="91"/>
      <c r="BC16" s="91"/>
      <c r="BD16" s="91"/>
      <c r="BE16" s="91"/>
      <c r="BF16" s="91"/>
      <c r="BG16" s="91">
        <v>780</v>
      </c>
      <c r="BH16" s="91"/>
      <c r="BI16" s="91"/>
      <c r="BJ16" s="91"/>
      <c r="BK16" s="91"/>
      <c r="BL16" s="91"/>
      <c r="BM16" s="91"/>
      <c r="BN16" s="91">
        <v>687</v>
      </c>
      <c r="BO16" s="91">
        <v>300</v>
      </c>
      <c r="BP16" s="91"/>
      <c r="BQ16" s="91"/>
      <c r="BR16" s="92"/>
      <c r="BS16" s="202">
        <v>0</v>
      </c>
      <c r="BT16" s="202">
        <v>0</v>
      </c>
      <c r="BU16" s="203">
        <v>0</v>
      </c>
      <c r="BV16" s="124">
        <v>0</v>
      </c>
      <c r="BW16" s="124">
        <v>0</v>
      </c>
      <c r="BX16" s="124">
        <v>0</v>
      </c>
      <c r="CQ16" s="84"/>
      <c r="CR16" s="84"/>
      <c r="CS16" s="84"/>
      <c r="CT16" s="84"/>
      <c r="CU16" s="84"/>
    </row>
    <row r="17" spans="1:99" s="127" customFormat="1" ht="15" customHeight="1" thickBot="1" x14ac:dyDescent="0.3">
      <c r="A17" s="204" t="s">
        <v>28</v>
      </c>
      <c r="B17" s="205" t="s">
        <v>679</v>
      </c>
      <c r="C17" s="52">
        <v>32029</v>
      </c>
      <c r="D17" s="107" t="s">
        <v>2437</v>
      </c>
      <c r="E17" s="46" t="s">
        <v>45</v>
      </c>
      <c r="F17" s="57">
        <v>4356</v>
      </c>
      <c r="G17" s="94"/>
      <c r="H17" s="95"/>
      <c r="I17" s="95"/>
      <c r="J17" s="91"/>
      <c r="K17" s="91"/>
      <c r="L17" s="95"/>
      <c r="M17" s="95"/>
      <c r="N17" s="95"/>
      <c r="O17" s="95"/>
      <c r="P17" s="91"/>
      <c r="Q17" s="95"/>
      <c r="R17" s="91"/>
      <c r="S17" s="95"/>
      <c r="T17" s="91">
        <v>504</v>
      </c>
      <c r="U17" s="91"/>
      <c r="V17" s="91"/>
      <c r="W17" s="95"/>
      <c r="X17" s="95"/>
      <c r="Y17" s="91"/>
      <c r="Z17" s="91"/>
      <c r="AA17" s="95"/>
      <c r="AB17" s="91"/>
      <c r="AC17" s="91"/>
      <c r="AD17" s="95">
        <v>250</v>
      </c>
      <c r="AE17" s="95"/>
      <c r="AF17" s="91"/>
      <c r="AG17" s="91"/>
      <c r="AH17" s="95"/>
      <c r="AI17" s="91"/>
      <c r="AJ17" s="91">
        <v>920</v>
      </c>
      <c r="AK17" s="91"/>
      <c r="AL17" s="91"/>
      <c r="AM17" s="95"/>
      <c r="AN17" s="91">
        <v>642</v>
      </c>
      <c r="AO17" s="95"/>
      <c r="AP17" s="91"/>
      <c r="AQ17" s="91"/>
      <c r="AR17" s="91"/>
      <c r="AS17" s="91"/>
      <c r="AT17" s="91"/>
      <c r="AU17" s="91"/>
      <c r="AV17" s="91">
        <v>920</v>
      </c>
      <c r="AW17" s="91"/>
      <c r="AX17" s="91"/>
      <c r="AY17" s="91"/>
      <c r="AZ17" s="91"/>
      <c r="BA17" s="91"/>
      <c r="BB17" s="91"/>
      <c r="BC17" s="91">
        <v>253</v>
      </c>
      <c r="BD17" s="91"/>
      <c r="BE17" s="91"/>
      <c r="BF17" s="91"/>
      <c r="BG17" s="91"/>
      <c r="BH17" s="91">
        <v>450</v>
      </c>
      <c r="BI17" s="91">
        <v>920</v>
      </c>
      <c r="BJ17" s="91"/>
      <c r="BK17" s="91"/>
      <c r="BL17" s="91"/>
      <c r="BM17" s="91"/>
      <c r="BN17" s="91"/>
      <c r="BO17" s="91"/>
      <c r="BP17" s="91"/>
      <c r="BQ17" s="91"/>
      <c r="BR17" s="92"/>
      <c r="BS17" s="202">
        <v>0</v>
      </c>
      <c r="BT17" s="202">
        <v>0</v>
      </c>
      <c r="BU17" s="203">
        <v>0</v>
      </c>
      <c r="BV17" s="124">
        <v>0</v>
      </c>
      <c r="BW17" s="124">
        <v>0</v>
      </c>
      <c r="BX17" s="124">
        <v>0</v>
      </c>
    </row>
    <row r="18" spans="1:99" s="127" customFormat="1" ht="15" customHeight="1" thickBot="1" x14ac:dyDescent="0.3">
      <c r="A18" s="204" t="s">
        <v>27</v>
      </c>
      <c r="B18" s="56" t="s">
        <v>671</v>
      </c>
      <c r="C18" s="52">
        <v>36583</v>
      </c>
      <c r="D18" s="107" t="s">
        <v>2426</v>
      </c>
      <c r="E18" s="46" t="s">
        <v>76</v>
      </c>
      <c r="F18" s="57">
        <v>4278</v>
      </c>
      <c r="G18" s="94">
        <v>350</v>
      </c>
      <c r="H18" s="95"/>
      <c r="I18" s="95"/>
      <c r="J18" s="91"/>
      <c r="K18" s="91">
        <v>920</v>
      </c>
      <c r="L18" s="95"/>
      <c r="M18" s="95"/>
      <c r="N18" s="95"/>
      <c r="O18" s="95"/>
      <c r="P18" s="91"/>
      <c r="Q18" s="95"/>
      <c r="R18" s="91"/>
      <c r="S18" s="95"/>
      <c r="T18" s="91">
        <v>642</v>
      </c>
      <c r="U18" s="91"/>
      <c r="V18" s="91"/>
      <c r="W18" s="95"/>
      <c r="X18" s="95"/>
      <c r="Y18" s="91"/>
      <c r="Z18" s="91"/>
      <c r="AA18" s="95"/>
      <c r="AB18" s="91"/>
      <c r="AC18" s="91"/>
      <c r="AD18" s="95"/>
      <c r="AE18" s="95"/>
      <c r="AF18" s="91"/>
      <c r="AG18" s="91"/>
      <c r="AH18" s="95"/>
      <c r="AI18" s="91"/>
      <c r="AJ18" s="91">
        <v>504</v>
      </c>
      <c r="AK18" s="91"/>
      <c r="AL18" s="91"/>
      <c r="AM18" s="95"/>
      <c r="AN18" s="91">
        <v>780</v>
      </c>
      <c r="AO18" s="95"/>
      <c r="AP18" s="91"/>
      <c r="AQ18" s="91">
        <v>450</v>
      </c>
      <c r="AR18" s="91"/>
      <c r="AS18" s="91"/>
      <c r="AT18" s="91"/>
      <c r="AU18" s="91"/>
      <c r="AV18" s="91"/>
      <c r="AW18" s="91">
        <v>642</v>
      </c>
      <c r="AX18" s="91"/>
      <c r="AY18" s="91"/>
      <c r="AZ18" s="91"/>
      <c r="BA18" s="91">
        <v>233</v>
      </c>
      <c r="BB18" s="91"/>
      <c r="BC18" s="91"/>
      <c r="BD18" s="91"/>
      <c r="BE18" s="91"/>
      <c r="BF18" s="91"/>
      <c r="BG18" s="91"/>
      <c r="BH18" s="91">
        <v>790</v>
      </c>
      <c r="BI18" s="91"/>
      <c r="BJ18" s="91"/>
      <c r="BK18" s="91"/>
      <c r="BL18" s="91"/>
      <c r="BM18" s="91"/>
      <c r="BN18" s="91"/>
      <c r="BO18" s="91">
        <v>480</v>
      </c>
      <c r="BP18" s="91"/>
      <c r="BQ18" s="91"/>
      <c r="BR18" s="92"/>
      <c r="BS18" s="202">
        <v>0</v>
      </c>
      <c r="BT18" s="202">
        <v>0</v>
      </c>
      <c r="BU18" s="203">
        <v>0</v>
      </c>
      <c r="BV18" s="124">
        <v>0</v>
      </c>
      <c r="BW18" s="124">
        <v>0</v>
      </c>
      <c r="BX18" s="124">
        <v>0</v>
      </c>
      <c r="CQ18" s="84"/>
      <c r="CR18" s="84"/>
      <c r="CS18" s="84"/>
      <c r="CT18" s="84"/>
    </row>
    <row r="19" spans="1:99" s="127" customFormat="1" ht="15" customHeight="1" thickBot="1" x14ac:dyDescent="0.3">
      <c r="A19" s="204" t="s">
        <v>26</v>
      </c>
      <c r="B19" s="56" t="s">
        <v>674</v>
      </c>
      <c r="C19" s="52">
        <v>36264</v>
      </c>
      <c r="D19" s="107" t="s">
        <v>2433</v>
      </c>
      <c r="E19" s="46" t="s">
        <v>76</v>
      </c>
      <c r="F19" s="57">
        <v>4278</v>
      </c>
      <c r="G19" s="94">
        <v>350</v>
      </c>
      <c r="H19" s="95"/>
      <c r="I19" s="95"/>
      <c r="J19" s="91"/>
      <c r="K19" s="91">
        <v>920</v>
      </c>
      <c r="L19" s="95"/>
      <c r="M19" s="95"/>
      <c r="N19" s="95"/>
      <c r="O19" s="95"/>
      <c r="P19" s="91"/>
      <c r="Q19" s="95"/>
      <c r="R19" s="91"/>
      <c r="S19" s="95"/>
      <c r="T19" s="91">
        <v>642</v>
      </c>
      <c r="U19" s="91"/>
      <c r="V19" s="91"/>
      <c r="W19" s="95"/>
      <c r="X19" s="95"/>
      <c r="Y19" s="91"/>
      <c r="Z19" s="91"/>
      <c r="AA19" s="95"/>
      <c r="AB19" s="91"/>
      <c r="AC19" s="91"/>
      <c r="AD19" s="95"/>
      <c r="AE19" s="95"/>
      <c r="AF19" s="91"/>
      <c r="AG19" s="91"/>
      <c r="AH19" s="95"/>
      <c r="AI19" s="91"/>
      <c r="AJ19" s="91">
        <v>504</v>
      </c>
      <c r="AK19" s="91"/>
      <c r="AL19" s="91"/>
      <c r="AM19" s="95"/>
      <c r="AN19" s="91">
        <v>780</v>
      </c>
      <c r="AO19" s="95"/>
      <c r="AP19" s="91"/>
      <c r="AQ19" s="91">
        <v>450</v>
      </c>
      <c r="AR19" s="91"/>
      <c r="AS19" s="91"/>
      <c r="AT19" s="91"/>
      <c r="AU19" s="91"/>
      <c r="AV19" s="91"/>
      <c r="AW19" s="91">
        <v>642</v>
      </c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>
        <v>790</v>
      </c>
      <c r="BI19" s="91"/>
      <c r="BJ19" s="91"/>
      <c r="BK19" s="91"/>
      <c r="BL19" s="91"/>
      <c r="BM19" s="91"/>
      <c r="BN19" s="91"/>
      <c r="BO19" s="91">
        <v>480</v>
      </c>
      <c r="BP19" s="91"/>
      <c r="BQ19" s="91"/>
      <c r="BR19" s="92"/>
      <c r="BS19" s="202">
        <v>0</v>
      </c>
      <c r="BT19" s="202">
        <v>0</v>
      </c>
      <c r="BU19" s="203">
        <v>0</v>
      </c>
      <c r="BV19" s="124">
        <v>0</v>
      </c>
      <c r="BW19" s="124">
        <v>0</v>
      </c>
      <c r="BX19" s="124">
        <v>0</v>
      </c>
    </row>
    <row r="20" spans="1:99" s="127" customFormat="1" ht="15" customHeight="1" thickBot="1" x14ac:dyDescent="0.3">
      <c r="A20" s="204" t="s">
        <v>24</v>
      </c>
      <c r="B20" s="56" t="s">
        <v>199</v>
      </c>
      <c r="C20" s="52">
        <v>37438</v>
      </c>
      <c r="D20" s="107" t="s">
        <v>2452</v>
      </c>
      <c r="E20" s="46" t="s">
        <v>46</v>
      </c>
      <c r="F20" s="57">
        <v>4259</v>
      </c>
      <c r="G20" s="94">
        <v>350</v>
      </c>
      <c r="H20" s="95"/>
      <c r="I20" s="95">
        <v>250</v>
      </c>
      <c r="J20" s="91"/>
      <c r="K20" s="91"/>
      <c r="L20" s="95"/>
      <c r="M20" s="95"/>
      <c r="N20" s="95"/>
      <c r="O20" s="95"/>
      <c r="P20" s="91"/>
      <c r="Q20" s="95"/>
      <c r="R20" s="91"/>
      <c r="S20" s="95"/>
      <c r="T20" s="91">
        <v>385</v>
      </c>
      <c r="U20" s="91"/>
      <c r="V20" s="91"/>
      <c r="W20" s="95">
        <v>170</v>
      </c>
      <c r="X20" s="95"/>
      <c r="Y20" s="91"/>
      <c r="Z20" s="91"/>
      <c r="AA20" s="95"/>
      <c r="AB20" s="91"/>
      <c r="AC20" s="91"/>
      <c r="AD20" s="95">
        <v>250</v>
      </c>
      <c r="AE20" s="95"/>
      <c r="AF20" s="91"/>
      <c r="AG20" s="91">
        <v>285</v>
      </c>
      <c r="AH20" s="95"/>
      <c r="AI20" s="91"/>
      <c r="AJ20" s="91">
        <v>700</v>
      </c>
      <c r="AK20" s="91"/>
      <c r="AL20" s="91"/>
      <c r="AM20" s="95"/>
      <c r="AN20" s="91">
        <v>700</v>
      </c>
      <c r="AO20" s="95"/>
      <c r="AP20" s="91"/>
      <c r="AQ20" s="91">
        <v>815</v>
      </c>
      <c r="AR20" s="91"/>
      <c r="AS20" s="91"/>
      <c r="AT20" s="91">
        <v>253</v>
      </c>
      <c r="AU20" s="91"/>
      <c r="AV20" s="91"/>
      <c r="AW20" s="91"/>
      <c r="AX20" s="91"/>
      <c r="AY20" s="91"/>
      <c r="AZ20" s="91"/>
      <c r="BA20" s="91"/>
      <c r="BB20" s="91">
        <v>810</v>
      </c>
      <c r="BC20" s="91"/>
      <c r="BD20" s="91"/>
      <c r="BE20" s="91"/>
      <c r="BF20" s="91"/>
      <c r="BG20" s="91"/>
      <c r="BH20" s="91">
        <v>790</v>
      </c>
      <c r="BI20" s="91">
        <v>444</v>
      </c>
      <c r="BJ20" s="91"/>
      <c r="BK20" s="91"/>
      <c r="BL20" s="91"/>
      <c r="BM20" s="91"/>
      <c r="BN20" s="91"/>
      <c r="BO20" s="91">
        <v>300</v>
      </c>
      <c r="BP20" s="91"/>
      <c r="BQ20" s="91"/>
      <c r="BR20" s="92"/>
      <c r="BS20" s="202">
        <v>0</v>
      </c>
      <c r="BT20" s="202">
        <v>0</v>
      </c>
      <c r="BU20" s="203">
        <v>0</v>
      </c>
      <c r="BV20" s="124">
        <v>0</v>
      </c>
      <c r="BW20" s="124">
        <v>0</v>
      </c>
      <c r="BX20" s="124">
        <v>0</v>
      </c>
      <c r="CQ20" s="84"/>
      <c r="CR20" s="84"/>
      <c r="CS20" s="84"/>
      <c r="CT20" s="84"/>
      <c r="CU20" s="84"/>
    </row>
    <row r="21" spans="1:99" s="127" customFormat="1" ht="15" customHeight="1" thickBot="1" x14ac:dyDescent="0.3">
      <c r="A21" s="204" t="s">
        <v>23</v>
      </c>
      <c r="B21" s="56" t="s">
        <v>164</v>
      </c>
      <c r="C21" s="52">
        <v>36998</v>
      </c>
      <c r="D21" s="107" t="s">
        <v>2432</v>
      </c>
      <c r="E21" s="46" t="s">
        <v>42</v>
      </c>
      <c r="F21" s="57">
        <v>4258</v>
      </c>
      <c r="G21" s="94">
        <v>350</v>
      </c>
      <c r="H21" s="95"/>
      <c r="I21" s="95"/>
      <c r="J21" s="91">
        <v>595</v>
      </c>
      <c r="K21" s="91"/>
      <c r="L21" s="95"/>
      <c r="M21" s="95"/>
      <c r="N21" s="95"/>
      <c r="O21" s="95"/>
      <c r="P21" s="91">
        <v>213</v>
      </c>
      <c r="Q21" s="95"/>
      <c r="R21" s="91"/>
      <c r="S21" s="95"/>
      <c r="T21" s="91"/>
      <c r="U21" s="91"/>
      <c r="V21" s="91"/>
      <c r="W21" s="95"/>
      <c r="X21" s="95"/>
      <c r="Y21" s="91">
        <v>780</v>
      </c>
      <c r="Z21" s="91"/>
      <c r="AA21" s="95">
        <v>205</v>
      </c>
      <c r="AB21" s="91"/>
      <c r="AC21" s="91"/>
      <c r="AD21" s="95"/>
      <c r="AE21" s="95"/>
      <c r="AF21" s="91"/>
      <c r="AG21" s="91">
        <v>970</v>
      </c>
      <c r="AH21" s="95"/>
      <c r="AI21" s="91">
        <v>780</v>
      </c>
      <c r="AJ21" s="91"/>
      <c r="AK21" s="91"/>
      <c r="AL21" s="91"/>
      <c r="AM21" s="95"/>
      <c r="AN21" s="91"/>
      <c r="AO21" s="95"/>
      <c r="AP21" s="91"/>
      <c r="AQ21" s="91">
        <v>620</v>
      </c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>
        <v>513</v>
      </c>
      <c r="BI21" s="91"/>
      <c r="BJ21" s="91"/>
      <c r="BK21" s="91"/>
      <c r="BL21" s="91"/>
      <c r="BM21" s="91"/>
      <c r="BN21" s="91"/>
      <c r="BO21" s="91">
        <v>300</v>
      </c>
      <c r="BP21" s="91"/>
      <c r="BQ21" s="91"/>
      <c r="BR21" s="92"/>
      <c r="BS21" s="202">
        <v>0</v>
      </c>
      <c r="BT21" s="202">
        <v>0</v>
      </c>
      <c r="BU21" s="203">
        <v>0</v>
      </c>
      <c r="BV21" s="124">
        <v>0</v>
      </c>
      <c r="BW21" s="124">
        <v>0</v>
      </c>
      <c r="BX21" s="124">
        <v>0</v>
      </c>
    </row>
    <row r="22" spans="1:99" s="127" customFormat="1" ht="15" customHeight="1" thickBot="1" x14ac:dyDescent="0.3">
      <c r="A22" s="204" t="s">
        <v>22</v>
      </c>
      <c r="B22" s="56" t="s">
        <v>694</v>
      </c>
      <c r="C22" s="52">
        <v>33917</v>
      </c>
      <c r="D22" s="107" t="s">
        <v>2451</v>
      </c>
      <c r="E22" s="46" t="s">
        <v>695</v>
      </c>
      <c r="F22" s="57">
        <v>4200</v>
      </c>
      <c r="G22" s="94"/>
      <c r="H22" s="95"/>
      <c r="I22" s="95"/>
      <c r="J22" s="91"/>
      <c r="K22" s="91">
        <v>642</v>
      </c>
      <c r="L22" s="95"/>
      <c r="M22" s="95"/>
      <c r="N22" s="95"/>
      <c r="O22" s="95"/>
      <c r="P22" s="91"/>
      <c r="Q22" s="95"/>
      <c r="R22" s="91"/>
      <c r="S22" s="95"/>
      <c r="T22" s="91"/>
      <c r="U22" s="91"/>
      <c r="V22" s="91"/>
      <c r="W22" s="95"/>
      <c r="X22" s="95"/>
      <c r="Y22" s="91"/>
      <c r="Z22" s="91"/>
      <c r="AA22" s="95"/>
      <c r="AB22" s="91"/>
      <c r="AC22" s="91"/>
      <c r="AD22" s="95"/>
      <c r="AE22" s="95"/>
      <c r="AF22" s="91">
        <v>360</v>
      </c>
      <c r="AG22" s="91">
        <v>335</v>
      </c>
      <c r="AH22" s="95"/>
      <c r="AI22" s="91"/>
      <c r="AJ22" s="91">
        <v>504</v>
      </c>
      <c r="AK22" s="91"/>
      <c r="AL22" s="91"/>
      <c r="AM22" s="95"/>
      <c r="AN22" s="91">
        <v>504</v>
      </c>
      <c r="AO22" s="95"/>
      <c r="AP22" s="91"/>
      <c r="AQ22" s="91">
        <v>790</v>
      </c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>
        <v>920</v>
      </c>
      <c r="BC22" s="91"/>
      <c r="BD22" s="91"/>
      <c r="BE22" s="91"/>
      <c r="BF22" s="91"/>
      <c r="BG22" s="91"/>
      <c r="BH22" s="91">
        <v>450</v>
      </c>
      <c r="BI22" s="91">
        <v>504</v>
      </c>
      <c r="BJ22" s="91"/>
      <c r="BK22" s="91"/>
      <c r="BL22" s="91"/>
      <c r="BM22" s="91"/>
      <c r="BN22" s="91"/>
      <c r="BO22" s="91">
        <v>840</v>
      </c>
      <c r="BP22" s="91"/>
      <c r="BQ22" s="91"/>
      <c r="BR22" s="92"/>
      <c r="BS22" s="202">
        <v>0</v>
      </c>
      <c r="BT22" s="202">
        <v>0</v>
      </c>
      <c r="BU22" s="203">
        <v>0</v>
      </c>
      <c r="BV22" s="124">
        <v>0</v>
      </c>
      <c r="BW22" s="124">
        <v>0</v>
      </c>
      <c r="BX22" s="124">
        <v>0</v>
      </c>
      <c r="CU22" s="84"/>
    </row>
    <row r="23" spans="1:99" s="127" customFormat="1" ht="15" customHeight="1" thickBot="1" x14ac:dyDescent="0.3">
      <c r="A23" s="204" t="s">
        <v>21</v>
      </c>
      <c r="B23" s="56" t="s">
        <v>660</v>
      </c>
      <c r="C23" s="52">
        <v>36245</v>
      </c>
      <c r="D23" s="107" t="s">
        <v>2418</v>
      </c>
      <c r="E23" s="46" t="s">
        <v>661</v>
      </c>
      <c r="F23" s="57">
        <v>4140</v>
      </c>
      <c r="G23" s="94"/>
      <c r="H23" s="95"/>
      <c r="I23" s="95"/>
      <c r="J23" s="91"/>
      <c r="K23" s="91"/>
      <c r="L23" s="95"/>
      <c r="M23" s="95"/>
      <c r="N23" s="95"/>
      <c r="O23" s="95"/>
      <c r="P23" s="91"/>
      <c r="Q23" s="95"/>
      <c r="R23" s="91">
        <v>780</v>
      </c>
      <c r="S23" s="95"/>
      <c r="T23" s="91"/>
      <c r="U23" s="91"/>
      <c r="V23" s="91"/>
      <c r="W23" s="95"/>
      <c r="X23" s="95"/>
      <c r="Y23" s="91"/>
      <c r="Z23" s="91"/>
      <c r="AA23" s="95"/>
      <c r="AB23" s="91"/>
      <c r="AC23" s="91"/>
      <c r="AD23" s="95"/>
      <c r="AE23" s="95"/>
      <c r="AF23" s="91"/>
      <c r="AG23" s="91"/>
      <c r="AH23" s="95"/>
      <c r="AI23" s="91"/>
      <c r="AJ23" s="91"/>
      <c r="AK23" s="91"/>
      <c r="AL23" s="91"/>
      <c r="AM23" s="95"/>
      <c r="AN23" s="91"/>
      <c r="AO23" s="95"/>
      <c r="AP23" s="91"/>
      <c r="AQ23" s="91"/>
      <c r="AR23" s="91">
        <v>960</v>
      </c>
      <c r="AS23" s="91"/>
      <c r="AT23" s="91"/>
      <c r="AU23" s="91"/>
      <c r="AV23" s="91"/>
      <c r="AW23" s="91"/>
      <c r="AX23" s="91">
        <v>780</v>
      </c>
      <c r="AY23" s="91"/>
      <c r="AZ23" s="91"/>
      <c r="BA23" s="91"/>
      <c r="BB23" s="91"/>
      <c r="BC23" s="91"/>
      <c r="BD23" s="91"/>
      <c r="BE23" s="91"/>
      <c r="BF23" s="91"/>
      <c r="BG23" s="91">
        <v>780</v>
      </c>
      <c r="BH23" s="91"/>
      <c r="BI23" s="91"/>
      <c r="BJ23" s="91"/>
      <c r="BK23" s="91"/>
      <c r="BL23" s="91"/>
      <c r="BM23" s="91"/>
      <c r="BN23" s="91"/>
      <c r="BO23" s="91">
        <v>840</v>
      </c>
      <c r="BP23" s="91"/>
      <c r="BQ23" s="91"/>
      <c r="BR23" s="92"/>
      <c r="BS23" s="202">
        <v>0</v>
      </c>
      <c r="BT23" s="202">
        <v>0</v>
      </c>
      <c r="BU23" s="203">
        <v>0</v>
      </c>
      <c r="BV23" s="124">
        <v>0</v>
      </c>
      <c r="BW23" s="124">
        <v>0</v>
      </c>
      <c r="BX23" s="124">
        <v>0</v>
      </c>
      <c r="CE23" s="84"/>
      <c r="CF23" s="84"/>
      <c r="CG23" s="84"/>
      <c r="CH23" s="84"/>
      <c r="CI23" s="84"/>
      <c r="CJ23" s="84"/>
      <c r="CK23" s="84"/>
      <c r="CL23" s="84"/>
      <c r="CM23" s="84"/>
      <c r="CN23" s="84"/>
    </row>
    <row r="24" spans="1:99" s="127" customFormat="1" ht="15" customHeight="1" thickBot="1" x14ac:dyDescent="0.3">
      <c r="A24" s="204" t="s">
        <v>20</v>
      </c>
      <c r="B24" s="56" t="s">
        <v>666</v>
      </c>
      <c r="C24" s="52">
        <v>30877</v>
      </c>
      <c r="D24" s="107" t="s">
        <v>2420</v>
      </c>
      <c r="E24" s="46" t="s">
        <v>667</v>
      </c>
      <c r="F24" s="57">
        <v>4104</v>
      </c>
      <c r="G24" s="94"/>
      <c r="H24" s="95"/>
      <c r="I24" s="95"/>
      <c r="J24" s="91"/>
      <c r="K24" s="91"/>
      <c r="L24" s="95"/>
      <c r="M24" s="95"/>
      <c r="N24" s="95"/>
      <c r="O24" s="95"/>
      <c r="P24" s="91"/>
      <c r="Q24" s="95"/>
      <c r="R24" s="91"/>
      <c r="S24" s="95"/>
      <c r="T24" s="91">
        <v>642</v>
      </c>
      <c r="U24" s="91"/>
      <c r="V24" s="91"/>
      <c r="W24" s="95"/>
      <c r="X24" s="95"/>
      <c r="Y24" s="91"/>
      <c r="Z24" s="91"/>
      <c r="AA24" s="95"/>
      <c r="AB24" s="91"/>
      <c r="AC24" s="91"/>
      <c r="AD24" s="95"/>
      <c r="AE24" s="95"/>
      <c r="AF24" s="91"/>
      <c r="AG24" s="91"/>
      <c r="AH24" s="95"/>
      <c r="AI24" s="91"/>
      <c r="AJ24" s="91"/>
      <c r="AK24" s="91"/>
      <c r="AL24" s="91"/>
      <c r="AM24" s="95"/>
      <c r="AN24" s="91"/>
      <c r="AO24" s="95"/>
      <c r="AP24" s="91"/>
      <c r="AQ24" s="91">
        <v>450</v>
      </c>
      <c r="AR24" s="91"/>
      <c r="AS24" s="91"/>
      <c r="AT24" s="91"/>
      <c r="AU24" s="91"/>
      <c r="AV24" s="91"/>
      <c r="AW24" s="91">
        <v>642</v>
      </c>
      <c r="AX24" s="91"/>
      <c r="AY24" s="91"/>
      <c r="AZ24" s="91"/>
      <c r="BA24" s="91"/>
      <c r="BB24" s="91">
        <v>920</v>
      </c>
      <c r="BC24" s="91"/>
      <c r="BD24" s="91"/>
      <c r="BE24" s="91"/>
      <c r="BF24" s="91"/>
      <c r="BG24" s="91"/>
      <c r="BH24" s="91">
        <v>790</v>
      </c>
      <c r="BI24" s="91"/>
      <c r="BJ24" s="91"/>
      <c r="BK24" s="91"/>
      <c r="BL24" s="91"/>
      <c r="BM24" s="91"/>
      <c r="BN24" s="91"/>
      <c r="BO24" s="91">
        <v>660</v>
      </c>
      <c r="BP24" s="91"/>
      <c r="BQ24" s="91"/>
      <c r="BR24" s="92"/>
      <c r="BS24" s="202">
        <v>0</v>
      </c>
      <c r="BT24" s="202">
        <v>0</v>
      </c>
      <c r="BU24" s="203">
        <v>0</v>
      </c>
      <c r="BV24" s="124">
        <v>0</v>
      </c>
      <c r="BW24" s="124">
        <v>0</v>
      </c>
      <c r="BX24" s="124">
        <v>0</v>
      </c>
    </row>
    <row r="25" spans="1:99" s="127" customFormat="1" ht="15" customHeight="1" thickBot="1" x14ac:dyDescent="0.3">
      <c r="A25" s="204" t="s">
        <v>18</v>
      </c>
      <c r="B25" s="56" t="s">
        <v>675</v>
      </c>
      <c r="C25" s="52">
        <v>36304</v>
      </c>
      <c r="D25" s="107" t="s">
        <v>2436</v>
      </c>
      <c r="E25" s="46" t="s">
        <v>676</v>
      </c>
      <c r="F25" s="57">
        <v>3996</v>
      </c>
      <c r="G25" s="94"/>
      <c r="H25" s="95"/>
      <c r="I25" s="95">
        <v>253</v>
      </c>
      <c r="J25" s="91"/>
      <c r="K25" s="91">
        <v>504</v>
      </c>
      <c r="L25" s="95"/>
      <c r="M25" s="95"/>
      <c r="N25" s="95"/>
      <c r="O25" s="95"/>
      <c r="P25" s="91"/>
      <c r="Q25" s="95"/>
      <c r="R25" s="91"/>
      <c r="S25" s="95"/>
      <c r="T25" s="91">
        <v>700</v>
      </c>
      <c r="U25" s="91"/>
      <c r="V25" s="91"/>
      <c r="W25" s="95"/>
      <c r="X25" s="95"/>
      <c r="Y25" s="91"/>
      <c r="Z25" s="91"/>
      <c r="AA25" s="95"/>
      <c r="AB25" s="91"/>
      <c r="AC25" s="91"/>
      <c r="AD25" s="95"/>
      <c r="AE25" s="95"/>
      <c r="AF25" s="91"/>
      <c r="AG25" s="91"/>
      <c r="AH25" s="95"/>
      <c r="AI25" s="91"/>
      <c r="AJ25" s="91">
        <v>920</v>
      </c>
      <c r="AK25" s="91"/>
      <c r="AL25" s="91"/>
      <c r="AM25" s="95"/>
      <c r="AN25" s="91">
        <v>360</v>
      </c>
      <c r="AO25" s="95"/>
      <c r="AP25" s="91">
        <v>780</v>
      </c>
      <c r="AQ25" s="91">
        <v>450</v>
      </c>
      <c r="AR25" s="91"/>
      <c r="AS25" s="91"/>
      <c r="AT25" s="91"/>
      <c r="AU25" s="91"/>
      <c r="AV25" s="91">
        <v>642</v>
      </c>
      <c r="AW25" s="91"/>
      <c r="AX25" s="91"/>
      <c r="AY25" s="91"/>
      <c r="AZ25" s="91">
        <v>300</v>
      </c>
      <c r="BA25" s="91"/>
      <c r="BB25" s="91"/>
      <c r="BC25" s="91"/>
      <c r="BD25" s="91">
        <v>205</v>
      </c>
      <c r="BE25" s="91"/>
      <c r="BF25" s="91"/>
      <c r="BG25" s="91"/>
      <c r="BH25" s="91">
        <v>450</v>
      </c>
      <c r="BI25" s="91"/>
      <c r="BJ25" s="91"/>
      <c r="BK25" s="91"/>
      <c r="BL25" s="91"/>
      <c r="BM25" s="91"/>
      <c r="BN25" s="91"/>
      <c r="BO25" s="91">
        <v>300</v>
      </c>
      <c r="BP25" s="91"/>
      <c r="BQ25" s="91"/>
      <c r="BR25" s="92"/>
      <c r="BS25" s="202">
        <v>0</v>
      </c>
      <c r="BT25" s="202">
        <v>0</v>
      </c>
      <c r="BU25" s="203">
        <v>0</v>
      </c>
      <c r="BV25" s="124">
        <v>0</v>
      </c>
      <c r="BW25" s="124">
        <v>0</v>
      </c>
      <c r="BX25" s="124">
        <v>0</v>
      </c>
    </row>
    <row r="26" spans="1:99" s="127" customFormat="1" ht="15" customHeight="1" thickBot="1" x14ac:dyDescent="0.3">
      <c r="A26" s="204" t="s">
        <v>17</v>
      </c>
      <c r="B26" s="56" t="s">
        <v>672</v>
      </c>
      <c r="C26" s="52">
        <v>35988</v>
      </c>
      <c r="D26" s="107" t="s">
        <v>2430</v>
      </c>
      <c r="E26" s="46" t="s">
        <v>42</v>
      </c>
      <c r="F26" s="57">
        <v>3996</v>
      </c>
      <c r="G26" s="94">
        <v>425</v>
      </c>
      <c r="H26" s="95"/>
      <c r="I26" s="95">
        <v>300</v>
      </c>
      <c r="J26" s="91"/>
      <c r="K26" s="91">
        <v>360</v>
      </c>
      <c r="L26" s="95"/>
      <c r="M26" s="95"/>
      <c r="N26" s="95"/>
      <c r="O26" s="95"/>
      <c r="P26" s="91"/>
      <c r="Q26" s="95"/>
      <c r="R26" s="91"/>
      <c r="S26" s="95"/>
      <c r="T26" s="91">
        <v>504</v>
      </c>
      <c r="U26" s="91"/>
      <c r="V26" s="91"/>
      <c r="W26" s="95"/>
      <c r="X26" s="95"/>
      <c r="Y26" s="91"/>
      <c r="Z26" s="91">
        <v>642</v>
      </c>
      <c r="AA26" s="95">
        <v>253</v>
      </c>
      <c r="AB26" s="91"/>
      <c r="AC26" s="91"/>
      <c r="AD26" s="95"/>
      <c r="AE26" s="95"/>
      <c r="AF26" s="91"/>
      <c r="AG26" s="91"/>
      <c r="AH26" s="95"/>
      <c r="AI26" s="91"/>
      <c r="AJ26" s="91">
        <v>780</v>
      </c>
      <c r="AK26" s="91"/>
      <c r="AL26" s="91"/>
      <c r="AM26" s="95"/>
      <c r="AN26" s="91">
        <v>360</v>
      </c>
      <c r="AO26" s="95"/>
      <c r="AP26" s="91"/>
      <c r="AQ26" s="91">
        <v>790</v>
      </c>
      <c r="AR26" s="91"/>
      <c r="AS26" s="91"/>
      <c r="AT26" s="91"/>
      <c r="AU26" s="91"/>
      <c r="AV26" s="91"/>
      <c r="AW26" s="91">
        <v>504</v>
      </c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>
        <v>620</v>
      </c>
      <c r="BI26" s="91">
        <v>360</v>
      </c>
      <c r="BJ26" s="91"/>
      <c r="BK26" s="91"/>
      <c r="BL26" s="91"/>
      <c r="BM26" s="91"/>
      <c r="BN26" s="91"/>
      <c r="BO26" s="91">
        <v>660</v>
      </c>
      <c r="BP26" s="91"/>
      <c r="BQ26" s="91"/>
      <c r="BR26" s="92"/>
      <c r="BS26" s="202">
        <v>0</v>
      </c>
      <c r="BT26" s="202">
        <v>0</v>
      </c>
      <c r="BU26" s="203">
        <v>0</v>
      </c>
      <c r="BV26" s="124">
        <v>0</v>
      </c>
      <c r="BW26" s="124">
        <v>0</v>
      </c>
      <c r="BX26" s="124">
        <v>0</v>
      </c>
    </row>
    <row r="27" spans="1:99" s="127" customFormat="1" ht="15" customHeight="1" thickBot="1" x14ac:dyDescent="0.3">
      <c r="A27" s="204" t="s">
        <v>16</v>
      </c>
      <c r="B27" s="56" t="s">
        <v>708</v>
      </c>
      <c r="C27" s="52">
        <v>35251</v>
      </c>
      <c r="D27" s="107" t="s">
        <v>2467</v>
      </c>
      <c r="E27" s="46" t="s">
        <v>46</v>
      </c>
      <c r="F27" s="57">
        <v>3996</v>
      </c>
      <c r="G27" s="94"/>
      <c r="H27" s="95"/>
      <c r="I27" s="95"/>
      <c r="J27" s="91"/>
      <c r="K27" s="91"/>
      <c r="L27" s="95"/>
      <c r="M27" s="95">
        <v>213</v>
      </c>
      <c r="N27" s="95"/>
      <c r="O27" s="95"/>
      <c r="P27" s="91"/>
      <c r="Q27" s="95"/>
      <c r="R27" s="91"/>
      <c r="S27" s="95"/>
      <c r="T27" s="91">
        <v>504</v>
      </c>
      <c r="U27" s="91"/>
      <c r="V27" s="91"/>
      <c r="W27" s="95"/>
      <c r="X27" s="95"/>
      <c r="Y27" s="91"/>
      <c r="Z27" s="91">
        <v>642</v>
      </c>
      <c r="AA27" s="95">
        <v>253</v>
      </c>
      <c r="AB27" s="91"/>
      <c r="AC27" s="91"/>
      <c r="AD27" s="95"/>
      <c r="AE27" s="95"/>
      <c r="AF27" s="91"/>
      <c r="AG27" s="91"/>
      <c r="AH27" s="95"/>
      <c r="AI27" s="91"/>
      <c r="AJ27" s="91">
        <v>780</v>
      </c>
      <c r="AK27" s="91"/>
      <c r="AL27" s="91"/>
      <c r="AM27" s="95"/>
      <c r="AN27" s="91">
        <v>360</v>
      </c>
      <c r="AO27" s="95"/>
      <c r="AP27" s="91"/>
      <c r="AQ27" s="91">
        <v>790</v>
      </c>
      <c r="AR27" s="91"/>
      <c r="AS27" s="91"/>
      <c r="AT27" s="91">
        <v>300</v>
      </c>
      <c r="AU27" s="91"/>
      <c r="AV27" s="91"/>
      <c r="AW27" s="91"/>
      <c r="AX27" s="91"/>
      <c r="AY27" s="91"/>
      <c r="AZ27" s="91"/>
      <c r="BA27" s="91"/>
      <c r="BB27" s="91"/>
      <c r="BC27" s="91">
        <v>300</v>
      </c>
      <c r="BD27" s="91"/>
      <c r="BE27" s="91"/>
      <c r="BF27" s="91"/>
      <c r="BG27" s="91"/>
      <c r="BH27" s="91">
        <v>620</v>
      </c>
      <c r="BI27" s="91">
        <v>360</v>
      </c>
      <c r="BJ27" s="91"/>
      <c r="BK27" s="91"/>
      <c r="BL27" s="91"/>
      <c r="BM27" s="91"/>
      <c r="BN27" s="91"/>
      <c r="BO27" s="91">
        <v>660</v>
      </c>
      <c r="BP27" s="91"/>
      <c r="BQ27" s="91"/>
      <c r="BR27" s="92"/>
      <c r="BS27" s="202">
        <v>0</v>
      </c>
      <c r="BT27" s="202">
        <v>0</v>
      </c>
      <c r="BU27" s="203">
        <v>0</v>
      </c>
      <c r="BV27" s="124">
        <v>0</v>
      </c>
      <c r="BW27" s="124">
        <v>0</v>
      </c>
      <c r="BX27" s="124">
        <v>0</v>
      </c>
    </row>
    <row r="28" spans="1:99" s="127" customFormat="1" ht="15" customHeight="1" thickBot="1" x14ac:dyDescent="0.3">
      <c r="A28" s="204" t="s">
        <v>15</v>
      </c>
      <c r="B28" s="205" t="s">
        <v>1322</v>
      </c>
      <c r="C28" s="52">
        <v>33169</v>
      </c>
      <c r="D28" s="107" t="s">
        <v>2825</v>
      </c>
      <c r="E28" s="46" t="s">
        <v>46</v>
      </c>
      <c r="F28" s="57">
        <v>3928</v>
      </c>
      <c r="G28" s="94"/>
      <c r="H28" s="95"/>
      <c r="I28" s="95"/>
      <c r="J28" s="91"/>
      <c r="K28" s="91"/>
      <c r="L28" s="95"/>
      <c r="M28" s="95"/>
      <c r="N28" s="95"/>
      <c r="O28" s="95"/>
      <c r="P28" s="91"/>
      <c r="Q28" s="95"/>
      <c r="R28" s="91"/>
      <c r="S28" s="95"/>
      <c r="T28" s="91">
        <v>504</v>
      </c>
      <c r="U28" s="91"/>
      <c r="V28" s="91"/>
      <c r="W28" s="95">
        <v>250</v>
      </c>
      <c r="X28" s="95"/>
      <c r="Y28" s="91"/>
      <c r="Z28" s="91"/>
      <c r="AA28" s="95">
        <v>300</v>
      </c>
      <c r="AB28" s="91"/>
      <c r="AC28" s="91"/>
      <c r="AD28" s="95">
        <v>250</v>
      </c>
      <c r="AE28" s="95"/>
      <c r="AF28" s="91"/>
      <c r="AG28" s="91"/>
      <c r="AH28" s="95"/>
      <c r="AI28" s="91"/>
      <c r="AJ28" s="91">
        <v>920</v>
      </c>
      <c r="AK28" s="91"/>
      <c r="AL28" s="91"/>
      <c r="AM28" s="95"/>
      <c r="AN28" s="91">
        <v>642</v>
      </c>
      <c r="AO28" s="95"/>
      <c r="AP28" s="91"/>
      <c r="AQ28" s="91"/>
      <c r="AR28" s="91"/>
      <c r="AS28" s="91"/>
      <c r="AT28" s="91"/>
      <c r="AU28" s="91"/>
      <c r="AV28" s="91">
        <v>920</v>
      </c>
      <c r="AW28" s="91"/>
      <c r="AX28" s="91"/>
      <c r="AY28" s="91"/>
      <c r="AZ28" s="91"/>
      <c r="BA28" s="91"/>
      <c r="BB28" s="91">
        <v>642</v>
      </c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2"/>
      <c r="BS28" s="202">
        <v>0</v>
      </c>
      <c r="BT28" s="202">
        <v>0</v>
      </c>
      <c r="BU28" s="203">
        <v>0</v>
      </c>
      <c r="BV28" s="124">
        <v>0</v>
      </c>
      <c r="BW28" s="124">
        <v>0</v>
      </c>
      <c r="BX28" s="124">
        <v>0</v>
      </c>
    </row>
    <row r="29" spans="1:99" s="84" customFormat="1" ht="15" customHeight="1" thickBot="1" x14ac:dyDescent="0.3">
      <c r="A29" s="204" t="s">
        <v>13</v>
      </c>
      <c r="B29" s="56" t="s">
        <v>705</v>
      </c>
      <c r="C29" s="52">
        <v>33067</v>
      </c>
      <c r="D29" s="107" t="s">
        <v>2450</v>
      </c>
      <c r="E29" s="46" t="s">
        <v>43</v>
      </c>
      <c r="F29" s="57">
        <v>3916</v>
      </c>
      <c r="G29" s="94"/>
      <c r="H29" s="95"/>
      <c r="I29" s="95"/>
      <c r="J29" s="91"/>
      <c r="K29" s="91"/>
      <c r="L29" s="95"/>
      <c r="M29" s="95"/>
      <c r="N29" s="95"/>
      <c r="O29" s="95"/>
      <c r="P29" s="91"/>
      <c r="Q29" s="95"/>
      <c r="R29" s="91"/>
      <c r="S29" s="95"/>
      <c r="T29" s="91"/>
      <c r="U29" s="91"/>
      <c r="V29" s="91"/>
      <c r="W29" s="95"/>
      <c r="X29" s="95"/>
      <c r="Y29" s="91"/>
      <c r="Z29" s="91"/>
      <c r="AA29" s="95"/>
      <c r="AB29" s="91"/>
      <c r="AC29" s="91">
        <v>780</v>
      </c>
      <c r="AD29" s="95"/>
      <c r="AE29" s="95"/>
      <c r="AF29" s="91"/>
      <c r="AG29" s="91"/>
      <c r="AH29" s="95"/>
      <c r="AI29" s="91"/>
      <c r="AJ29" s="91"/>
      <c r="AK29" s="91"/>
      <c r="AL29" s="91"/>
      <c r="AM29" s="95"/>
      <c r="AN29" s="91">
        <v>504</v>
      </c>
      <c r="AO29" s="95"/>
      <c r="AP29" s="91">
        <v>920</v>
      </c>
      <c r="AQ29" s="91">
        <v>450</v>
      </c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>
        <v>620</v>
      </c>
      <c r="BI29" s="91">
        <v>642</v>
      </c>
      <c r="BJ29" s="91"/>
      <c r="BK29" s="91"/>
      <c r="BL29" s="91"/>
      <c r="BM29" s="91"/>
      <c r="BN29" s="91"/>
      <c r="BO29" s="91">
        <v>300</v>
      </c>
      <c r="BP29" s="91"/>
      <c r="BQ29" s="91"/>
      <c r="BR29" s="92">
        <v>300</v>
      </c>
      <c r="BS29" s="202">
        <v>0</v>
      </c>
      <c r="BT29" s="202">
        <v>0</v>
      </c>
      <c r="BU29" s="203">
        <v>0</v>
      </c>
      <c r="BV29" s="124">
        <v>0</v>
      </c>
      <c r="BW29" s="124">
        <v>0</v>
      </c>
      <c r="BX29" s="124">
        <v>0</v>
      </c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</row>
    <row r="30" spans="1:99" s="127" customFormat="1" ht="15" customHeight="1" thickBot="1" x14ac:dyDescent="0.3">
      <c r="A30" s="204" t="s">
        <v>12</v>
      </c>
      <c r="B30" s="56" t="s">
        <v>202</v>
      </c>
      <c r="C30" s="52">
        <v>37791</v>
      </c>
      <c r="D30" s="107" t="s">
        <v>2431</v>
      </c>
      <c r="E30" s="46" t="s">
        <v>46</v>
      </c>
      <c r="F30" s="57">
        <v>3799</v>
      </c>
      <c r="G30" s="94">
        <v>350</v>
      </c>
      <c r="H30" s="95"/>
      <c r="I30" s="95">
        <v>250</v>
      </c>
      <c r="J30" s="91"/>
      <c r="K30" s="91"/>
      <c r="L30" s="95"/>
      <c r="M30" s="95"/>
      <c r="N30" s="95"/>
      <c r="O30" s="95"/>
      <c r="P30" s="91"/>
      <c r="Q30" s="95"/>
      <c r="R30" s="91"/>
      <c r="S30" s="95">
        <v>142</v>
      </c>
      <c r="T30" s="91"/>
      <c r="U30" s="91"/>
      <c r="V30" s="91"/>
      <c r="W30" s="95">
        <v>170</v>
      </c>
      <c r="X30" s="95"/>
      <c r="Y30" s="91"/>
      <c r="Z30" s="91"/>
      <c r="AA30" s="95"/>
      <c r="AB30" s="91"/>
      <c r="AC30" s="91"/>
      <c r="AD30" s="95">
        <v>250</v>
      </c>
      <c r="AE30" s="95"/>
      <c r="AF30" s="91"/>
      <c r="AG30" s="91">
        <v>285</v>
      </c>
      <c r="AH30" s="95"/>
      <c r="AI30" s="91"/>
      <c r="AJ30" s="91">
        <v>700</v>
      </c>
      <c r="AK30" s="91"/>
      <c r="AL30" s="91"/>
      <c r="AM30" s="95"/>
      <c r="AN30" s="91">
        <v>700</v>
      </c>
      <c r="AO30" s="95"/>
      <c r="AP30" s="91"/>
      <c r="AQ30" s="91">
        <v>815</v>
      </c>
      <c r="AR30" s="91"/>
      <c r="AS30" s="91"/>
      <c r="AT30" s="91">
        <v>253</v>
      </c>
      <c r="AU30" s="91"/>
      <c r="AV30" s="91"/>
      <c r="AW30" s="91"/>
      <c r="AX30" s="91"/>
      <c r="AY30" s="91"/>
      <c r="AZ30" s="91"/>
      <c r="BA30" s="91"/>
      <c r="BB30" s="91"/>
      <c r="BC30" s="91">
        <v>157</v>
      </c>
      <c r="BD30" s="91"/>
      <c r="BE30" s="91"/>
      <c r="BF30" s="91"/>
      <c r="BG30" s="91"/>
      <c r="BH30" s="91">
        <v>790</v>
      </c>
      <c r="BI30" s="91">
        <v>444</v>
      </c>
      <c r="BJ30" s="91"/>
      <c r="BK30" s="91"/>
      <c r="BL30" s="91"/>
      <c r="BM30" s="91"/>
      <c r="BN30" s="91"/>
      <c r="BO30" s="91">
        <v>300</v>
      </c>
      <c r="BP30" s="91"/>
      <c r="BQ30" s="91"/>
      <c r="BR30" s="92"/>
      <c r="BS30" s="202">
        <v>0</v>
      </c>
      <c r="BT30" s="202">
        <v>0</v>
      </c>
      <c r="BU30" s="203">
        <v>0</v>
      </c>
      <c r="BV30" s="124">
        <v>0</v>
      </c>
      <c r="BW30" s="124">
        <v>0</v>
      </c>
      <c r="BX30" s="124">
        <v>0</v>
      </c>
    </row>
    <row r="31" spans="1:99" s="84" customFormat="1" ht="15" customHeight="1" thickBot="1" x14ac:dyDescent="0.3">
      <c r="A31" s="204" t="s">
        <v>104</v>
      </c>
      <c r="B31" s="56" t="s">
        <v>183</v>
      </c>
      <c r="C31" s="52">
        <v>36882</v>
      </c>
      <c r="D31" s="107" t="s">
        <v>2522</v>
      </c>
      <c r="E31" s="46" t="s">
        <v>46</v>
      </c>
      <c r="F31" s="57">
        <v>3673</v>
      </c>
      <c r="G31" s="94"/>
      <c r="H31" s="95"/>
      <c r="I31" s="95"/>
      <c r="J31" s="91"/>
      <c r="K31" s="91"/>
      <c r="L31" s="95"/>
      <c r="M31" s="95">
        <v>137</v>
      </c>
      <c r="N31" s="95"/>
      <c r="O31" s="95"/>
      <c r="P31" s="91"/>
      <c r="Q31" s="95"/>
      <c r="R31" s="91"/>
      <c r="S31" s="95"/>
      <c r="T31" s="91">
        <v>595</v>
      </c>
      <c r="U31" s="91"/>
      <c r="V31" s="91"/>
      <c r="W31" s="95"/>
      <c r="X31" s="95"/>
      <c r="Y31" s="91"/>
      <c r="Z31" s="91"/>
      <c r="AA31" s="95"/>
      <c r="AB31" s="91"/>
      <c r="AC31" s="91"/>
      <c r="AD31" s="95"/>
      <c r="AE31" s="95"/>
      <c r="AF31" s="91"/>
      <c r="AG31" s="91"/>
      <c r="AH31" s="95"/>
      <c r="AI31" s="91"/>
      <c r="AJ31" s="91">
        <v>642</v>
      </c>
      <c r="AK31" s="91"/>
      <c r="AL31" s="91"/>
      <c r="AM31" s="95"/>
      <c r="AN31" s="91"/>
      <c r="AO31" s="95"/>
      <c r="AP31" s="91"/>
      <c r="AQ31" s="91"/>
      <c r="AR31" s="91"/>
      <c r="AS31" s="91"/>
      <c r="AT31" s="91"/>
      <c r="AU31" s="91"/>
      <c r="AV31" s="91"/>
      <c r="AW31" s="91">
        <v>504</v>
      </c>
      <c r="AX31" s="91"/>
      <c r="AY31" s="91"/>
      <c r="AZ31" s="91"/>
      <c r="BA31" s="91"/>
      <c r="BB31" s="91">
        <v>642</v>
      </c>
      <c r="BC31" s="91"/>
      <c r="BD31" s="91"/>
      <c r="BE31" s="91"/>
      <c r="BF31" s="91"/>
      <c r="BG31" s="91"/>
      <c r="BH31" s="91">
        <v>930</v>
      </c>
      <c r="BI31" s="91">
        <v>360</v>
      </c>
      <c r="BJ31" s="91"/>
      <c r="BK31" s="91"/>
      <c r="BL31" s="91"/>
      <c r="BM31" s="91"/>
      <c r="BN31" s="91"/>
      <c r="BO31" s="91">
        <v>300</v>
      </c>
      <c r="BP31" s="91"/>
      <c r="BQ31" s="91"/>
      <c r="BR31" s="92"/>
      <c r="BS31" s="202">
        <v>0</v>
      </c>
      <c r="BT31" s="202">
        <v>0</v>
      </c>
      <c r="BU31" s="203">
        <v>0</v>
      </c>
      <c r="BV31" s="124">
        <v>0</v>
      </c>
      <c r="BW31" s="124">
        <v>0</v>
      </c>
      <c r="BX31" s="124">
        <v>0</v>
      </c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</row>
    <row r="32" spans="1:99" s="84" customFormat="1" ht="15" customHeight="1" thickBot="1" x14ac:dyDescent="0.3">
      <c r="A32" s="204" t="s">
        <v>105</v>
      </c>
      <c r="B32" s="56" t="s">
        <v>86</v>
      </c>
      <c r="C32" s="52">
        <v>34763</v>
      </c>
      <c r="D32" s="107" t="s">
        <v>2447</v>
      </c>
      <c r="E32" s="46" t="s">
        <v>64</v>
      </c>
      <c r="F32" s="57">
        <v>3664</v>
      </c>
      <c r="G32" s="94">
        <v>500</v>
      </c>
      <c r="H32" s="95"/>
      <c r="I32" s="95"/>
      <c r="J32" s="91"/>
      <c r="K32" s="91"/>
      <c r="L32" s="95"/>
      <c r="M32" s="95"/>
      <c r="N32" s="95"/>
      <c r="O32" s="95"/>
      <c r="P32" s="91"/>
      <c r="Q32" s="95"/>
      <c r="R32" s="91"/>
      <c r="S32" s="95"/>
      <c r="T32" s="91"/>
      <c r="U32" s="91"/>
      <c r="V32" s="91"/>
      <c r="W32" s="95"/>
      <c r="X32" s="95"/>
      <c r="Y32" s="91"/>
      <c r="Z32" s="91">
        <v>780</v>
      </c>
      <c r="AA32" s="95"/>
      <c r="AB32" s="91"/>
      <c r="AC32" s="91"/>
      <c r="AD32" s="95"/>
      <c r="AE32" s="95"/>
      <c r="AF32" s="91"/>
      <c r="AG32" s="91"/>
      <c r="AH32" s="95"/>
      <c r="AI32" s="91"/>
      <c r="AJ32" s="91">
        <v>360</v>
      </c>
      <c r="AK32" s="91"/>
      <c r="AL32" s="91"/>
      <c r="AM32" s="95"/>
      <c r="AN32" s="91">
        <v>360</v>
      </c>
      <c r="AO32" s="95"/>
      <c r="AP32" s="91"/>
      <c r="AQ32" s="91">
        <v>620</v>
      </c>
      <c r="AR32" s="91"/>
      <c r="AS32" s="91"/>
      <c r="AT32" s="91"/>
      <c r="AU32" s="91"/>
      <c r="AV32" s="91">
        <v>642</v>
      </c>
      <c r="AW32" s="91"/>
      <c r="AX32" s="91"/>
      <c r="AY32" s="91"/>
      <c r="AZ32" s="91"/>
      <c r="BA32" s="91"/>
      <c r="BB32" s="91">
        <v>360</v>
      </c>
      <c r="BC32" s="91"/>
      <c r="BD32" s="91"/>
      <c r="BE32" s="91"/>
      <c r="BF32" s="91"/>
      <c r="BG32" s="91"/>
      <c r="BH32" s="91">
        <v>450</v>
      </c>
      <c r="BI32" s="91">
        <v>642</v>
      </c>
      <c r="BJ32" s="91"/>
      <c r="BK32" s="91"/>
      <c r="BL32" s="91"/>
      <c r="BM32" s="91"/>
      <c r="BN32" s="91"/>
      <c r="BO32" s="91">
        <v>480</v>
      </c>
      <c r="BP32" s="91"/>
      <c r="BQ32" s="91"/>
      <c r="BR32" s="92"/>
      <c r="BS32" s="202">
        <v>0</v>
      </c>
      <c r="BT32" s="202">
        <v>0</v>
      </c>
      <c r="BU32" s="203">
        <v>0</v>
      </c>
      <c r="BV32" s="124">
        <v>0</v>
      </c>
      <c r="BW32" s="124">
        <v>0</v>
      </c>
      <c r="BX32" s="124">
        <v>0</v>
      </c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U32" s="127"/>
    </row>
    <row r="33" spans="1:99" s="127" customFormat="1" ht="15" customHeight="1" thickBot="1" x14ac:dyDescent="0.3">
      <c r="A33" s="204" t="s">
        <v>106</v>
      </c>
      <c r="B33" s="205" t="s">
        <v>753</v>
      </c>
      <c r="C33" s="52">
        <v>36333</v>
      </c>
      <c r="D33" s="107" t="s">
        <v>2516</v>
      </c>
      <c r="E33" s="46" t="s">
        <v>709</v>
      </c>
      <c r="F33" s="57">
        <v>3628</v>
      </c>
      <c r="G33" s="94"/>
      <c r="H33" s="95"/>
      <c r="I33" s="95"/>
      <c r="J33" s="91"/>
      <c r="K33" s="91"/>
      <c r="L33" s="95"/>
      <c r="M33" s="95"/>
      <c r="N33" s="95"/>
      <c r="O33" s="95"/>
      <c r="P33" s="91"/>
      <c r="Q33" s="95"/>
      <c r="R33" s="91"/>
      <c r="S33" s="95"/>
      <c r="T33" s="91"/>
      <c r="U33" s="91">
        <v>700</v>
      </c>
      <c r="V33" s="91"/>
      <c r="W33" s="95"/>
      <c r="X33" s="95"/>
      <c r="Y33" s="91"/>
      <c r="Z33" s="91"/>
      <c r="AA33" s="95"/>
      <c r="AB33" s="91"/>
      <c r="AC33" s="91">
        <v>642</v>
      </c>
      <c r="AD33" s="95"/>
      <c r="AE33" s="95"/>
      <c r="AF33" s="91">
        <v>504</v>
      </c>
      <c r="AG33" s="91"/>
      <c r="AH33" s="95"/>
      <c r="AI33" s="91"/>
      <c r="AJ33" s="91">
        <v>360</v>
      </c>
      <c r="AK33" s="91"/>
      <c r="AL33" s="91"/>
      <c r="AM33" s="95"/>
      <c r="AN33" s="91"/>
      <c r="AO33" s="95"/>
      <c r="AP33" s="91">
        <v>780</v>
      </c>
      <c r="AQ33" s="91"/>
      <c r="AR33" s="91"/>
      <c r="AS33" s="91"/>
      <c r="AT33" s="91"/>
      <c r="AU33" s="91"/>
      <c r="AV33" s="91">
        <v>642</v>
      </c>
      <c r="AW33" s="91"/>
      <c r="AX33" s="91"/>
      <c r="AY33" s="91"/>
      <c r="AZ33" s="91"/>
      <c r="BA33" s="91"/>
      <c r="BB33" s="91">
        <v>360</v>
      </c>
      <c r="BC33" s="91"/>
      <c r="BD33" s="91"/>
      <c r="BE33" s="91"/>
      <c r="BF33" s="91"/>
      <c r="BG33" s="91"/>
      <c r="BH33" s="91"/>
      <c r="BI33" s="91"/>
      <c r="BJ33" s="91"/>
      <c r="BK33" s="91"/>
      <c r="BL33" s="91">
        <v>300</v>
      </c>
      <c r="BM33" s="91"/>
      <c r="BN33" s="91"/>
      <c r="BO33" s="91"/>
      <c r="BP33" s="91"/>
      <c r="BQ33" s="91"/>
      <c r="BR33" s="92"/>
      <c r="BS33" s="202">
        <v>0</v>
      </c>
      <c r="BT33" s="202">
        <v>0</v>
      </c>
      <c r="BU33" s="203">
        <v>0</v>
      </c>
      <c r="BV33" s="124">
        <v>0</v>
      </c>
      <c r="BW33" s="124">
        <v>0</v>
      </c>
      <c r="BX33" s="124">
        <v>0</v>
      </c>
    </row>
    <row r="34" spans="1:99" s="84" customFormat="1" ht="15" customHeight="1" thickBot="1" x14ac:dyDescent="0.3">
      <c r="A34" s="204" t="s">
        <v>107</v>
      </c>
      <c r="B34" s="56" t="s">
        <v>184</v>
      </c>
      <c r="C34" s="52">
        <v>36833</v>
      </c>
      <c r="D34" s="107" t="s">
        <v>2445</v>
      </c>
      <c r="E34" s="46" t="s">
        <v>42</v>
      </c>
      <c r="F34" s="57">
        <v>3621</v>
      </c>
      <c r="G34" s="94">
        <v>192</v>
      </c>
      <c r="H34" s="95"/>
      <c r="I34" s="95"/>
      <c r="J34" s="91"/>
      <c r="K34" s="91">
        <v>504</v>
      </c>
      <c r="L34" s="95"/>
      <c r="M34" s="95"/>
      <c r="N34" s="95"/>
      <c r="O34" s="95"/>
      <c r="P34" s="91"/>
      <c r="Q34" s="95"/>
      <c r="R34" s="91"/>
      <c r="S34" s="95"/>
      <c r="T34" s="91">
        <v>700</v>
      </c>
      <c r="U34" s="91"/>
      <c r="V34" s="91"/>
      <c r="W34" s="95"/>
      <c r="X34" s="95"/>
      <c r="Y34" s="91"/>
      <c r="Z34" s="91"/>
      <c r="AA34" s="95">
        <v>250</v>
      </c>
      <c r="AB34" s="91"/>
      <c r="AC34" s="91"/>
      <c r="AD34" s="95"/>
      <c r="AE34" s="95"/>
      <c r="AF34" s="91">
        <v>222</v>
      </c>
      <c r="AG34" s="91"/>
      <c r="AH34" s="95"/>
      <c r="AI34" s="91"/>
      <c r="AJ34" s="91">
        <v>920</v>
      </c>
      <c r="AK34" s="91"/>
      <c r="AL34" s="91"/>
      <c r="AM34" s="95"/>
      <c r="AN34" s="91">
        <v>360</v>
      </c>
      <c r="AO34" s="95"/>
      <c r="AP34" s="91"/>
      <c r="AQ34" s="91"/>
      <c r="AR34" s="91"/>
      <c r="AS34" s="91"/>
      <c r="AT34" s="91"/>
      <c r="AU34" s="91"/>
      <c r="AV34" s="91"/>
      <c r="AW34" s="91">
        <v>687</v>
      </c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>
        <v>450</v>
      </c>
      <c r="BI34" s="91"/>
      <c r="BJ34" s="91"/>
      <c r="BK34" s="91"/>
      <c r="BL34" s="91"/>
      <c r="BM34" s="91"/>
      <c r="BN34" s="91"/>
      <c r="BO34" s="91">
        <v>300</v>
      </c>
      <c r="BP34" s="91"/>
      <c r="BQ34" s="91"/>
      <c r="BR34" s="92"/>
      <c r="BS34" s="202">
        <v>0</v>
      </c>
      <c r="BT34" s="202">
        <v>0</v>
      </c>
      <c r="BU34" s="203">
        <v>0</v>
      </c>
      <c r="BV34" s="124">
        <v>0</v>
      </c>
      <c r="BW34" s="124">
        <v>0</v>
      </c>
      <c r="BX34" s="124">
        <v>0</v>
      </c>
      <c r="BY34" s="127"/>
      <c r="BZ34" s="127"/>
      <c r="CB34" s="127"/>
      <c r="CC34" s="127"/>
      <c r="CD34" s="127"/>
      <c r="CQ34" s="127"/>
      <c r="CR34" s="127"/>
      <c r="CS34" s="127"/>
      <c r="CT34" s="127"/>
    </row>
    <row r="35" spans="1:99" s="84" customFormat="1" ht="15" customHeight="1" thickBot="1" x14ac:dyDescent="0.3">
      <c r="A35" s="204" t="s">
        <v>108</v>
      </c>
      <c r="B35" s="56" t="s">
        <v>2010</v>
      </c>
      <c r="C35" s="52">
        <v>31762</v>
      </c>
      <c r="D35" s="107" t="s">
        <v>2606</v>
      </c>
      <c r="E35" s="46" t="s">
        <v>695</v>
      </c>
      <c r="F35" s="57">
        <v>3604</v>
      </c>
      <c r="G35" s="94"/>
      <c r="H35" s="95"/>
      <c r="I35" s="95"/>
      <c r="J35" s="91"/>
      <c r="K35" s="91"/>
      <c r="L35" s="95"/>
      <c r="M35" s="95"/>
      <c r="N35" s="95"/>
      <c r="O35" s="95"/>
      <c r="P35" s="91"/>
      <c r="Q35" s="95"/>
      <c r="R35" s="91"/>
      <c r="S35" s="95"/>
      <c r="T35" s="91">
        <v>642</v>
      </c>
      <c r="U35" s="91"/>
      <c r="V35" s="91"/>
      <c r="W35" s="95"/>
      <c r="X35" s="95"/>
      <c r="Y35" s="91"/>
      <c r="Z35" s="91"/>
      <c r="AA35" s="95"/>
      <c r="AB35" s="91"/>
      <c r="AC35" s="91"/>
      <c r="AD35" s="95"/>
      <c r="AE35" s="95"/>
      <c r="AF35" s="91"/>
      <c r="AG35" s="91"/>
      <c r="AH35" s="95"/>
      <c r="AI35" s="91"/>
      <c r="AJ35" s="91">
        <v>504</v>
      </c>
      <c r="AK35" s="91"/>
      <c r="AL35" s="91"/>
      <c r="AM35" s="95"/>
      <c r="AN35" s="91">
        <v>504</v>
      </c>
      <c r="AO35" s="95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>
        <v>300</v>
      </c>
      <c r="BD35" s="91"/>
      <c r="BE35" s="91"/>
      <c r="BF35" s="91"/>
      <c r="BG35" s="91"/>
      <c r="BH35" s="91">
        <v>790</v>
      </c>
      <c r="BI35" s="91">
        <v>504</v>
      </c>
      <c r="BJ35" s="91"/>
      <c r="BK35" s="91"/>
      <c r="BL35" s="91"/>
      <c r="BM35" s="91"/>
      <c r="BN35" s="91"/>
      <c r="BO35" s="91">
        <v>660</v>
      </c>
      <c r="BP35" s="91"/>
      <c r="BQ35" s="91"/>
      <c r="BR35" s="92"/>
      <c r="BS35" s="202">
        <v>0</v>
      </c>
      <c r="BT35" s="202">
        <v>0</v>
      </c>
      <c r="BU35" s="203">
        <v>0</v>
      </c>
      <c r="BV35" s="124">
        <v>0</v>
      </c>
      <c r="BW35" s="124">
        <v>0</v>
      </c>
      <c r="BX35" s="124">
        <v>0</v>
      </c>
      <c r="BY35" s="127"/>
      <c r="BZ35" s="127"/>
      <c r="CA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</row>
    <row r="36" spans="1:99" s="127" customFormat="1" ht="15" customHeight="1" thickBot="1" x14ac:dyDescent="0.3">
      <c r="A36" s="204" t="s">
        <v>109</v>
      </c>
      <c r="B36" s="56" t="s">
        <v>74</v>
      </c>
      <c r="C36" s="52">
        <v>36851</v>
      </c>
      <c r="D36" s="107" t="s">
        <v>2438</v>
      </c>
      <c r="E36" s="46" t="s">
        <v>412</v>
      </c>
      <c r="F36" s="57">
        <v>3599</v>
      </c>
      <c r="G36" s="94">
        <v>425</v>
      </c>
      <c r="H36" s="95"/>
      <c r="I36" s="95">
        <v>137</v>
      </c>
      <c r="J36" s="91"/>
      <c r="K36" s="91">
        <v>360</v>
      </c>
      <c r="L36" s="95"/>
      <c r="M36" s="95"/>
      <c r="N36" s="95">
        <v>250</v>
      </c>
      <c r="O36" s="95"/>
      <c r="P36" s="91"/>
      <c r="Q36" s="95"/>
      <c r="R36" s="91"/>
      <c r="S36" s="95"/>
      <c r="T36" s="91"/>
      <c r="U36" s="91"/>
      <c r="V36" s="91"/>
      <c r="W36" s="95"/>
      <c r="X36" s="95"/>
      <c r="Y36" s="91"/>
      <c r="Z36" s="91">
        <v>504</v>
      </c>
      <c r="AA36" s="95">
        <v>157</v>
      </c>
      <c r="AB36" s="91"/>
      <c r="AC36" s="91"/>
      <c r="AD36" s="95"/>
      <c r="AE36" s="95"/>
      <c r="AF36" s="91"/>
      <c r="AG36" s="91">
        <v>405</v>
      </c>
      <c r="AH36" s="95"/>
      <c r="AI36" s="91"/>
      <c r="AJ36" s="91"/>
      <c r="AK36" s="91"/>
      <c r="AL36" s="91">
        <v>642</v>
      </c>
      <c r="AM36" s="95"/>
      <c r="AN36" s="91">
        <v>504</v>
      </c>
      <c r="AO36" s="95"/>
      <c r="AP36" s="91"/>
      <c r="AQ36" s="91"/>
      <c r="AR36" s="91"/>
      <c r="AS36" s="91"/>
      <c r="AT36" s="91"/>
      <c r="AU36" s="91"/>
      <c r="AV36" s="91"/>
      <c r="AW36" s="91">
        <v>687</v>
      </c>
      <c r="AX36" s="91"/>
      <c r="AY36" s="91"/>
      <c r="AZ36" s="91"/>
      <c r="BA36" s="91"/>
      <c r="BB36" s="91">
        <v>642</v>
      </c>
      <c r="BC36" s="91"/>
      <c r="BD36" s="91"/>
      <c r="BE36" s="91"/>
      <c r="BF36" s="91"/>
      <c r="BG36" s="91"/>
      <c r="BH36" s="91">
        <v>620</v>
      </c>
      <c r="BI36" s="91"/>
      <c r="BJ36" s="91">
        <v>253</v>
      </c>
      <c r="BK36" s="91"/>
      <c r="BL36" s="91"/>
      <c r="BM36" s="91"/>
      <c r="BN36" s="91"/>
      <c r="BO36" s="91">
        <v>480</v>
      </c>
      <c r="BP36" s="91"/>
      <c r="BQ36" s="91"/>
      <c r="BR36" s="92"/>
      <c r="BS36" s="202">
        <v>0</v>
      </c>
      <c r="BT36" s="202">
        <v>0</v>
      </c>
      <c r="BU36" s="203">
        <v>0</v>
      </c>
      <c r="BV36" s="124">
        <v>0</v>
      </c>
      <c r="BW36" s="124">
        <v>0</v>
      </c>
      <c r="BX36" s="124">
        <v>0</v>
      </c>
      <c r="CE36" s="84"/>
      <c r="CF36" s="84"/>
      <c r="CG36" s="84"/>
      <c r="CH36" s="84"/>
      <c r="CI36" s="84"/>
      <c r="CJ36" s="84"/>
      <c r="CK36" s="84"/>
      <c r="CL36" s="84"/>
      <c r="CM36" s="84"/>
      <c r="CN36" s="84"/>
    </row>
    <row r="37" spans="1:99" s="127" customFormat="1" ht="15" customHeight="1" thickBot="1" x14ac:dyDescent="0.3">
      <c r="A37" s="204" t="s">
        <v>110</v>
      </c>
      <c r="B37" s="56" t="s">
        <v>684</v>
      </c>
      <c r="C37" s="52">
        <v>34364</v>
      </c>
      <c r="D37" s="107" t="s">
        <v>2453</v>
      </c>
      <c r="E37" s="46" t="s">
        <v>412</v>
      </c>
      <c r="F37" s="57">
        <v>3554</v>
      </c>
      <c r="G37" s="94">
        <v>350</v>
      </c>
      <c r="H37" s="95"/>
      <c r="I37" s="95">
        <v>157</v>
      </c>
      <c r="J37" s="91"/>
      <c r="K37" s="91">
        <v>360</v>
      </c>
      <c r="L37" s="95"/>
      <c r="M37" s="95"/>
      <c r="N37" s="95">
        <v>250</v>
      </c>
      <c r="O37" s="95"/>
      <c r="P37" s="91"/>
      <c r="Q37" s="95"/>
      <c r="R37" s="91"/>
      <c r="S37" s="95"/>
      <c r="T37" s="91"/>
      <c r="U37" s="91"/>
      <c r="V37" s="91"/>
      <c r="W37" s="95"/>
      <c r="X37" s="95"/>
      <c r="Y37" s="91"/>
      <c r="Z37" s="91">
        <v>504</v>
      </c>
      <c r="AA37" s="95">
        <v>157</v>
      </c>
      <c r="AB37" s="91"/>
      <c r="AC37" s="91"/>
      <c r="AD37" s="95"/>
      <c r="AE37" s="95"/>
      <c r="AF37" s="91"/>
      <c r="AG37" s="91">
        <v>405</v>
      </c>
      <c r="AH37" s="95"/>
      <c r="AI37" s="91"/>
      <c r="AJ37" s="91"/>
      <c r="AK37" s="91"/>
      <c r="AL37" s="91">
        <v>642</v>
      </c>
      <c r="AM37" s="95"/>
      <c r="AN37" s="91">
        <v>504</v>
      </c>
      <c r="AO37" s="95"/>
      <c r="AP37" s="91"/>
      <c r="AQ37" s="91"/>
      <c r="AR37" s="91"/>
      <c r="AS37" s="91"/>
      <c r="AT37" s="91"/>
      <c r="AU37" s="91"/>
      <c r="AV37" s="91">
        <v>642</v>
      </c>
      <c r="AW37" s="91"/>
      <c r="AX37" s="91"/>
      <c r="AY37" s="91"/>
      <c r="AZ37" s="91">
        <v>102</v>
      </c>
      <c r="BA37" s="91"/>
      <c r="BB37" s="91">
        <v>642</v>
      </c>
      <c r="BC37" s="91"/>
      <c r="BD37" s="91"/>
      <c r="BE37" s="91"/>
      <c r="BF37" s="91"/>
      <c r="BG37" s="91"/>
      <c r="BH37" s="91">
        <v>620</v>
      </c>
      <c r="BI37" s="91"/>
      <c r="BJ37" s="91"/>
      <c r="BK37" s="91"/>
      <c r="BL37" s="91"/>
      <c r="BM37" s="91"/>
      <c r="BN37" s="91"/>
      <c r="BO37" s="91"/>
      <c r="BP37" s="91"/>
      <c r="BQ37" s="91"/>
      <c r="BR37" s="92"/>
      <c r="BS37" s="202">
        <v>0</v>
      </c>
      <c r="BT37" s="202">
        <v>0</v>
      </c>
      <c r="BU37" s="203">
        <v>0</v>
      </c>
      <c r="BV37" s="124">
        <v>0</v>
      </c>
      <c r="BW37" s="124">
        <v>0</v>
      </c>
      <c r="BX37" s="124">
        <v>0</v>
      </c>
    </row>
    <row r="38" spans="1:99" s="127" customFormat="1" ht="15" customHeight="1" thickBot="1" x14ac:dyDescent="0.3">
      <c r="A38" s="204" t="s">
        <v>111</v>
      </c>
      <c r="B38" s="56" t="s">
        <v>168</v>
      </c>
      <c r="C38" s="52">
        <v>38055</v>
      </c>
      <c r="D38" s="107" t="s">
        <v>2429</v>
      </c>
      <c r="E38" s="46" t="s">
        <v>42</v>
      </c>
      <c r="F38" s="57">
        <v>3524</v>
      </c>
      <c r="G38" s="94"/>
      <c r="H38" s="95"/>
      <c r="I38" s="95"/>
      <c r="J38" s="91"/>
      <c r="K38" s="91"/>
      <c r="L38" s="95"/>
      <c r="M38" s="95"/>
      <c r="N38" s="95"/>
      <c r="O38" s="95"/>
      <c r="P38" s="91"/>
      <c r="Q38" s="95"/>
      <c r="R38" s="91"/>
      <c r="S38" s="95"/>
      <c r="T38" s="91"/>
      <c r="U38" s="91"/>
      <c r="V38" s="91"/>
      <c r="W38" s="95"/>
      <c r="X38" s="95"/>
      <c r="Y38" s="91"/>
      <c r="Z38" s="91"/>
      <c r="AA38" s="95">
        <v>117</v>
      </c>
      <c r="AB38" s="91"/>
      <c r="AC38" s="91"/>
      <c r="AD38" s="95"/>
      <c r="AE38" s="95"/>
      <c r="AF38" s="91"/>
      <c r="AG38" s="91"/>
      <c r="AH38" s="95"/>
      <c r="AI38" s="91"/>
      <c r="AJ38" s="91">
        <v>504</v>
      </c>
      <c r="AK38" s="91"/>
      <c r="AL38" s="91"/>
      <c r="AM38" s="95"/>
      <c r="AN38" s="91">
        <v>222</v>
      </c>
      <c r="AO38" s="95"/>
      <c r="AP38" s="91"/>
      <c r="AQ38" s="91">
        <v>930</v>
      </c>
      <c r="AR38" s="91"/>
      <c r="AS38" s="91"/>
      <c r="AT38" s="91"/>
      <c r="AU38" s="91"/>
      <c r="AV38" s="91"/>
      <c r="AW38" s="91"/>
      <c r="AX38" s="91">
        <v>425</v>
      </c>
      <c r="AY38" s="91"/>
      <c r="AZ38" s="91"/>
      <c r="BA38" s="91"/>
      <c r="BB38" s="91"/>
      <c r="BC38" s="91"/>
      <c r="BD38" s="91"/>
      <c r="BE38" s="91"/>
      <c r="BF38" s="91"/>
      <c r="BG38" s="91"/>
      <c r="BH38" s="91">
        <v>681</v>
      </c>
      <c r="BI38" s="91">
        <v>504</v>
      </c>
      <c r="BJ38" s="91"/>
      <c r="BK38" s="91"/>
      <c r="BL38" s="91"/>
      <c r="BM38" s="91"/>
      <c r="BN38" s="91"/>
      <c r="BO38" s="91">
        <v>480</v>
      </c>
      <c r="BP38" s="91"/>
      <c r="BQ38" s="91"/>
      <c r="BR38" s="92"/>
      <c r="BS38" s="202">
        <v>0</v>
      </c>
      <c r="BT38" s="202">
        <v>0</v>
      </c>
      <c r="BU38" s="203">
        <v>0</v>
      </c>
      <c r="BV38" s="124">
        <v>0</v>
      </c>
      <c r="BW38" s="124">
        <v>0</v>
      </c>
      <c r="BX38" s="124">
        <v>0</v>
      </c>
    </row>
    <row r="39" spans="1:99" s="127" customFormat="1" ht="15" customHeight="1" thickBot="1" x14ac:dyDescent="0.3">
      <c r="A39" s="204" t="s">
        <v>112</v>
      </c>
      <c r="B39" s="56" t="s">
        <v>766</v>
      </c>
      <c r="C39" s="52">
        <v>36746</v>
      </c>
      <c r="D39" s="107" t="s">
        <v>2521</v>
      </c>
      <c r="E39" s="46" t="s">
        <v>76</v>
      </c>
      <c r="F39" s="57">
        <v>3487</v>
      </c>
      <c r="G39" s="94"/>
      <c r="H39" s="95"/>
      <c r="I39" s="95">
        <v>213</v>
      </c>
      <c r="J39" s="91"/>
      <c r="K39" s="91">
        <v>222</v>
      </c>
      <c r="L39" s="95"/>
      <c r="M39" s="95"/>
      <c r="N39" s="95"/>
      <c r="O39" s="95"/>
      <c r="P39" s="91"/>
      <c r="Q39" s="95"/>
      <c r="R39" s="91"/>
      <c r="S39" s="95"/>
      <c r="T39" s="91">
        <v>385</v>
      </c>
      <c r="U39" s="91"/>
      <c r="V39" s="91"/>
      <c r="W39" s="95"/>
      <c r="X39" s="95"/>
      <c r="Y39" s="91"/>
      <c r="Z39" s="91">
        <v>360</v>
      </c>
      <c r="AA39" s="95"/>
      <c r="AB39" s="91"/>
      <c r="AC39" s="91"/>
      <c r="AD39" s="95"/>
      <c r="AE39" s="95"/>
      <c r="AF39" s="91"/>
      <c r="AG39" s="91">
        <v>345</v>
      </c>
      <c r="AH39" s="95"/>
      <c r="AI39" s="91"/>
      <c r="AJ39" s="91">
        <v>504</v>
      </c>
      <c r="AK39" s="91"/>
      <c r="AL39" s="91"/>
      <c r="AM39" s="95"/>
      <c r="AN39" s="91">
        <v>566</v>
      </c>
      <c r="AO39" s="95"/>
      <c r="AP39" s="91"/>
      <c r="AQ39" s="91">
        <v>513</v>
      </c>
      <c r="AR39" s="91"/>
      <c r="AS39" s="91"/>
      <c r="AT39" s="91"/>
      <c r="AU39" s="91"/>
      <c r="AV39" s="91"/>
      <c r="AW39" s="91">
        <v>566</v>
      </c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>
        <v>651</v>
      </c>
      <c r="BI39" s="91">
        <v>687</v>
      </c>
      <c r="BJ39" s="91"/>
      <c r="BK39" s="91"/>
      <c r="BL39" s="91"/>
      <c r="BM39" s="91"/>
      <c r="BN39" s="91"/>
      <c r="BO39" s="91">
        <v>480</v>
      </c>
      <c r="BP39" s="91"/>
      <c r="BQ39" s="91"/>
      <c r="BR39" s="92"/>
      <c r="BS39" s="202">
        <v>0</v>
      </c>
      <c r="BT39" s="202">
        <v>0</v>
      </c>
      <c r="BU39" s="203">
        <v>0</v>
      </c>
      <c r="BV39" s="124">
        <v>0</v>
      </c>
      <c r="BW39" s="124">
        <v>0</v>
      </c>
      <c r="BX39" s="124">
        <v>0</v>
      </c>
    </row>
    <row r="40" spans="1:99" s="127" customFormat="1" ht="15" customHeight="1" thickBot="1" x14ac:dyDescent="0.3">
      <c r="A40" s="204" t="s">
        <v>113</v>
      </c>
      <c r="B40" s="56" t="s">
        <v>436</v>
      </c>
      <c r="C40" s="52">
        <v>36745</v>
      </c>
      <c r="D40" s="107" t="s">
        <v>2428</v>
      </c>
      <c r="E40" s="46" t="s">
        <v>76</v>
      </c>
      <c r="F40" s="57">
        <v>3487</v>
      </c>
      <c r="G40" s="94"/>
      <c r="H40" s="95"/>
      <c r="I40" s="95"/>
      <c r="J40" s="91"/>
      <c r="K40" s="91">
        <v>222</v>
      </c>
      <c r="L40" s="95"/>
      <c r="M40" s="95"/>
      <c r="N40" s="95"/>
      <c r="O40" s="95"/>
      <c r="P40" s="91"/>
      <c r="Q40" s="95"/>
      <c r="R40" s="91"/>
      <c r="S40" s="95"/>
      <c r="T40" s="91">
        <v>385</v>
      </c>
      <c r="U40" s="91"/>
      <c r="V40" s="91"/>
      <c r="W40" s="95"/>
      <c r="X40" s="95"/>
      <c r="Y40" s="91"/>
      <c r="Z40" s="91">
        <v>360</v>
      </c>
      <c r="AA40" s="95"/>
      <c r="AB40" s="91"/>
      <c r="AC40" s="91"/>
      <c r="AD40" s="95"/>
      <c r="AE40" s="95"/>
      <c r="AF40" s="91"/>
      <c r="AG40" s="91">
        <v>345</v>
      </c>
      <c r="AH40" s="95"/>
      <c r="AI40" s="91"/>
      <c r="AJ40" s="91">
        <v>504</v>
      </c>
      <c r="AK40" s="91"/>
      <c r="AL40" s="91"/>
      <c r="AM40" s="95"/>
      <c r="AN40" s="91">
        <v>566</v>
      </c>
      <c r="AO40" s="95"/>
      <c r="AP40" s="91"/>
      <c r="AQ40" s="91">
        <v>513</v>
      </c>
      <c r="AR40" s="91"/>
      <c r="AS40" s="91"/>
      <c r="AT40" s="91"/>
      <c r="AU40" s="91"/>
      <c r="AV40" s="91"/>
      <c r="AW40" s="91">
        <v>566</v>
      </c>
      <c r="AX40" s="91"/>
      <c r="AY40" s="91"/>
      <c r="AZ40" s="91"/>
      <c r="BA40" s="91"/>
      <c r="BB40" s="91">
        <v>504</v>
      </c>
      <c r="BC40" s="91"/>
      <c r="BD40" s="91"/>
      <c r="BE40" s="91"/>
      <c r="BF40" s="91"/>
      <c r="BG40" s="91"/>
      <c r="BH40" s="91">
        <v>651</v>
      </c>
      <c r="BI40" s="91">
        <v>687</v>
      </c>
      <c r="BJ40" s="91"/>
      <c r="BK40" s="91"/>
      <c r="BL40" s="91"/>
      <c r="BM40" s="91"/>
      <c r="BN40" s="91"/>
      <c r="BO40" s="91">
        <v>480</v>
      </c>
      <c r="BP40" s="91"/>
      <c r="BQ40" s="91"/>
      <c r="BR40" s="92"/>
      <c r="BS40" s="202">
        <v>0</v>
      </c>
      <c r="BT40" s="202">
        <v>0</v>
      </c>
      <c r="BU40" s="203">
        <v>0</v>
      </c>
      <c r="BV40" s="124">
        <v>0</v>
      </c>
      <c r="BW40" s="124">
        <v>0</v>
      </c>
      <c r="BX40" s="124">
        <v>0</v>
      </c>
    </row>
    <row r="41" spans="1:99" s="127" customFormat="1" ht="15" customHeight="1" thickBot="1" x14ac:dyDescent="0.3">
      <c r="A41" s="204" t="s">
        <v>114</v>
      </c>
      <c r="B41" s="56" t="s">
        <v>682</v>
      </c>
      <c r="C41" s="52">
        <v>34602</v>
      </c>
      <c r="D41" s="107" t="s">
        <v>2443</v>
      </c>
      <c r="E41" s="46" t="s">
        <v>55</v>
      </c>
      <c r="F41" s="57">
        <v>3438</v>
      </c>
      <c r="G41" s="94">
        <v>425</v>
      </c>
      <c r="H41" s="95"/>
      <c r="I41" s="95"/>
      <c r="J41" s="91"/>
      <c r="K41" s="91">
        <v>504</v>
      </c>
      <c r="L41" s="95"/>
      <c r="M41" s="95"/>
      <c r="N41" s="95"/>
      <c r="O41" s="95"/>
      <c r="P41" s="91"/>
      <c r="Q41" s="95"/>
      <c r="R41" s="91"/>
      <c r="S41" s="95"/>
      <c r="T41" s="91"/>
      <c r="U41" s="91"/>
      <c r="V41" s="91"/>
      <c r="W41" s="95"/>
      <c r="X41" s="95">
        <v>300</v>
      </c>
      <c r="Y41" s="91"/>
      <c r="Z41" s="91"/>
      <c r="AA41" s="95"/>
      <c r="AB41" s="91"/>
      <c r="AC41" s="91"/>
      <c r="AD41" s="95"/>
      <c r="AE41" s="95"/>
      <c r="AF41" s="91">
        <v>642</v>
      </c>
      <c r="AG41" s="91"/>
      <c r="AH41" s="95"/>
      <c r="AI41" s="91"/>
      <c r="AJ41" s="91">
        <v>504</v>
      </c>
      <c r="AK41" s="91"/>
      <c r="AL41" s="91"/>
      <c r="AM41" s="95"/>
      <c r="AN41" s="91"/>
      <c r="AO41" s="95"/>
      <c r="AP41" s="91"/>
      <c r="AQ41" s="91">
        <v>450</v>
      </c>
      <c r="AR41" s="91"/>
      <c r="AS41" s="91"/>
      <c r="AT41" s="91"/>
      <c r="AU41" s="91"/>
      <c r="AV41" s="91">
        <v>780</v>
      </c>
      <c r="AW41" s="91"/>
      <c r="AX41" s="91"/>
      <c r="AY41" s="91"/>
      <c r="AZ41" s="91"/>
      <c r="BA41" s="91"/>
      <c r="BB41" s="91">
        <v>504</v>
      </c>
      <c r="BC41" s="91"/>
      <c r="BD41" s="91"/>
      <c r="BE41" s="91"/>
      <c r="BF41" s="91"/>
      <c r="BG41" s="91"/>
      <c r="BH41" s="91"/>
      <c r="BI41" s="91">
        <v>504</v>
      </c>
      <c r="BJ41" s="91"/>
      <c r="BK41" s="91"/>
      <c r="BL41" s="91"/>
      <c r="BM41" s="91"/>
      <c r="BN41" s="91"/>
      <c r="BO41" s="91">
        <v>300</v>
      </c>
      <c r="BP41" s="91"/>
      <c r="BQ41" s="91"/>
      <c r="BR41" s="92"/>
      <c r="BS41" s="202">
        <v>0</v>
      </c>
      <c r="BT41" s="202">
        <v>0</v>
      </c>
      <c r="BU41" s="203">
        <v>0</v>
      </c>
      <c r="BV41" s="124">
        <v>0</v>
      </c>
      <c r="BW41" s="124">
        <v>0</v>
      </c>
      <c r="BX41" s="124">
        <v>0</v>
      </c>
    </row>
    <row r="42" spans="1:99" s="84" customFormat="1" ht="15" customHeight="1" thickBot="1" x14ac:dyDescent="0.3">
      <c r="A42" s="204" t="s">
        <v>115</v>
      </c>
      <c r="B42" s="56" t="s">
        <v>689</v>
      </c>
      <c r="C42" s="52">
        <v>34234</v>
      </c>
      <c r="D42" s="107" t="s">
        <v>2454</v>
      </c>
      <c r="E42" s="46" t="s">
        <v>690</v>
      </c>
      <c r="F42" s="57">
        <v>3438</v>
      </c>
      <c r="G42" s="94">
        <v>500</v>
      </c>
      <c r="H42" s="95"/>
      <c r="I42" s="95"/>
      <c r="J42" s="91"/>
      <c r="K42" s="91">
        <v>504</v>
      </c>
      <c r="L42" s="95"/>
      <c r="M42" s="95"/>
      <c r="N42" s="95"/>
      <c r="O42" s="95"/>
      <c r="P42" s="91"/>
      <c r="Q42" s="95"/>
      <c r="R42" s="91"/>
      <c r="S42" s="95"/>
      <c r="T42" s="91"/>
      <c r="U42" s="91"/>
      <c r="V42" s="91"/>
      <c r="W42" s="95"/>
      <c r="X42" s="95"/>
      <c r="Y42" s="91"/>
      <c r="Z42" s="91">
        <v>360</v>
      </c>
      <c r="AA42" s="95"/>
      <c r="AB42" s="91"/>
      <c r="AC42" s="91"/>
      <c r="AD42" s="95"/>
      <c r="AE42" s="95"/>
      <c r="AF42" s="91">
        <v>642</v>
      </c>
      <c r="AG42" s="91"/>
      <c r="AH42" s="95"/>
      <c r="AI42" s="91"/>
      <c r="AJ42" s="91">
        <v>504</v>
      </c>
      <c r="AK42" s="91"/>
      <c r="AL42" s="91"/>
      <c r="AM42" s="95"/>
      <c r="AN42" s="91"/>
      <c r="AO42" s="95"/>
      <c r="AP42" s="91"/>
      <c r="AQ42" s="91">
        <v>450</v>
      </c>
      <c r="AR42" s="91"/>
      <c r="AS42" s="91"/>
      <c r="AT42" s="91"/>
      <c r="AU42" s="91"/>
      <c r="AV42" s="91">
        <v>780</v>
      </c>
      <c r="AW42" s="91"/>
      <c r="AX42" s="91"/>
      <c r="AY42" s="91"/>
      <c r="AZ42" s="91"/>
      <c r="BA42" s="91"/>
      <c r="BB42" s="91">
        <v>504</v>
      </c>
      <c r="BC42" s="91"/>
      <c r="BD42" s="91"/>
      <c r="BE42" s="91"/>
      <c r="BF42" s="91"/>
      <c r="BG42" s="91"/>
      <c r="BH42" s="91"/>
      <c r="BI42" s="91">
        <v>504</v>
      </c>
      <c r="BJ42" s="91"/>
      <c r="BK42" s="91"/>
      <c r="BL42" s="91"/>
      <c r="BM42" s="91"/>
      <c r="BN42" s="91"/>
      <c r="BO42" s="91">
        <v>300</v>
      </c>
      <c r="BP42" s="91"/>
      <c r="BQ42" s="91"/>
      <c r="BR42" s="92"/>
      <c r="BS42" s="202">
        <v>0</v>
      </c>
      <c r="BT42" s="202">
        <v>0</v>
      </c>
      <c r="BU42" s="203">
        <v>0</v>
      </c>
      <c r="BV42" s="124">
        <v>0</v>
      </c>
      <c r="BW42" s="124">
        <v>0</v>
      </c>
      <c r="BX42" s="124">
        <v>0</v>
      </c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</row>
    <row r="43" spans="1:99" s="127" customFormat="1" ht="15" customHeight="1" thickBot="1" x14ac:dyDescent="0.3">
      <c r="A43" s="204" t="s">
        <v>116</v>
      </c>
      <c r="B43" s="56" t="s">
        <v>673</v>
      </c>
      <c r="C43" s="52">
        <v>30330</v>
      </c>
      <c r="D43" s="107" t="s">
        <v>2441</v>
      </c>
      <c r="E43" s="46" t="s">
        <v>69</v>
      </c>
      <c r="F43" s="57">
        <v>3424</v>
      </c>
      <c r="G43" s="94">
        <v>500</v>
      </c>
      <c r="H43" s="95"/>
      <c r="I43" s="95"/>
      <c r="J43" s="91"/>
      <c r="K43" s="91">
        <v>222</v>
      </c>
      <c r="L43" s="95"/>
      <c r="M43" s="95"/>
      <c r="N43" s="95"/>
      <c r="O43" s="95"/>
      <c r="P43" s="91"/>
      <c r="Q43" s="95"/>
      <c r="R43" s="91"/>
      <c r="S43" s="95"/>
      <c r="T43" s="91"/>
      <c r="U43" s="91"/>
      <c r="V43" s="91"/>
      <c r="W43" s="95"/>
      <c r="X43" s="95"/>
      <c r="Y43" s="91"/>
      <c r="Z43" s="91">
        <v>360</v>
      </c>
      <c r="AA43" s="95"/>
      <c r="AB43" s="91"/>
      <c r="AC43" s="91"/>
      <c r="AD43" s="95"/>
      <c r="AE43" s="95"/>
      <c r="AF43" s="91">
        <v>920</v>
      </c>
      <c r="AG43" s="91"/>
      <c r="AH43" s="95"/>
      <c r="AI43" s="91"/>
      <c r="AJ43" s="91">
        <v>642</v>
      </c>
      <c r="AK43" s="91"/>
      <c r="AL43" s="91"/>
      <c r="AM43" s="95"/>
      <c r="AN43" s="91"/>
      <c r="AO43" s="95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>
        <v>780</v>
      </c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2"/>
      <c r="BS43" s="202">
        <v>0</v>
      </c>
      <c r="BT43" s="202">
        <v>0</v>
      </c>
      <c r="BU43" s="203">
        <v>0</v>
      </c>
      <c r="BV43" s="124">
        <v>0</v>
      </c>
      <c r="BW43" s="124">
        <v>0</v>
      </c>
      <c r="BX43" s="124">
        <v>0</v>
      </c>
    </row>
    <row r="44" spans="1:99" s="127" customFormat="1" ht="15" customHeight="1" thickBot="1" x14ac:dyDescent="0.3">
      <c r="A44" s="204" t="s">
        <v>117</v>
      </c>
      <c r="B44" s="56" t="s">
        <v>170</v>
      </c>
      <c r="C44" s="52">
        <v>36751</v>
      </c>
      <c r="D44" s="107" t="s">
        <v>2492</v>
      </c>
      <c r="E44" s="46" t="s">
        <v>77</v>
      </c>
      <c r="F44" s="57">
        <v>3272</v>
      </c>
      <c r="G44" s="94"/>
      <c r="H44" s="95"/>
      <c r="I44" s="95"/>
      <c r="J44" s="91"/>
      <c r="K44" s="91"/>
      <c r="L44" s="95"/>
      <c r="M44" s="95"/>
      <c r="N44" s="95"/>
      <c r="O44" s="95"/>
      <c r="P44" s="91"/>
      <c r="Q44" s="95"/>
      <c r="R44" s="91"/>
      <c r="S44" s="95"/>
      <c r="T44" s="91">
        <v>490</v>
      </c>
      <c r="U44" s="91"/>
      <c r="V44" s="91"/>
      <c r="W44" s="95"/>
      <c r="X44" s="95"/>
      <c r="Y44" s="91"/>
      <c r="Z44" s="91">
        <v>360</v>
      </c>
      <c r="AA44" s="95"/>
      <c r="AB44" s="91"/>
      <c r="AC44" s="91"/>
      <c r="AD44" s="95"/>
      <c r="AE44" s="95"/>
      <c r="AF44" s="91"/>
      <c r="AG44" s="91">
        <v>670</v>
      </c>
      <c r="AH44" s="95"/>
      <c r="AI44" s="91"/>
      <c r="AJ44" s="91">
        <v>504</v>
      </c>
      <c r="AK44" s="91"/>
      <c r="AL44" s="91"/>
      <c r="AM44" s="95"/>
      <c r="AN44" s="91">
        <v>444</v>
      </c>
      <c r="AO44" s="95"/>
      <c r="AP44" s="91"/>
      <c r="AQ44" s="91">
        <v>513</v>
      </c>
      <c r="AR44" s="91"/>
      <c r="AS44" s="91"/>
      <c r="AT44" s="91"/>
      <c r="AU44" s="91"/>
      <c r="AV44" s="91"/>
      <c r="AW44" s="91">
        <v>444</v>
      </c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>
        <v>651</v>
      </c>
      <c r="BI44" s="91"/>
      <c r="BJ44" s="91"/>
      <c r="BK44" s="91"/>
      <c r="BL44" s="91"/>
      <c r="BM44" s="91"/>
      <c r="BN44" s="91"/>
      <c r="BO44" s="91">
        <v>300</v>
      </c>
      <c r="BP44" s="91"/>
      <c r="BQ44" s="91"/>
      <c r="BR44" s="92"/>
      <c r="BS44" s="202">
        <v>0</v>
      </c>
      <c r="BT44" s="202">
        <v>0</v>
      </c>
      <c r="BU44" s="203">
        <v>0</v>
      </c>
      <c r="BV44" s="124">
        <v>0</v>
      </c>
      <c r="BW44" s="124">
        <v>0</v>
      </c>
      <c r="BX44" s="124">
        <v>0</v>
      </c>
    </row>
    <row r="45" spans="1:99" s="84" customFormat="1" ht="15" customHeight="1" thickBot="1" x14ac:dyDescent="0.3">
      <c r="A45" s="204" t="s">
        <v>118</v>
      </c>
      <c r="B45" s="56" t="s">
        <v>210</v>
      </c>
      <c r="C45" s="52">
        <v>36852</v>
      </c>
      <c r="D45" s="107" t="s">
        <v>2512</v>
      </c>
      <c r="E45" s="46" t="s">
        <v>77</v>
      </c>
      <c r="F45" s="57">
        <v>3212</v>
      </c>
      <c r="G45" s="94"/>
      <c r="H45" s="95"/>
      <c r="I45" s="95"/>
      <c r="J45" s="91"/>
      <c r="K45" s="91"/>
      <c r="L45" s="95"/>
      <c r="M45" s="95"/>
      <c r="N45" s="95"/>
      <c r="O45" s="95"/>
      <c r="P45" s="91"/>
      <c r="Q45" s="95"/>
      <c r="R45" s="91"/>
      <c r="S45" s="95"/>
      <c r="T45" s="91">
        <v>490</v>
      </c>
      <c r="U45" s="91"/>
      <c r="V45" s="91"/>
      <c r="W45" s="95"/>
      <c r="X45" s="95"/>
      <c r="Y45" s="91"/>
      <c r="Z45" s="91"/>
      <c r="AA45" s="95"/>
      <c r="AB45" s="91"/>
      <c r="AC45" s="91"/>
      <c r="AD45" s="95"/>
      <c r="AE45" s="95"/>
      <c r="AF45" s="91"/>
      <c r="AG45" s="91">
        <v>670</v>
      </c>
      <c r="AH45" s="95"/>
      <c r="AI45" s="91"/>
      <c r="AJ45" s="91"/>
      <c r="AK45" s="91"/>
      <c r="AL45" s="91"/>
      <c r="AM45" s="95"/>
      <c r="AN45" s="91">
        <v>444</v>
      </c>
      <c r="AO45" s="95"/>
      <c r="AP45" s="91"/>
      <c r="AQ45" s="91">
        <v>513</v>
      </c>
      <c r="AR45" s="91"/>
      <c r="AS45" s="91"/>
      <c r="AT45" s="91"/>
      <c r="AU45" s="91"/>
      <c r="AV45" s="91"/>
      <c r="AW45" s="91">
        <v>444</v>
      </c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>
        <v>651</v>
      </c>
      <c r="BI45" s="91"/>
      <c r="BJ45" s="91"/>
      <c r="BK45" s="91"/>
      <c r="BL45" s="91"/>
      <c r="BM45" s="91"/>
      <c r="BN45" s="91"/>
      <c r="BO45" s="91">
        <v>300</v>
      </c>
      <c r="BP45" s="91"/>
      <c r="BQ45" s="91"/>
      <c r="BR45" s="92"/>
      <c r="BS45" s="202">
        <v>0</v>
      </c>
      <c r="BT45" s="202">
        <v>0</v>
      </c>
      <c r="BU45" s="203">
        <v>0</v>
      </c>
      <c r="BV45" s="124">
        <v>0</v>
      </c>
      <c r="BW45" s="124">
        <v>0</v>
      </c>
      <c r="BX45" s="124">
        <v>0</v>
      </c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</row>
    <row r="46" spans="1:99" s="127" customFormat="1" ht="15" customHeight="1" thickBot="1" x14ac:dyDescent="0.3">
      <c r="A46" s="204" t="s">
        <v>119</v>
      </c>
      <c r="B46" s="56" t="s">
        <v>181</v>
      </c>
      <c r="C46" s="52">
        <v>37147</v>
      </c>
      <c r="D46" s="107" t="s">
        <v>2500</v>
      </c>
      <c r="E46" s="46" t="s">
        <v>72</v>
      </c>
      <c r="F46" s="57">
        <v>3201</v>
      </c>
      <c r="G46" s="94"/>
      <c r="H46" s="95"/>
      <c r="I46" s="95"/>
      <c r="J46" s="91"/>
      <c r="K46" s="91"/>
      <c r="L46" s="95"/>
      <c r="M46" s="95"/>
      <c r="N46" s="95"/>
      <c r="O46" s="95"/>
      <c r="P46" s="91"/>
      <c r="Q46" s="95"/>
      <c r="R46" s="91"/>
      <c r="S46" s="95"/>
      <c r="T46" s="91"/>
      <c r="U46" s="91"/>
      <c r="V46" s="91"/>
      <c r="W46" s="95"/>
      <c r="X46" s="95"/>
      <c r="Y46" s="91"/>
      <c r="Z46" s="91">
        <v>425</v>
      </c>
      <c r="AA46" s="95"/>
      <c r="AB46" s="91"/>
      <c r="AC46" s="91"/>
      <c r="AD46" s="95"/>
      <c r="AE46" s="95"/>
      <c r="AF46" s="91"/>
      <c r="AG46" s="91"/>
      <c r="AH46" s="95"/>
      <c r="AI46" s="91"/>
      <c r="AJ46" s="91">
        <v>495</v>
      </c>
      <c r="AK46" s="91"/>
      <c r="AL46" s="91"/>
      <c r="AM46" s="95"/>
      <c r="AN46" s="91">
        <v>687</v>
      </c>
      <c r="AO46" s="95"/>
      <c r="AP46" s="91"/>
      <c r="AQ46" s="91">
        <v>790</v>
      </c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>
        <v>504</v>
      </c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>
        <v>300</v>
      </c>
      <c r="BP46" s="91"/>
      <c r="BQ46" s="91"/>
      <c r="BR46" s="92"/>
      <c r="BS46" s="202">
        <v>0</v>
      </c>
      <c r="BT46" s="202">
        <v>0</v>
      </c>
      <c r="BU46" s="203">
        <v>0</v>
      </c>
      <c r="BV46" s="124">
        <v>0</v>
      </c>
      <c r="BW46" s="124">
        <v>0</v>
      </c>
      <c r="BX46" s="124">
        <v>0</v>
      </c>
      <c r="CE46" s="84"/>
      <c r="CF46" s="84"/>
      <c r="CG46" s="84"/>
      <c r="CH46" s="84"/>
      <c r="CI46" s="84"/>
      <c r="CJ46" s="84"/>
      <c r="CK46" s="84"/>
      <c r="CL46" s="84"/>
      <c r="CM46" s="84"/>
      <c r="CN46" s="84"/>
    </row>
    <row r="47" spans="1:99" s="127" customFormat="1" ht="15" customHeight="1" thickBot="1" x14ac:dyDescent="0.3">
      <c r="A47" s="204" t="s">
        <v>120</v>
      </c>
      <c r="B47" s="56" t="s">
        <v>703</v>
      </c>
      <c r="C47" s="52">
        <v>36240</v>
      </c>
      <c r="D47" s="107" t="s">
        <v>2478</v>
      </c>
      <c r="E47" s="46" t="s">
        <v>695</v>
      </c>
      <c r="F47" s="57">
        <v>3193</v>
      </c>
      <c r="G47" s="94"/>
      <c r="H47" s="95"/>
      <c r="I47" s="95"/>
      <c r="J47" s="91"/>
      <c r="K47" s="91">
        <v>642</v>
      </c>
      <c r="L47" s="95"/>
      <c r="M47" s="95">
        <v>137</v>
      </c>
      <c r="N47" s="95"/>
      <c r="O47" s="95"/>
      <c r="P47" s="91"/>
      <c r="Q47" s="95"/>
      <c r="R47" s="91"/>
      <c r="S47" s="95"/>
      <c r="T47" s="91">
        <v>595</v>
      </c>
      <c r="U47" s="91"/>
      <c r="V47" s="91"/>
      <c r="W47" s="95"/>
      <c r="X47" s="95"/>
      <c r="Y47" s="91"/>
      <c r="Z47" s="91"/>
      <c r="AA47" s="95"/>
      <c r="AB47" s="91"/>
      <c r="AC47" s="91"/>
      <c r="AD47" s="95"/>
      <c r="AE47" s="95"/>
      <c r="AF47" s="91"/>
      <c r="AG47" s="91"/>
      <c r="AH47" s="95"/>
      <c r="AI47" s="91"/>
      <c r="AJ47" s="91">
        <v>642</v>
      </c>
      <c r="AK47" s="91"/>
      <c r="AL47" s="91"/>
      <c r="AM47" s="95"/>
      <c r="AN47" s="91"/>
      <c r="AO47" s="95"/>
      <c r="AP47" s="91"/>
      <c r="AQ47" s="91">
        <v>450</v>
      </c>
      <c r="AR47" s="91"/>
      <c r="AS47" s="91"/>
      <c r="AT47" s="91"/>
      <c r="AU47" s="91"/>
      <c r="AV47" s="91"/>
      <c r="AW47" s="91">
        <v>504</v>
      </c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>
        <v>360</v>
      </c>
      <c r="BJ47" s="91"/>
      <c r="BK47" s="91"/>
      <c r="BL47" s="91"/>
      <c r="BM47" s="91"/>
      <c r="BN47" s="91"/>
      <c r="BO47" s="91">
        <v>300</v>
      </c>
      <c r="BP47" s="91"/>
      <c r="BQ47" s="91"/>
      <c r="BR47" s="92"/>
      <c r="BS47" s="202">
        <v>0</v>
      </c>
      <c r="BT47" s="202">
        <v>0</v>
      </c>
      <c r="BU47" s="203">
        <v>0</v>
      </c>
      <c r="BV47" s="124">
        <v>0</v>
      </c>
      <c r="BW47" s="124">
        <v>0</v>
      </c>
      <c r="BX47" s="124">
        <v>0</v>
      </c>
    </row>
    <row r="48" spans="1:99" s="84" customFormat="1" ht="15" customHeight="1" thickBot="1" x14ac:dyDescent="0.3">
      <c r="A48" s="204" t="s">
        <v>121</v>
      </c>
      <c r="B48" s="56" t="s">
        <v>677</v>
      </c>
      <c r="C48" s="52">
        <v>35813</v>
      </c>
      <c r="D48" s="107" t="s">
        <v>2449</v>
      </c>
      <c r="E48" s="46" t="s">
        <v>42</v>
      </c>
      <c r="F48" s="57">
        <v>3193</v>
      </c>
      <c r="G48" s="94">
        <v>425</v>
      </c>
      <c r="H48" s="95"/>
      <c r="I48" s="95"/>
      <c r="J48" s="91"/>
      <c r="K48" s="91"/>
      <c r="L48" s="95"/>
      <c r="M48" s="95"/>
      <c r="N48" s="95"/>
      <c r="O48" s="95"/>
      <c r="P48" s="91"/>
      <c r="Q48" s="95"/>
      <c r="R48" s="91"/>
      <c r="S48" s="95"/>
      <c r="T48" s="91">
        <v>920</v>
      </c>
      <c r="U48" s="91"/>
      <c r="V48" s="91"/>
      <c r="W48" s="95"/>
      <c r="X48" s="95"/>
      <c r="Y48" s="91"/>
      <c r="Z48" s="91"/>
      <c r="AA48" s="95"/>
      <c r="AB48" s="91"/>
      <c r="AC48" s="91"/>
      <c r="AD48" s="95"/>
      <c r="AE48" s="95"/>
      <c r="AF48" s="91"/>
      <c r="AG48" s="91"/>
      <c r="AH48" s="95"/>
      <c r="AI48" s="91"/>
      <c r="AJ48" s="91"/>
      <c r="AK48" s="91"/>
      <c r="AL48" s="91"/>
      <c r="AM48" s="95"/>
      <c r="AN48" s="91">
        <v>222</v>
      </c>
      <c r="AO48" s="95"/>
      <c r="AP48" s="91"/>
      <c r="AQ48" s="91"/>
      <c r="AR48" s="91"/>
      <c r="AS48" s="91"/>
      <c r="AT48" s="91"/>
      <c r="AU48" s="91"/>
      <c r="AV48" s="91"/>
      <c r="AW48" s="91">
        <v>642</v>
      </c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>
        <v>504</v>
      </c>
      <c r="BJ48" s="91"/>
      <c r="BK48" s="91"/>
      <c r="BL48" s="91"/>
      <c r="BM48" s="91"/>
      <c r="BN48" s="91"/>
      <c r="BO48" s="91">
        <v>480</v>
      </c>
      <c r="BP48" s="91"/>
      <c r="BQ48" s="91"/>
      <c r="BR48" s="92"/>
      <c r="BS48" s="202">
        <v>0</v>
      </c>
      <c r="BT48" s="202">
        <v>0</v>
      </c>
      <c r="BU48" s="203">
        <v>0</v>
      </c>
      <c r="BV48" s="124">
        <v>0</v>
      </c>
      <c r="BW48" s="124">
        <v>0</v>
      </c>
      <c r="BX48" s="124">
        <v>0</v>
      </c>
      <c r="BY48" s="127"/>
      <c r="BZ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</row>
    <row r="49" spans="1:99" s="127" customFormat="1" ht="15" customHeight="1" thickBot="1" x14ac:dyDescent="0.25">
      <c r="A49" s="204" t="s">
        <v>122</v>
      </c>
      <c r="B49" s="103" t="s">
        <v>783</v>
      </c>
      <c r="C49" s="52">
        <v>35926</v>
      </c>
      <c r="D49" s="107" t="s">
        <v>2538</v>
      </c>
      <c r="E49" s="46" t="s">
        <v>11</v>
      </c>
      <c r="F49" s="57">
        <v>3181</v>
      </c>
      <c r="G49" s="94"/>
      <c r="H49" s="95"/>
      <c r="I49" s="95"/>
      <c r="J49" s="91"/>
      <c r="K49" s="91"/>
      <c r="L49" s="95"/>
      <c r="M49" s="95"/>
      <c r="N49" s="95"/>
      <c r="O49" s="95">
        <v>175</v>
      </c>
      <c r="P49" s="91"/>
      <c r="Q49" s="95"/>
      <c r="R49" s="91"/>
      <c r="S49" s="95">
        <v>250</v>
      </c>
      <c r="T49" s="91"/>
      <c r="U49" s="91"/>
      <c r="V49" s="91"/>
      <c r="W49" s="95"/>
      <c r="X49" s="95"/>
      <c r="Y49" s="91"/>
      <c r="Z49" s="91"/>
      <c r="AA49" s="95"/>
      <c r="AB49" s="91"/>
      <c r="AC49" s="91">
        <v>642</v>
      </c>
      <c r="AD49" s="95"/>
      <c r="AE49" s="95"/>
      <c r="AF49" s="91"/>
      <c r="AG49" s="91">
        <v>475</v>
      </c>
      <c r="AH49" s="95"/>
      <c r="AI49" s="91"/>
      <c r="AJ49" s="91"/>
      <c r="AK49" s="91">
        <v>780</v>
      </c>
      <c r="AL49" s="91"/>
      <c r="AM49" s="95"/>
      <c r="AN49" s="91"/>
      <c r="AO49" s="95"/>
      <c r="AP49" s="91">
        <v>504</v>
      </c>
      <c r="AQ49" s="91"/>
      <c r="AR49" s="91"/>
      <c r="AS49" s="91">
        <v>300</v>
      </c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>
        <v>205</v>
      </c>
      <c r="BL49" s="91"/>
      <c r="BM49" s="91"/>
      <c r="BN49" s="91"/>
      <c r="BO49" s="91">
        <v>480</v>
      </c>
      <c r="BP49" s="91"/>
      <c r="BQ49" s="91"/>
      <c r="BR49" s="92"/>
      <c r="BS49" s="202">
        <v>0</v>
      </c>
      <c r="BT49" s="202">
        <v>0</v>
      </c>
      <c r="BU49" s="203">
        <v>0</v>
      </c>
      <c r="BV49" s="124">
        <v>0</v>
      </c>
      <c r="BW49" s="124">
        <v>0</v>
      </c>
      <c r="BX49" s="124">
        <v>0</v>
      </c>
    </row>
    <row r="50" spans="1:99" s="127" customFormat="1" ht="15" customHeight="1" thickBot="1" x14ac:dyDescent="0.3">
      <c r="A50" s="204" t="s">
        <v>123</v>
      </c>
      <c r="B50" s="56" t="s">
        <v>773</v>
      </c>
      <c r="C50" s="52">
        <v>35388</v>
      </c>
      <c r="D50" s="107" t="s">
        <v>2520</v>
      </c>
      <c r="E50" s="46" t="s">
        <v>11</v>
      </c>
      <c r="F50" s="57">
        <v>3181</v>
      </c>
      <c r="G50" s="94"/>
      <c r="H50" s="95"/>
      <c r="I50" s="95"/>
      <c r="J50" s="91"/>
      <c r="K50" s="91"/>
      <c r="L50" s="95"/>
      <c r="M50" s="95"/>
      <c r="N50" s="95"/>
      <c r="O50" s="95">
        <v>175</v>
      </c>
      <c r="P50" s="91"/>
      <c r="Q50" s="95"/>
      <c r="R50" s="91"/>
      <c r="S50" s="95">
        <v>250</v>
      </c>
      <c r="T50" s="91"/>
      <c r="U50" s="91"/>
      <c r="V50" s="91"/>
      <c r="W50" s="95"/>
      <c r="X50" s="95"/>
      <c r="Y50" s="91"/>
      <c r="Z50" s="91"/>
      <c r="AA50" s="95"/>
      <c r="AB50" s="91"/>
      <c r="AC50" s="91">
        <v>642</v>
      </c>
      <c r="AD50" s="95"/>
      <c r="AE50" s="95"/>
      <c r="AF50" s="91"/>
      <c r="AG50" s="91">
        <v>475</v>
      </c>
      <c r="AH50" s="95"/>
      <c r="AI50" s="91"/>
      <c r="AJ50" s="91"/>
      <c r="AK50" s="91">
        <v>780</v>
      </c>
      <c r="AL50" s="91"/>
      <c r="AM50" s="95"/>
      <c r="AN50" s="91"/>
      <c r="AO50" s="95"/>
      <c r="AP50" s="91">
        <v>504</v>
      </c>
      <c r="AQ50" s="91"/>
      <c r="AR50" s="91"/>
      <c r="AS50" s="91">
        <v>300</v>
      </c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>
        <v>205</v>
      </c>
      <c r="BL50" s="91"/>
      <c r="BM50" s="91"/>
      <c r="BN50" s="91"/>
      <c r="BO50" s="91">
        <v>480</v>
      </c>
      <c r="BP50" s="91"/>
      <c r="BQ50" s="91"/>
      <c r="BR50" s="92"/>
      <c r="BS50" s="202">
        <v>0</v>
      </c>
      <c r="BT50" s="202">
        <v>0</v>
      </c>
      <c r="BU50" s="203">
        <v>0</v>
      </c>
      <c r="BV50" s="124">
        <v>0</v>
      </c>
      <c r="BW50" s="124">
        <v>0</v>
      </c>
      <c r="BX50" s="124">
        <v>0</v>
      </c>
    </row>
    <row r="51" spans="1:99" s="127" customFormat="1" ht="15" customHeight="1" thickBot="1" x14ac:dyDescent="0.3">
      <c r="A51" s="204" t="s">
        <v>124</v>
      </c>
      <c r="B51" s="56" t="s">
        <v>711</v>
      </c>
      <c r="C51" s="52">
        <v>33092</v>
      </c>
      <c r="D51" s="107" t="s">
        <v>2477</v>
      </c>
      <c r="E51" s="46" t="s">
        <v>697</v>
      </c>
      <c r="F51" s="57">
        <v>3138</v>
      </c>
      <c r="G51" s="94">
        <v>500</v>
      </c>
      <c r="H51" s="95"/>
      <c r="I51" s="95"/>
      <c r="J51" s="91"/>
      <c r="K51" s="91"/>
      <c r="L51" s="95"/>
      <c r="M51" s="95"/>
      <c r="N51" s="95"/>
      <c r="O51" s="95">
        <v>250</v>
      </c>
      <c r="P51" s="91"/>
      <c r="Q51" s="95"/>
      <c r="R51" s="91"/>
      <c r="S51" s="95"/>
      <c r="T51" s="91"/>
      <c r="U51" s="91">
        <v>490</v>
      </c>
      <c r="V51" s="91"/>
      <c r="W51" s="95"/>
      <c r="X51" s="95"/>
      <c r="Y51" s="91"/>
      <c r="Z51" s="91"/>
      <c r="AA51" s="95"/>
      <c r="AB51" s="91"/>
      <c r="AC51" s="91">
        <v>780</v>
      </c>
      <c r="AD51" s="95"/>
      <c r="AE51" s="95"/>
      <c r="AF51" s="91">
        <v>360</v>
      </c>
      <c r="AG51" s="91"/>
      <c r="AH51" s="95"/>
      <c r="AI51" s="91"/>
      <c r="AJ51" s="91"/>
      <c r="AK51" s="91"/>
      <c r="AL51" s="91"/>
      <c r="AM51" s="95"/>
      <c r="AN51" s="91"/>
      <c r="AO51" s="95"/>
      <c r="AP51" s="91">
        <v>504</v>
      </c>
      <c r="AQ51" s="91"/>
      <c r="AR51" s="91"/>
      <c r="AS51" s="91"/>
      <c r="AT51" s="91"/>
      <c r="AU51" s="91"/>
      <c r="AV51" s="91">
        <v>504</v>
      </c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>
        <v>300</v>
      </c>
      <c r="BL51" s="91"/>
      <c r="BM51" s="91"/>
      <c r="BN51" s="91"/>
      <c r="BO51" s="91">
        <v>300</v>
      </c>
      <c r="BP51" s="91"/>
      <c r="BQ51" s="91"/>
      <c r="BR51" s="92"/>
      <c r="BS51" s="202">
        <v>0</v>
      </c>
      <c r="BT51" s="202">
        <v>0</v>
      </c>
      <c r="BU51" s="203">
        <v>0</v>
      </c>
      <c r="BV51" s="124">
        <v>0</v>
      </c>
      <c r="BW51" s="124">
        <v>0</v>
      </c>
      <c r="BX51" s="124">
        <v>0</v>
      </c>
      <c r="CE51" s="84"/>
      <c r="CF51" s="84"/>
      <c r="CG51" s="84"/>
      <c r="CH51" s="84"/>
      <c r="CI51" s="84"/>
      <c r="CJ51" s="84"/>
      <c r="CK51" s="84"/>
      <c r="CL51" s="84"/>
      <c r="CM51" s="84"/>
      <c r="CN51" s="84"/>
    </row>
    <row r="52" spans="1:99" s="127" customFormat="1" ht="15" customHeight="1" thickBot="1" x14ac:dyDescent="0.3">
      <c r="A52" s="204" t="s">
        <v>125</v>
      </c>
      <c r="B52" s="56" t="s">
        <v>691</v>
      </c>
      <c r="C52" s="52">
        <v>36318</v>
      </c>
      <c r="D52" s="107" t="s">
        <v>2460</v>
      </c>
      <c r="E52" s="46" t="s">
        <v>76</v>
      </c>
      <c r="F52" s="57">
        <v>3135</v>
      </c>
      <c r="G52" s="94">
        <v>275</v>
      </c>
      <c r="H52" s="95"/>
      <c r="I52" s="95"/>
      <c r="J52" s="91"/>
      <c r="K52" s="91"/>
      <c r="L52" s="95"/>
      <c r="M52" s="95"/>
      <c r="N52" s="95"/>
      <c r="O52" s="95"/>
      <c r="P52" s="91"/>
      <c r="Q52" s="95"/>
      <c r="R52" s="91"/>
      <c r="S52" s="95"/>
      <c r="T52" s="91"/>
      <c r="U52" s="91"/>
      <c r="V52" s="91"/>
      <c r="W52" s="95"/>
      <c r="X52" s="95"/>
      <c r="Y52" s="91"/>
      <c r="Z52" s="91"/>
      <c r="AA52" s="95"/>
      <c r="AB52" s="91"/>
      <c r="AC52" s="91"/>
      <c r="AD52" s="95"/>
      <c r="AE52" s="95"/>
      <c r="AF52" s="91"/>
      <c r="AG52" s="91"/>
      <c r="AH52" s="95"/>
      <c r="AI52" s="91"/>
      <c r="AJ52" s="91"/>
      <c r="AK52" s="91"/>
      <c r="AL52" s="91"/>
      <c r="AM52" s="95"/>
      <c r="AN52" s="91"/>
      <c r="AO52" s="95"/>
      <c r="AP52" s="91"/>
      <c r="AQ52" s="91">
        <v>790</v>
      </c>
      <c r="AR52" s="91"/>
      <c r="AS52" s="91"/>
      <c r="AT52" s="91"/>
      <c r="AU52" s="91"/>
      <c r="AV52" s="91"/>
      <c r="AW52" s="91">
        <v>780</v>
      </c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>
        <v>450</v>
      </c>
      <c r="BI52" s="91"/>
      <c r="BJ52" s="91"/>
      <c r="BK52" s="91"/>
      <c r="BL52" s="91"/>
      <c r="BM52" s="91"/>
      <c r="BN52" s="91"/>
      <c r="BO52" s="91">
        <v>840</v>
      </c>
      <c r="BP52" s="91"/>
      <c r="BQ52" s="91"/>
      <c r="BR52" s="92"/>
      <c r="BS52" s="202">
        <v>0</v>
      </c>
      <c r="BT52" s="202">
        <v>0</v>
      </c>
      <c r="BU52" s="203">
        <v>0</v>
      </c>
      <c r="BV52" s="124">
        <v>0</v>
      </c>
      <c r="BW52" s="124">
        <v>0</v>
      </c>
      <c r="BX52" s="124">
        <v>0</v>
      </c>
      <c r="CQ52" s="84"/>
      <c r="CR52" s="84"/>
      <c r="CS52" s="84"/>
      <c r="CT52" s="84"/>
    </row>
    <row r="53" spans="1:99" s="127" customFormat="1" ht="15" customHeight="1" thickBot="1" x14ac:dyDescent="0.3">
      <c r="A53" s="204" t="s">
        <v>126</v>
      </c>
      <c r="B53" s="56" t="s">
        <v>176</v>
      </c>
      <c r="C53" s="52">
        <v>37269</v>
      </c>
      <c r="D53" s="107" t="s">
        <v>2442</v>
      </c>
      <c r="E53" s="46" t="s">
        <v>75</v>
      </c>
      <c r="F53" s="57">
        <v>3106</v>
      </c>
      <c r="G53" s="94"/>
      <c r="H53" s="95"/>
      <c r="I53" s="95"/>
      <c r="J53" s="91"/>
      <c r="K53" s="91"/>
      <c r="L53" s="95"/>
      <c r="M53" s="95"/>
      <c r="N53" s="95"/>
      <c r="O53" s="95"/>
      <c r="P53" s="91"/>
      <c r="Q53" s="95"/>
      <c r="R53" s="91"/>
      <c r="S53" s="95"/>
      <c r="T53" s="91">
        <v>400</v>
      </c>
      <c r="U53" s="91"/>
      <c r="V53" s="91"/>
      <c r="W53" s="95"/>
      <c r="X53" s="95"/>
      <c r="Y53" s="91"/>
      <c r="Z53" s="91"/>
      <c r="AA53" s="95"/>
      <c r="AB53" s="91"/>
      <c r="AC53" s="91"/>
      <c r="AD53" s="95"/>
      <c r="AE53" s="95"/>
      <c r="AF53" s="91"/>
      <c r="AG53" s="91">
        <v>293</v>
      </c>
      <c r="AH53" s="95"/>
      <c r="AI53" s="91"/>
      <c r="AJ53" s="91"/>
      <c r="AK53" s="91"/>
      <c r="AL53" s="91"/>
      <c r="AM53" s="95"/>
      <c r="AN53" s="91">
        <v>595</v>
      </c>
      <c r="AO53" s="95"/>
      <c r="AP53" s="91">
        <v>490</v>
      </c>
      <c r="AQ53" s="91"/>
      <c r="AR53" s="91"/>
      <c r="AS53" s="91"/>
      <c r="AT53" s="91"/>
      <c r="AU53" s="91"/>
      <c r="AV53" s="91">
        <v>360</v>
      </c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>
        <v>561</v>
      </c>
      <c r="BI53" s="91">
        <v>700</v>
      </c>
      <c r="BJ53" s="91"/>
      <c r="BK53" s="91"/>
      <c r="BL53" s="91"/>
      <c r="BM53" s="91"/>
      <c r="BN53" s="91"/>
      <c r="BO53" s="91">
        <v>300</v>
      </c>
      <c r="BP53" s="91"/>
      <c r="BQ53" s="91"/>
      <c r="BR53" s="92"/>
      <c r="BS53" s="202">
        <v>0</v>
      </c>
      <c r="BT53" s="202">
        <v>0</v>
      </c>
      <c r="BU53" s="203">
        <v>0</v>
      </c>
      <c r="BV53" s="124">
        <v>0</v>
      </c>
      <c r="BW53" s="124">
        <v>0</v>
      </c>
      <c r="BX53" s="124">
        <v>0</v>
      </c>
    </row>
    <row r="54" spans="1:99" s="127" customFormat="1" ht="15" customHeight="1" thickBot="1" x14ac:dyDescent="0.3">
      <c r="A54" s="204" t="s">
        <v>127</v>
      </c>
      <c r="B54" s="56" t="s">
        <v>713</v>
      </c>
      <c r="C54" s="52">
        <v>35647</v>
      </c>
      <c r="D54" s="107" t="s">
        <v>2468</v>
      </c>
      <c r="E54" s="46" t="s">
        <v>42</v>
      </c>
      <c r="F54" s="57">
        <v>3084</v>
      </c>
      <c r="G54" s="94">
        <v>350</v>
      </c>
      <c r="H54" s="95"/>
      <c r="I54" s="95"/>
      <c r="J54" s="91"/>
      <c r="K54" s="91"/>
      <c r="L54" s="95"/>
      <c r="M54" s="95"/>
      <c r="N54" s="95"/>
      <c r="O54" s="95"/>
      <c r="P54" s="91"/>
      <c r="Q54" s="95"/>
      <c r="R54" s="91"/>
      <c r="S54" s="95"/>
      <c r="T54" s="91"/>
      <c r="U54" s="91"/>
      <c r="V54" s="91"/>
      <c r="W54" s="95"/>
      <c r="X54" s="95"/>
      <c r="Y54" s="91"/>
      <c r="Z54" s="91">
        <v>504</v>
      </c>
      <c r="AA54" s="95">
        <v>205</v>
      </c>
      <c r="AB54" s="91"/>
      <c r="AC54" s="91"/>
      <c r="AD54" s="95"/>
      <c r="AE54" s="95"/>
      <c r="AF54" s="91">
        <v>642</v>
      </c>
      <c r="AG54" s="91">
        <v>335</v>
      </c>
      <c r="AH54" s="95"/>
      <c r="AI54" s="91"/>
      <c r="AJ54" s="91">
        <v>222</v>
      </c>
      <c r="AK54" s="91"/>
      <c r="AL54" s="91"/>
      <c r="AM54" s="95"/>
      <c r="AN54" s="91">
        <v>504</v>
      </c>
      <c r="AO54" s="95"/>
      <c r="AP54" s="91"/>
      <c r="AQ54" s="91"/>
      <c r="AR54" s="91"/>
      <c r="AS54" s="91"/>
      <c r="AT54" s="91"/>
      <c r="AU54" s="91"/>
      <c r="AV54" s="91"/>
      <c r="AW54" s="91">
        <v>504</v>
      </c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>
        <v>450</v>
      </c>
      <c r="BI54" s="91"/>
      <c r="BJ54" s="91"/>
      <c r="BK54" s="91"/>
      <c r="BL54" s="91"/>
      <c r="BM54" s="91"/>
      <c r="BN54" s="91"/>
      <c r="BO54" s="91">
        <v>480</v>
      </c>
      <c r="BP54" s="91"/>
      <c r="BQ54" s="91"/>
      <c r="BR54" s="92"/>
      <c r="BS54" s="202">
        <v>0</v>
      </c>
      <c r="BT54" s="202">
        <v>0</v>
      </c>
      <c r="BU54" s="203">
        <v>0</v>
      </c>
      <c r="BV54" s="124">
        <v>0</v>
      </c>
      <c r="BW54" s="124">
        <v>0</v>
      </c>
      <c r="BX54" s="124">
        <v>0</v>
      </c>
      <c r="CB54" s="84"/>
      <c r="CC54" s="84"/>
      <c r="CD54" s="84"/>
    </row>
    <row r="55" spans="1:99" s="127" customFormat="1" ht="15" customHeight="1" thickBot="1" x14ac:dyDescent="0.3">
      <c r="A55" s="204" t="s">
        <v>128</v>
      </c>
      <c r="B55" s="56" t="s">
        <v>702</v>
      </c>
      <c r="C55" s="52">
        <v>37166</v>
      </c>
      <c r="D55" s="107" t="s">
        <v>2464</v>
      </c>
      <c r="E55" s="46" t="s">
        <v>61</v>
      </c>
      <c r="F55" s="57">
        <v>3052</v>
      </c>
      <c r="G55" s="94">
        <v>275</v>
      </c>
      <c r="H55" s="95"/>
      <c r="I55" s="95"/>
      <c r="J55" s="91"/>
      <c r="K55" s="91">
        <v>360</v>
      </c>
      <c r="L55" s="95"/>
      <c r="M55" s="95"/>
      <c r="N55" s="95"/>
      <c r="O55" s="95"/>
      <c r="P55" s="91"/>
      <c r="Q55" s="95"/>
      <c r="R55" s="91"/>
      <c r="S55" s="95"/>
      <c r="T55" s="91"/>
      <c r="U55" s="91"/>
      <c r="V55" s="91"/>
      <c r="W55" s="95"/>
      <c r="X55" s="95"/>
      <c r="Y55" s="91"/>
      <c r="Z55" s="91">
        <v>425</v>
      </c>
      <c r="AA55" s="95">
        <v>213</v>
      </c>
      <c r="AB55" s="91"/>
      <c r="AC55" s="91"/>
      <c r="AD55" s="95"/>
      <c r="AE55" s="95"/>
      <c r="AF55" s="91"/>
      <c r="AG55" s="91">
        <v>205</v>
      </c>
      <c r="AH55" s="95"/>
      <c r="AI55" s="91"/>
      <c r="AJ55" s="91">
        <v>490</v>
      </c>
      <c r="AK55" s="91"/>
      <c r="AL55" s="91"/>
      <c r="AM55" s="95"/>
      <c r="AN55" s="91">
        <v>687</v>
      </c>
      <c r="AO55" s="95"/>
      <c r="AP55" s="91"/>
      <c r="AQ55" s="91">
        <v>790</v>
      </c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>
        <v>300</v>
      </c>
      <c r="BP55" s="91"/>
      <c r="BQ55" s="91"/>
      <c r="BR55" s="92"/>
      <c r="BS55" s="202">
        <v>0</v>
      </c>
      <c r="BT55" s="202">
        <v>0</v>
      </c>
      <c r="BU55" s="203">
        <v>0</v>
      </c>
      <c r="BV55" s="124">
        <v>0</v>
      </c>
      <c r="BW55" s="124">
        <v>0</v>
      </c>
      <c r="BX55" s="124">
        <v>0</v>
      </c>
    </row>
    <row r="56" spans="1:99" s="127" customFormat="1" ht="15" customHeight="1" thickBot="1" x14ac:dyDescent="0.3">
      <c r="A56" s="204" t="s">
        <v>129</v>
      </c>
      <c r="B56" s="56" t="s">
        <v>706</v>
      </c>
      <c r="C56" s="52">
        <v>35752</v>
      </c>
      <c r="D56" s="107" t="s">
        <v>2498</v>
      </c>
      <c r="E56" s="46" t="s">
        <v>707</v>
      </c>
      <c r="F56" s="57">
        <v>3052</v>
      </c>
      <c r="G56" s="94">
        <v>500</v>
      </c>
      <c r="H56" s="95"/>
      <c r="I56" s="95">
        <v>300</v>
      </c>
      <c r="J56" s="91"/>
      <c r="K56" s="91">
        <v>360</v>
      </c>
      <c r="L56" s="95"/>
      <c r="M56" s="95"/>
      <c r="N56" s="95"/>
      <c r="O56" s="95"/>
      <c r="P56" s="91"/>
      <c r="Q56" s="95"/>
      <c r="R56" s="91"/>
      <c r="S56" s="95"/>
      <c r="T56" s="91"/>
      <c r="U56" s="91"/>
      <c r="V56" s="91"/>
      <c r="W56" s="95"/>
      <c r="X56" s="95"/>
      <c r="Y56" s="91"/>
      <c r="Z56" s="91">
        <v>360</v>
      </c>
      <c r="AA56" s="95"/>
      <c r="AB56" s="91"/>
      <c r="AC56" s="91"/>
      <c r="AD56" s="95"/>
      <c r="AE56" s="95"/>
      <c r="AF56" s="91"/>
      <c r="AG56" s="91"/>
      <c r="AH56" s="95"/>
      <c r="AI56" s="91"/>
      <c r="AJ56" s="91">
        <v>360</v>
      </c>
      <c r="AK56" s="91"/>
      <c r="AL56" s="91"/>
      <c r="AM56" s="95"/>
      <c r="AN56" s="91">
        <v>360</v>
      </c>
      <c r="AO56" s="95"/>
      <c r="AP56" s="91"/>
      <c r="AQ56" s="91">
        <v>620</v>
      </c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>
        <v>300</v>
      </c>
      <c r="BE56" s="91"/>
      <c r="BF56" s="91"/>
      <c r="BG56" s="91"/>
      <c r="BH56" s="91">
        <v>450</v>
      </c>
      <c r="BI56" s="91">
        <v>642</v>
      </c>
      <c r="BJ56" s="91"/>
      <c r="BK56" s="91"/>
      <c r="BL56" s="91"/>
      <c r="BM56" s="91"/>
      <c r="BN56" s="91"/>
      <c r="BO56" s="91">
        <v>480</v>
      </c>
      <c r="BP56" s="91"/>
      <c r="BQ56" s="91"/>
      <c r="BR56" s="92"/>
      <c r="BS56" s="202">
        <v>0</v>
      </c>
      <c r="BT56" s="202">
        <v>0</v>
      </c>
      <c r="BU56" s="203">
        <v>0</v>
      </c>
      <c r="BV56" s="124">
        <v>0</v>
      </c>
      <c r="BW56" s="124">
        <v>0</v>
      </c>
      <c r="BX56" s="124">
        <v>0</v>
      </c>
      <c r="BY56" s="84"/>
      <c r="BZ56" s="84"/>
      <c r="CC56" s="84"/>
      <c r="CD56" s="84"/>
    </row>
    <row r="57" spans="1:99" s="127" customFormat="1" ht="15" customHeight="1" thickBot="1" x14ac:dyDescent="0.3">
      <c r="A57" s="204" t="s">
        <v>130</v>
      </c>
      <c r="B57" s="56" t="s">
        <v>186</v>
      </c>
      <c r="C57" s="52">
        <v>36643</v>
      </c>
      <c r="D57" s="107" t="s">
        <v>2508</v>
      </c>
      <c r="E57" s="46" t="s">
        <v>77</v>
      </c>
      <c r="F57" s="57">
        <v>3012</v>
      </c>
      <c r="G57" s="94">
        <v>275</v>
      </c>
      <c r="H57" s="95"/>
      <c r="I57" s="95"/>
      <c r="J57" s="91"/>
      <c r="K57" s="91"/>
      <c r="L57" s="95"/>
      <c r="M57" s="95"/>
      <c r="N57" s="95"/>
      <c r="O57" s="95"/>
      <c r="P57" s="91"/>
      <c r="Q57" s="95"/>
      <c r="R57" s="91"/>
      <c r="S57" s="95"/>
      <c r="T57" s="91">
        <v>490</v>
      </c>
      <c r="U57" s="91"/>
      <c r="V57" s="91"/>
      <c r="W57" s="95"/>
      <c r="X57" s="95"/>
      <c r="Y57" s="91"/>
      <c r="Z57" s="91"/>
      <c r="AA57" s="95"/>
      <c r="AB57" s="91"/>
      <c r="AC57" s="91"/>
      <c r="AD57" s="95"/>
      <c r="AE57" s="95"/>
      <c r="AF57" s="91"/>
      <c r="AG57" s="91">
        <v>570</v>
      </c>
      <c r="AH57" s="95"/>
      <c r="AI57" s="91"/>
      <c r="AJ57" s="91"/>
      <c r="AK57" s="91"/>
      <c r="AL57" s="91"/>
      <c r="AM57" s="95"/>
      <c r="AN57" s="91">
        <v>566</v>
      </c>
      <c r="AO57" s="95"/>
      <c r="AP57" s="91"/>
      <c r="AQ57" s="91">
        <v>513</v>
      </c>
      <c r="AR57" s="91"/>
      <c r="AS57" s="91"/>
      <c r="AT57" s="91"/>
      <c r="AU57" s="91"/>
      <c r="AV57" s="91">
        <v>360</v>
      </c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>
        <v>513</v>
      </c>
      <c r="BI57" s="91"/>
      <c r="BJ57" s="91"/>
      <c r="BK57" s="91"/>
      <c r="BL57" s="91"/>
      <c r="BM57" s="91"/>
      <c r="BN57" s="91"/>
      <c r="BO57" s="91">
        <v>300</v>
      </c>
      <c r="BP57" s="91"/>
      <c r="BQ57" s="91"/>
      <c r="BR57" s="92"/>
      <c r="BS57" s="202">
        <v>0</v>
      </c>
      <c r="BT57" s="202">
        <v>0</v>
      </c>
      <c r="BU57" s="203">
        <v>0</v>
      </c>
      <c r="BV57" s="124">
        <v>0</v>
      </c>
      <c r="BW57" s="124">
        <v>0</v>
      </c>
      <c r="BX57" s="124">
        <v>0</v>
      </c>
    </row>
    <row r="58" spans="1:99" s="127" customFormat="1" ht="15" customHeight="1" thickBot="1" x14ac:dyDescent="0.3">
      <c r="A58" s="204" t="s">
        <v>131</v>
      </c>
      <c r="B58" s="56" t="s">
        <v>187</v>
      </c>
      <c r="C58" s="52">
        <v>37812</v>
      </c>
      <c r="D58" s="107" t="s">
        <v>2444</v>
      </c>
      <c r="E58" s="46" t="s">
        <v>85</v>
      </c>
      <c r="F58" s="57">
        <v>2934</v>
      </c>
      <c r="G58" s="94"/>
      <c r="H58" s="95"/>
      <c r="I58" s="95"/>
      <c r="J58" s="91"/>
      <c r="K58" s="91"/>
      <c r="L58" s="95"/>
      <c r="M58" s="95"/>
      <c r="N58" s="95"/>
      <c r="O58" s="95"/>
      <c r="P58" s="91"/>
      <c r="Q58" s="95"/>
      <c r="R58" s="91"/>
      <c r="S58" s="95"/>
      <c r="T58" s="91">
        <v>400</v>
      </c>
      <c r="U58" s="91"/>
      <c r="V58" s="91"/>
      <c r="W58" s="95"/>
      <c r="X58" s="95"/>
      <c r="Y58" s="91"/>
      <c r="Z58" s="91"/>
      <c r="AA58" s="95"/>
      <c r="AB58" s="91"/>
      <c r="AC58" s="91"/>
      <c r="AD58" s="95"/>
      <c r="AE58" s="95"/>
      <c r="AF58" s="91"/>
      <c r="AG58" s="91">
        <v>293</v>
      </c>
      <c r="AH58" s="95"/>
      <c r="AI58" s="91"/>
      <c r="AJ58" s="91"/>
      <c r="AK58" s="91"/>
      <c r="AL58" s="91"/>
      <c r="AM58" s="95"/>
      <c r="AN58" s="91"/>
      <c r="AO58" s="95"/>
      <c r="AP58" s="91">
        <v>490</v>
      </c>
      <c r="AQ58" s="91"/>
      <c r="AR58" s="91"/>
      <c r="AS58" s="91"/>
      <c r="AT58" s="91"/>
      <c r="AU58" s="91"/>
      <c r="AV58" s="91"/>
      <c r="AW58" s="91">
        <v>490</v>
      </c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>
        <v>561</v>
      </c>
      <c r="BI58" s="91">
        <v>700</v>
      </c>
      <c r="BJ58" s="91"/>
      <c r="BK58" s="91"/>
      <c r="BL58" s="91"/>
      <c r="BM58" s="91"/>
      <c r="BN58" s="91"/>
      <c r="BO58" s="91"/>
      <c r="BP58" s="91"/>
      <c r="BQ58" s="91"/>
      <c r="BR58" s="92"/>
      <c r="BS58" s="202">
        <v>0</v>
      </c>
      <c r="BT58" s="202">
        <v>0</v>
      </c>
      <c r="BU58" s="203">
        <v>0</v>
      </c>
      <c r="BV58" s="124">
        <v>0</v>
      </c>
      <c r="BW58" s="124">
        <v>0</v>
      </c>
      <c r="BX58" s="124">
        <v>0</v>
      </c>
    </row>
    <row r="59" spans="1:99" s="127" customFormat="1" ht="15" customHeight="1" thickBot="1" x14ac:dyDescent="0.3">
      <c r="A59" s="204" t="s">
        <v>132</v>
      </c>
      <c r="B59" s="56" t="s">
        <v>714</v>
      </c>
      <c r="C59" s="52">
        <v>35335</v>
      </c>
      <c r="D59" s="107" t="s">
        <v>2482</v>
      </c>
      <c r="E59" s="46" t="s">
        <v>42</v>
      </c>
      <c r="F59" s="57">
        <v>2930</v>
      </c>
      <c r="G59" s="94">
        <v>350</v>
      </c>
      <c r="H59" s="95"/>
      <c r="I59" s="95"/>
      <c r="J59" s="91"/>
      <c r="K59" s="91"/>
      <c r="L59" s="95"/>
      <c r="M59" s="95"/>
      <c r="N59" s="95"/>
      <c r="O59" s="95"/>
      <c r="P59" s="91"/>
      <c r="Q59" s="95"/>
      <c r="R59" s="91"/>
      <c r="S59" s="95"/>
      <c r="T59" s="91"/>
      <c r="U59" s="91"/>
      <c r="V59" s="91"/>
      <c r="W59" s="95"/>
      <c r="X59" s="95"/>
      <c r="Y59" s="91"/>
      <c r="Z59" s="91">
        <v>504</v>
      </c>
      <c r="AA59" s="95">
        <v>205</v>
      </c>
      <c r="AB59" s="91"/>
      <c r="AC59" s="91"/>
      <c r="AD59" s="95"/>
      <c r="AE59" s="95"/>
      <c r="AF59" s="91">
        <v>642</v>
      </c>
      <c r="AG59" s="91">
        <v>335</v>
      </c>
      <c r="AH59" s="95"/>
      <c r="AI59" s="91"/>
      <c r="AJ59" s="91">
        <v>222</v>
      </c>
      <c r="AK59" s="91"/>
      <c r="AL59" s="91"/>
      <c r="AM59" s="95"/>
      <c r="AN59" s="91">
        <v>504</v>
      </c>
      <c r="AO59" s="95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>
        <v>450</v>
      </c>
      <c r="BI59" s="91"/>
      <c r="BJ59" s="91"/>
      <c r="BK59" s="91"/>
      <c r="BL59" s="91"/>
      <c r="BM59" s="91"/>
      <c r="BN59" s="91"/>
      <c r="BO59" s="91">
        <v>480</v>
      </c>
      <c r="BP59" s="91"/>
      <c r="BQ59" s="91"/>
      <c r="BR59" s="92"/>
      <c r="BS59" s="202">
        <v>0</v>
      </c>
      <c r="BT59" s="202">
        <v>0</v>
      </c>
      <c r="BU59" s="203">
        <v>0</v>
      </c>
      <c r="BV59" s="124">
        <v>0</v>
      </c>
      <c r="BW59" s="124">
        <v>0</v>
      </c>
      <c r="BX59" s="124">
        <v>0</v>
      </c>
    </row>
    <row r="60" spans="1:99" s="127" customFormat="1" ht="15" customHeight="1" thickBot="1" x14ac:dyDescent="0.3">
      <c r="A60" s="204" t="s">
        <v>133</v>
      </c>
      <c r="B60" s="56" t="s">
        <v>204</v>
      </c>
      <c r="C60" s="52">
        <v>37193</v>
      </c>
      <c r="D60" s="107" t="s">
        <v>2481</v>
      </c>
      <c r="E60" s="46" t="s">
        <v>42</v>
      </c>
      <c r="F60" s="57">
        <v>2821</v>
      </c>
      <c r="G60" s="94">
        <v>275</v>
      </c>
      <c r="H60" s="95"/>
      <c r="I60" s="95"/>
      <c r="J60" s="91"/>
      <c r="K60" s="91"/>
      <c r="L60" s="95"/>
      <c r="M60" s="95"/>
      <c r="N60" s="95"/>
      <c r="O60" s="95"/>
      <c r="P60" s="91"/>
      <c r="Q60" s="95"/>
      <c r="R60" s="91"/>
      <c r="S60" s="95"/>
      <c r="T60" s="91"/>
      <c r="U60" s="91"/>
      <c r="V60" s="91"/>
      <c r="W60" s="95"/>
      <c r="X60" s="95"/>
      <c r="Y60" s="91"/>
      <c r="Z60" s="91">
        <v>275</v>
      </c>
      <c r="AA60" s="95">
        <v>137</v>
      </c>
      <c r="AB60" s="91"/>
      <c r="AC60" s="91"/>
      <c r="AD60" s="95"/>
      <c r="AE60" s="95">
        <v>250</v>
      </c>
      <c r="AF60" s="91"/>
      <c r="AG60" s="91"/>
      <c r="AH60" s="95"/>
      <c r="AI60" s="91"/>
      <c r="AJ60" s="91">
        <v>504</v>
      </c>
      <c r="AK60" s="91"/>
      <c r="AL60" s="91"/>
      <c r="AM60" s="95"/>
      <c r="AN60" s="91">
        <v>444</v>
      </c>
      <c r="AO60" s="95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>
        <v>157</v>
      </c>
      <c r="BA60" s="91"/>
      <c r="BB60" s="91">
        <v>810</v>
      </c>
      <c r="BC60" s="91"/>
      <c r="BD60" s="91"/>
      <c r="BE60" s="91"/>
      <c r="BF60" s="91"/>
      <c r="BG60" s="91"/>
      <c r="BH60" s="91">
        <v>513</v>
      </c>
      <c r="BI60" s="91"/>
      <c r="BJ60" s="91"/>
      <c r="BK60" s="91"/>
      <c r="BL60" s="91"/>
      <c r="BM60" s="91"/>
      <c r="BN60" s="91"/>
      <c r="BO60" s="91"/>
      <c r="BP60" s="91"/>
      <c r="BQ60" s="91"/>
      <c r="BR60" s="92"/>
      <c r="BS60" s="202">
        <v>0</v>
      </c>
      <c r="BT60" s="202">
        <v>0</v>
      </c>
      <c r="BU60" s="203">
        <v>0</v>
      </c>
      <c r="BV60" s="124">
        <v>0</v>
      </c>
      <c r="BW60" s="124">
        <v>0</v>
      </c>
      <c r="BX60" s="124">
        <v>0</v>
      </c>
    </row>
    <row r="61" spans="1:99" s="127" customFormat="1" ht="15" customHeight="1" thickBot="1" x14ac:dyDescent="0.3">
      <c r="A61" s="204" t="s">
        <v>134</v>
      </c>
      <c r="B61" s="56" t="s">
        <v>432</v>
      </c>
      <c r="C61" s="52">
        <v>37457</v>
      </c>
      <c r="D61" s="107" t="s">
        <v>2485</v>
      </c>
      <c r="E61" s="46" t="s">
        <v>412</v>
      </c>
      <c r="F61" s="57">
        <v>2801</v>
      </c>
      <c r="G61" s="94">
        <v>275</v>
      </c>
      <c r="H61" s="95"/>
      <c r="I61" s="95">
        <v>137</v>
      </c>
      <c r="J61" s="91"/>
      <c r="K61" s="91">
        <v>275</v>
      </c>
      <c r="L61" s="95"/>
      <c r="M61" s="95"/>
      <c r="N61" s="95"/>
      <c r="O61" s="95"/>
      <c r="P61" s="91"/>
      <c r="Q61" s="95"/>
      <c r="R61" s="91"/>
      <c r="S61" s="95"/>
      <c r="T61" s="91"/>
      <c r="U61" s="91"/>
      <c r="V61" s="91"/>
      <c r="W61" s="95"/>
      <c r="X61" s="95"/>
      <c r="Y61" s="91"/>
      <c r="Z61" s="91">
        <v>275</v>
      </c>
      <c r="AA61" s="95">
        <v>175</v>
      </c>
      <c r="AB61" s="91"/>
      <c r="AC61" s="91"/>
      <c r="AD61" s="95"/>
      <c r="AE61" s="95"/>
      <c r="AF61" s="91"/>
      <c r="AG61" s="91">
        <v>293</v>
      </c>
      <c r="AH61" s="95"/>
      <c r="AI61" s="91"/>
      <c r="AJ61" s="91"/>
      <c r="AK61" s="91"/>
      <c r="AL61" s="91">
        <v>504</v>
      </c>
      <c r="AM61" s="95"/>
      <c r="AN61" s="91">
        <v>490</v>
      </c>
      <c r="AO61" s="95"/>
      <c r="AP61" s="91"/>
      <c r="AQ61" s="91">
        <v>681</v>
      </c>
      <c r="AR61" s="91"/>
      <c r="AS61" s="91"/>
      <c r="AT61" s="91"/>
      <c r="AU61" s="91"/>
      <c r="AV61" s="91"/>
      <c r="AW61" s="91">
        <v>385</v>
      </c>
      <c r="AX61" s="91"/>
      <c r="AY61" s="91"/>
      <c r="AZ61" s="91"/>
      <c r="BA61" s="91"/>
      <c r="BB61" s="91"/>
      <c r="BC61" s="91"/>
      <c r="BD61" s="91">
        <v>250</v>
      </c>
      <c r="BE61" s="91"/>
      <c r="BF61" s="91"/>
      <c r="BG61" s="91"/>
      <c r="BH61" s="91">
        <v>441</v>
      </c>
      <c r="BI61" s="91"/>
      <c r="BJ61" s="91">
        <v>275</v>
      </c>
      <c r="BK61" s="91"/>
      <c r="BL61" s="91"/>
      <c r="BM61" s="91"/>
      <c r="BN61" s="91"/>
      <c r="BO61" s="91">
        <v>300</v>
      </c>
      <c r="BP61" s="91"/>
      <c r="BQ61" s="91"/>
      <c r="BR61" s="92"/>
      <c r="BS61" s="202">
        <v>0</v>
      </c>
      <c r="BT61" s="202">
        <v>0</v>
      </c>
      <c r="BU61" s="203">
        <v>0</v>
      </c>
      <c r="BV61" s="124">
        <v>0</v>
      </c>
      <c r="BW61" s="124">
        <v>0</v>
      </c>
      <c r="BX61" s="124">
        <v>0</v>
      </c>
    </row>
    <row r="62" spans="1:99" s="127" customFormat="1" ht="15" customHeight="1" thickBot="1" x14ac:dyDescent="0.3">
      <c r="A62" s="204" t="s">
        <v>135</v>
      </c>
      <c r="B62" s="205" t="s">
        <v>688</v>
      </c>
      <c r="C62" s="52">
        <v>37184</v>
      </c>
      <c r="D62" s="107" t="s">
        <v>2456</v>
      </c>
      <c r="E62" s="46" t="s">
        <v>60</v>
      </c>
      <c r="F62" s="57">
        <v>2793</v>
      </c>
      <c r="G62" s="94"/>
      <c r="H62" s="95"/>
      <c r="I62" s="95"/>
      <c r="J62" s="91"/>
      <c r="K62" s="91"/>
      <c r="L62" s="95"/>
      <c r="M62" s="95"/>
      <c r="N62" s="95"/>
      <c r="O62" s="95"/>
      <c r="P62" s="91"/>
      <c r="Q62" s="95"/>
      <c r="R62" s="91"/>
      <c r="S62" s="95"/>
      <c r="T62" s="91">
        <v>360</v>
      </c>
      <c r="U62" s="91"/>
      <c r="V62" s="91"/>
      <c r="W62" s="95"/>
      <c r="X62" s="95"/>
      <c r="Y62" s="91"/>
      <c r="Z62" s="91">
        <v>360</v>
      </c>
      <c r="AA62" s="95"/>
      <c r="AB62" s="91"/>
      <c r="AC62" s="91"/>
      <c r="AD62" s="95"/>
      <c r="AE62" s="95"/>
      <c r="AF62" s="91">
        <v>504</v>
      </c>
      <c r="AG62" s="91">
        <v>285</v>
      </c>
      <c r="AH62" s="95"/>
      <c r="AI62" s="91"/>
      <c r="AJ62" s="91"/>
      <c r="AK62" s="91"/>
      <c r="AL62" s="91"/>
      <c r="AM62" s="95"/>
      <c r="AN62" s="91">
        <v>642</v>
      </c>
      <c r="AO62" s="95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>
        <v>642</v>
      </c>
      <c r="BJ62" s="91"/>
      <c r="BK62" s="91"/>
      <c r="BL62" s="91"/>
      <c r="BM62" s="91"/>
      <c r="BN62" s="91"/>
      <c r="BO62" s="91"/>
      <c r="BP62" s="91"/>
      <c r="BQ62" s="91"/>
      <c r="BR62" s="92"/>
      <c r="BS62" s="202">
        <v>0</v>
      </c>
      <c r="BT62" s="202">
        <v>0</v>
      </c>
      <c r="BU62" s="203">
        <v>0</v>
      </c>
      <c r="BV62" s="124">
        <v>0</v>
      </c>
      <c r="BW62" s="124">
        <v>0</v>
      </c>
      <c r="BX62" s="124">
        <v>0</v>
      </c>
      <c r="CU62" s="84"/>
    </row>
    <row r="63" spans="1:99" s="127" customFormat="1" ht="15" customHeight="1" thickBot="1" x14ac:dyDescent="0.3">
      <c r="A63" s="204" t="s">
        <v>136</v>
      </c>
      <c r="B63" s="56" t="s">
        <v>417</v>
      </c>
      <c r="C63" s="52">
        <v>38961</v>
      </c>
      <c r="D63" s="107" t="s">
        <v>2484</v>
      </c>
      <c r="E63" s="46" t="s">
        <v>60</v>
      </c>
      <c r="F63" s="57">
        <v>2790</v>
      </c>
      <c r="G63" s="94">
        <v>192</v>
      </c>
      <c r="H63" s="95"/>
      <c r="I63" s="95"/>
      <c r="J63" s="91"/>
      <c r="K63" s="91">
        <v>500</v>
      </c>
      <c r="L63" s="95"/>
      <c r="M63" s="95"/>
      <c r="N63" s="95"/>
      <c r="O63" s="95"/>
      <c r="P63" s="91"/>
      <c r="Q63" s="95"/>
      <c r="R63" s="91"/>
      <c r="S63" s="95"/>
      <c r="T63" s="91">
        <v>340</v>
      </c>
      <c r="U63" s="91"/>
      <c r="V63" s="91"/>
      <c r="W63" s="95"/>
      <c r="X63" s="95"/>
      <c r="Y63" s="91"/>
      <c r="Z63" s="91"/>
      <c r="AA63" s="95"/>
      <c r="AB63" s="91"/>
      <c r="AC63" s="91"/>
      <c r="AD63" s="95"/>
      <c r="AE63" s="95"/>
      <c r="AF63" s="91">
        <v>400</v>
      </c>
      <c r="AG63" s="91"/>
      <c r="AH63" s="95"/>
      <c r="AI63" s="91"/>
      <c r="AJ63" s="91">
        <v>400</v>
      </c>
      <c r="AK63" s="91"/>
      <c r="AL63" s="91"/>
      <c r="AM63" s="95"/>
      <c r="AN63" s="91">
        <v>500</v>
      </c>
      <c r="AO63" s="95"/>
      <c r="AP63" s="91"/>
      <c r="AQ63" s="91">
        <v>650</v>
      </c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>
        <v>300</v>
      </c>
      <c r="BP63" s="91"/>
      <c r="BQ63" s="91"/>
      <c r="BR63" s="92"/>
      <c r="BS63" s="202">
        <v>0</v>
      </c>
      <c r="BT63" s="202">
        <v>0</v>
      </c>
      <c r="BU63" s="203">
        <v>0</v>
      </c>
      <c r="BV63" s="124">
        <v>0</v>
      </c>
      <c r="BW63" s="124">
        <v>0</v>
      </c>
      <c r="BX63" s="124">
        <v>0</v>
      </c>
    </row>
    <row r="64" spans="1:99" s="127" customFormat="1" ht="15" customHeight="1" thickBot="1" x14ac:dyDescent="0.3">
      <c r="A64" s="204" t="s">
        <v>137</v>
      </c>
      <c r="B64" s="56" t="s">
        <v>704</v>
      </c>
      <c r="C64" s="52">
        <v>38467</v>
      </c>
      <c r="D64" s="107" t="s">
        <v>2473</v>
      </c>
      <c r="E64" s="46" t="s">
        <v>60</v>
      </c>
      <c r="F64" s="57">
        <v>2790</v>
      </c>
      <c r="G64" s="94">
        <v>192</v>
      </c>
      <c r="H64" s="95"/>
      <c r="I64" s="95"/>
      <c r="J64" s="91"/>
      <c r="K64" s="91">
        <v>500</v>
      </c>
      <c r="L64" s="95"/>
      <c r="M64" s="95"/>
      <c r="N64" s="95"/>
      <c r="O64" s="95"/>
      <c r="P64" s="91"/>
      <c r="Q64" s="95"/>
      <c r="R64" s="91"/>
      <c r="S64" s="95"/>
      <c r="T64" s="91">
        <v>340</v>
      </c>
      <c r="U64" s="91"/>
      <c r="V64" s="91"/>
      <c r="W64" s="95"/>
      <c r="X64" s="95"/>
      <c r="Y64" s="91"/>
      <c r="Z64" s="91"/>
      <c r="AA64" s="95"/>
      <c r="AB64" s="91"/>
      <c r="AC64" s="91"/>
      <c r="AD64" s="95"/>
      <c r="AE64" s="95"/>
      <c r="AF64" s="91">
        <v>400</v>
      </c>
      <c r="AG64" s="91"/>
      <c r="AH64" s="95"/>
      <c r="AI64" s="91"/>
      <c r="AJ64" s="91">
        <v>400</v>
      </c>
      <c r="AK64" s="91"/>
      <c r="AL64" s="91"/>
      <c r="AM64" s="95"/>
      <c r="AN64" s="91">
        <v>500</v>
      </c>
      <c r="AO64" s="95"/>
      <c r="AP64" s="91"/>
      <c r="AQ64" s="91">
        <v>650</v>
      </c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>
        <v>300</v>
      </c>
      <c r="BP64" s="91"/>
      <c r="BQ64" s="91"/>
      <c r="BR64" s="92"/>
      <c r="BS64" s="202">
        <v>0</v>
      </c>
      <c r="BT64" s="202">
        <v>0</v>
      </c>
      <c r="BU64" s="203">
        <v>0</v>
      </c>
      <c r="BV64" s="124">
        <v>0</v>
      </c>
      <c r="BW64" s="124">
        <v>0</v>
      </c>
      <c r="BX64" s="124">
        <v>0</v>
      </c>
    </row>
    <row r="65" spans="1:92" s="127" customFormat="1" ht="15" customHeight="1" thickBot="1" x14ac:dyDescent="0.3">
      <c r="A65" s="204" t="s">
        <v>138</v>
      </c>
      <c r="B65" s="56" t="s">
        <v>680</v>
      </c>
      <c r="C65" s="52">
        <v>33764</v>
      </c>
      <c r="D65" s="107" t="s">
        <v>2439</v>
      </c>
      <c r="E65" s="46" t="s">
        <v>97</v>
      </c>
      <c r="F65" s="57">
        <v>2776</v>
      </c>
      <c r="G65" s="94"/>
      <c r="H65" s="95"/>
      <c r="I65" s="95"/>
      <c r="J65" s="91"/>
      <c r="K65" s="91"/>
      <c r="L65" s="95"/>
      <c r="M65" s="95"/>
      <c r="N65" s="95"/>
      <c r="O65" s="95"/>
      <c r="P65" s="91"/>
      <c r="Q65" s="95"/>
      <c r="R65" s="91"/>
      <c r="S65" s="95"/>
      <c r="T65" s="91"/>
      <c r="U65" s="91"/>
      <c r="V65" s="91"/>
      <c r="W65" s="95"/>
      <c r="X65" s="95"/>
      <c r="Y65" s="91"/>
      <c r="Z65" s="91"/>
      <c r="AA65" s="95"/>
      <c r="AB65" s="91"/>
      <c r="AC65" s="91">
        <v>920</v>
      </c>
      <c r="AD65" s="95"/>
      <c r="AE65" s="95"/>
      <c r="AF65" s="91"/>
      <c r="AG65" s="91"/>
      <c r="AH65" s="95"/>
      <c r="AI65" s="91"/>
      <c r="AJ65" s="91"/>
      <c r="AK65" s="91">
        <v>504</v>
      </c>
      <c r="AL65" s="91"/>
      <c r="AM65" s="95">
        <v>300</v>
      </c>
      <c r="AN65" s="91"/>
      <c r="AO65" s="95"/>
      <c r="AP65" s="91">
        <v>642</v>
      </c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>
        <v>253</v>
      </c>
      <c r="BG65" s="91"/>
      <c r="BH65" s="91"/>
      <c r="BI65" s="91"/>
      <c r="BJ65" s="91"/>
      <c r="BK65" s="91">
        <v>157</v>
      </c>
      <c r="BL65" s="91"/>
      <c r="BM65" s="91"/>
      <c r="BN65" s="91"/>
      <c r="BO65" s="91"/>
      <c r="BP65" s="91"/>
      <c r="BQ65" s="91"/>
      <c r="BR65" s="92"/>
      <c r="BS65" s="202">
        <v>0</v>
      </c>
      <c r="BT65" s="202">
        <v>0</v>
      </c>
      <c r="BU65" s="203">
        <v>0</v>
      </c>
      <c r="BV65" s="124">
        <v>0</v>
      </c>
      <c r="BW65" s="124">
        <v>0</v>
      </c>
      <c r="BX65" s="124">
        <v>0</v>
      </c>
    </row>
    <row r="66" spans="1:92" s="127" customFormat="1" ht="15" customHeight="1" thickBot="1" x14ac:dyDescent="0.3">
      <c r="A66" s="204" t="s">
        <v>139</v>
      </c>
      <c r="B66" s="56" t="s">
        <v>718</v>
      </c>
      <c r="C66" s="52">
        <v>28518</v>
      </c>
      <c r="D66" s="107" t="s">
        <v>2486</v>
      </c>
      <c r="E66" s="46" t="s">
        <v>69</v>
      </c>
      <c r="F66" s="57">
        <v>2698</v>
      </c>
      <c r="G66" s="94">
        <v>350</v>
      </c>
      <c r="H66" s="95"/>
      <c r="I66" s="95"/>
      <c r="J66" s="91"/>
      <c r="K66" s="91">
        <v>222</v>
      </c>
      <c r="L66" s="95"/>
      <c r="M66" s="95"/>
      <c r="N66" s="95"/>
      <c r="O66" s="95"/>
      <c r="P66" s="91"/>
      <c r="Q66" s="95"/>
      <c r="R66" s="91"/>
      <c r="S66" s="95"/>
      <c r="T66" s="91"/>
      <c r="U66" s="91">
        <v>595</v>
      </c>
      <c r="V66" s="91"/>
      <c r="W66" s="95"/>
      <c r="X66" s="95">
        <v>253</v>
      </c>
      <c r="Y66" s="91"/>
      <c r="Z66" s="91"/>
      <c r="AA66" s="95"/>
      <c r="AB66" s="91"/>
      <c r="AC66" s="91"/>
      <c r="AD66" s="95"/>
      <c r="AE66" s="95"/>
      <c r="AF66" s="91">
        <v>360</v>
      </c>
      <c r="AG66" s="91"/>
      <c r="AH66" s="95"/>
      <c r="AI66" s="91"/>
      <c r="AJ66" s="91"/>
      <c r="AK66" s="91"/>
      <c r="AL66" s="91">
        <v>780</v>
      </c>
      <c r="AM66" s="95"/>
      <c r="AN66" s="91"/>
      <c r="AO66" s="95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>
        <v>360</v>
      </c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2"/>
      <c r="BS66" s="202">
        <v>0</v>
      </c>
      <c r="BT66" s="202">
        <v>0</v>
      </c>
      <c r="BU66" s="203">
        <v>0</v>
      </c>
      <c r="BV66" s="124">
        <v>0</v>
      </c>
      <c r="BW66" s="124">
        <v>0</v>
      </c>
      <c r="BX66" s="124">
        <v>0</v>
      </c>
    </row>
    <row r="67" spans="1:92" s="127" customFormat="1" ht="15" customHeight="1" thickBot="1" x14ac:dyDescent="0.3">
      <c r="A67" s="204" t="s">
        <v>140</v>
      </c>
      <c r="B67" s="56" t="s">
        <v>698</v>
      </c>
      <c r="C67" s="52">
        <v>36020</v>
      </c>
      <c r="D67" s="107" t="s">
        <v>2469</v>
      </c>
      <c r="E67" s="46" t="s">
        <v>77</v>
      </c>
      <c r="F67" s="57">
        <v>2665</v>
      </c>
      <c r="G67" s="94">
        <v>425</v>
      </c>
      <c r="H67" s="95"/>
      <c r="I67" s="95"/>
      <c r="J67" s="91"/>
      <c r="K67" s="91"/>
      <c r="L67" s="95"/>
      <c r="M67" s="95"/>
      <c r="N67" s="95"/>
      <c r="O67" s="95"/>
      <c r="P67" s="91"/>
      <c r="Q67" s="95"/>
      <c r="R67" s="91"/>
      <c r="S67" s="95"/>
      <c r="T67" s="91">
        <v>780</v>
      </c>
      <c r="U67" s="91"/>
      <c r="V67" s="91"/>
      <c r="W67" s="95"/>
      <c r="X67" s="95"/>
      <c r="Y67" s="91"/>
      <c r="Z67" s="91">
        <v>360</v>
      </c>
      <c r="AA67" s="95"/>
      <c r="AB67" s="91"/>
      <c r="AC67" s="91"/>
      <c r="AD67" s="95"/>
      <c r="AE67" s="95"/>
      <c r="AF67" s="91"/>
      <c r="AG67" s="91"/>
      <c r="AH67" s="95"/>
      <c r="AI67" s="91"/>
      <c r="AJ67" s="91"/>
      <c r="AK67" s="91"/>
      <c r="AL67" s="91"/>
      <c r="AM67" s="95"/>
      <c r="AN67" s="91"/>
      <c r="AO67" s="95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>
        <v>620</v>
      </c>
      <c r="BI67" s="91"/>
      <c r="BJ67" s="91"/>
      <c r="BK67" s="91"/>
      <c r="BL67" s="91"/>
      <c r="BM67" s="91"/>
      <c r="BN67" s="91"/>
      <c r="BO67" s="91">
        <v>480</v>
      </c>
      <c r="BP67" s="91"/>
      <c r="BQ67" s="91"/>
      <c r="BR67" s="92"/>
      <c r="BS67" s="202">
        <v>0</v>
      </c>
      <c r="BT67" s="202">
        <v>0</v>
      </c>
      <c r="BU67" s="203">
        <v>0</v>
      </c>
      <c r="BV67" s="124">
        <v>0</v>
      </c>
      <c r="BW67" s="124">
        <v>0</v>
      </c>
      <c r="BX67" s="124">
        <v>0</v>
      </c>
      <c r="BY67" s="84"/>
      <c r="BZ67" s="84"/>
    </row>
    <row r="68" spans="1:92" s="127" customFormat="1" ht="15" customHeight="1" thickBot="1" x14ac:dyDescent="0.3">
      <c r="A68" s="204" t="s">
        <v>141</v>
      </c>
      <c r="B68" s="56" t="s">
        <v>686</v>
      </c>
      <c r="C68" s="52">
        <v>26942</v>
      </c>
      <c r="D68" s="107" t="s">
        <v>2448</v>
      </c>
      <c r="E68" s="46" t="s">
        <v>2011</v>
      </c>
      <c r="F68" s="57">
        <v>2658</v>
      </c>
      <c r="G68" s="94">
        <v>500</v>
      </c>
      <c r="H68" s="95"/>
      <c r="I68" s="95"/>
      <c r="J68" s="91"/>
      <c r="K68" s="91"/>
      <c r="L68" s="95"/>
      <c r="M68" s="95"/>
      <c r="N68" s="95"/>
      <c r="O68" s="95"/>
      <c r="P68" s="91"/>
      <c r="Q68" s="95"/>
      <c r="R68" s="91"/>
      <c r="S68" s="95"/>
      <c r="T68" s="91"/>
      <c r="U68" s="91">
        <v>490</v>
      </c>
      <c r="V68" s="91"/>
      <c r="W68" s="95"/>
      <c r="X68" s="95"/>
      <c r="Y68" s="91"/>
      <c r="Z68" s="91"/>
      <c r="AA68" s="95"/>
      <c r="AB68" s="91"/>
      <c r="AC68" s="91"/>
      <c r="AD68" s="95"/>
      <c r="AE68" s="95"/>
      <c r="AF68" s="91">
        <v>360</v>
      </c>
      <c r="AG68" s="91"/>
      <c r="AH68" s="95"/>
      <c r="AI68" s="91"/>
      <c r="AJ68" s="91"/>
      <c r="AK68" s="91"/>
      <c r="AL68" s="91"/>
      <c r="AM68" s="95"/>
      <c r="AN68" s="91"/>
      <c r="AO68" s="95"/>
      <c r="AP68" s="91">
        <v>504</v>
      </c>
      <c r="AQ68" s="91"/>
      <c r="AR68" s="91"/>
      <c r="AS68" s="91"/>
      <c r="AT68" s="91"/>
      <c r="AU68" s="91"/>
      <c r="AV68" s="91">
        <v>504</v>
      </c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>
        <v>300</v>
      </c>
      <c r="BP68" s="91"/>
      <c r="BQ68" s="91"/>
      <c r="BR68" s="92"/>
      <c r="BS68" s="202">
        <v>0</v>
      </c>
      <c r="BT68" s="202">
        <v>0</v>
      </c>
      <c r="BU68" s="203">
        <v>0</v>
      </c>
      <c r="BV68" s="124">
        <v>0</v>
      </c>
      <c r="BW68" s="124">
        <v>0</v>
      </c>
      <c r="BX68" s="124">
        <v>0</v>
      </c>
    </row>
    <row r="69" spans="1:92" s="127" customFormat="1" ht="15" customHeight="1" thickBot="1" x14ac:dyDescent="0.3">
      <c r="A69" s="204" t="s">
        <v>142</v>
      </c>
      <c r="B69" s="56" t="s">
        <v>818</v>
      </c>
      <c r="C69" s="52">
        <v>30617</v>
      </c>
      <c r="D69" s="107" t="s">
        <v>2551</v>
      </c>
      <c r="E69" s="46" t="s">
        <v>406</v>
      </c>
      <c r="F69" s="57">
        <v>2620</v>
      </c>
      <c r="G69" s="94"/>
      <c r="H69" s="95"/>
      <c r="I69" s="95"/>
      <c r="J69" s="91"/>
      <c r="K69" s="91"/>
      <c r="L69" s="95"/>
      <c r="M69" s="95"/>
      <c r="N69" s="95"/>
      <c r="O69" s="95"/>
      <c r="P69" s="91"/>
      <c r="Q69" s="95"/>
      <c r="R69" s="91"/>
      <c r="S69" s="95"/>
      <c r="T69" s="91"/>
      <c r="U69" s="91"/>
      <c r="V69" s="91"/>
      <c r="W69" s="95"/>
      <c r="X69" s="95"/>
      <c r="Y69" s="91"/>
      <c r="Z69" s="91"/>
      <c r="AA69" s="95"/>
      <c r="AB69" s="91"/>
      <c r="AC69" s="91"/>
      <c r="AD69" s="95"/>
      <c r="AE69" s="95"/>
      <c r="AF69" s="91">
        <v>920</v>
      </c>
      <c r="AG69" s="91"/>
      <c r="AH69" s="95"/>
      <c r="AI69" s="91"/>
      <c r="AJ69" s="91"/>
      <c r="AK69" s="91"/>
      <c r="AL69" s="91">
        <v>920</v>
      </c>
      <c r="AM69" s="95"/>
      <c r="AN69" s="91"/>
      <c r="AO69" s="95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>
        <v>780</v>
      </c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2"/>
      <c r="BS69" s="202">
        <v>0</v>
      </c>
      <c r="BT69" s="202">
        <v>0</v>
      </c>
      <c r="BU69" s="203">
        <v>0</v>
      </c>
      <c r="BV69" s="124">
        <v>0</v>
      </c>
      <c r="BW69" s="124">
        <v>0</v>
      </c>
      <c r="BX69" s="124">
        <v>0</v>
      </c>
    </row>
    <row r="70" spans="1:92" s="127" customFormat="1" ht="15" customHeight="1" thickBot="1" x14ac:dyDescent="0.3">
      <c r="A70" s="204" t="s">
        <v>143</v>
      </c>
      <c r="B70" s="133" t="s">
        <v>430</v>
      </c>
      <c r="C70" s="52">
        <v>37475</v>
      </c>
      <c r="D70" s="107" t="s">
        <v>2506</v>
      </c>
      <c r="E70" s="46" t="s">
        <v>412</v>
      </c>
      <c r="F70" s="57">
        <v>2590</v>
      </c>
      <c r="G70" s="94">
        <v>275</v>
      </c>
      <c r="H70" s="95"/>
      <c r="I70" s="95">
        <v>175</v>
      </c>
      <c r="J70" s="91"/>
      <c r="K70" s="91">
        <v>275</v>
      </c>
      <c r="L70" s="95"/>
      <c r="M70" s="95"/>
      <c r="N70" s="95"/>
      <c r="O70" s="95"/>
      <c r="P70" s="91"/>
      <c r="Q70" s="95"/>
      <c r="R70" s="91"/>
      <c r="S70" s="95"/>
      <c r="T70" s="91"/>
      <c r="U70" s="91"/>
      <c r="V70" s="91"/>
      <c r="W70" s="95"/>
      <c r="X70" s="95"/>
      <c r="Y70" s="91"/>
      <c r="Z70" s="91">
        <v>275</v>
      </c>
      <c r="AA70" s="95">
        <v>175</v>
      </c>
      <c r="AB70" s="91"/>
      <c r="AC70" s="91"/>
      <c r="AD70" s="95"/>
      <c r="AE70" s="95"/>
      <c r="AF70" s="91"/>
      <c r="AG70" s="91">
        <v>293</v>
      </c>
      <c r="AH70" s="95"/>
      <c r="AI70" s="91"/>
      <c r="AJ70" s="91"/>
      <c r="AK70" s="91"/>
      <c r="AL70" s="91"/>
      <c r="AM70" s="95"/>
      <c r="AN70" s="91">
        <v>490</v>
      </c>
      <c r="AO70" s="95"/>
      <c r="AP70" s="91"/>
      <c r="AQ70" s="91">
        <v>681</v>
      </c>
      <c r="AR70" s="91"/>
      <c r="AS70" s="91"/>
      <c r="AT70" s="91"/>
      <c r="AU70" s="91"/>
      <c r="AV70" s="91"/>
      <c r="AW70" s="91">
        <v>385</v>
      </c>
      <c r="AX70" s="91"/>
      <c r="AY70" s="91"/>
      <c r="AZ70" s="91"/>
      <c r="BA70" s="91"/>
      <c r="BB70" s="91"/>
      <c r="BC70" s="91"/>
      <c r="BD70" s="91">
        <v>250</v>
      </c>
      <c r="BE70" s="91"/>
      <c r="BF70" s="91"/>
      <c r="BG70" s="91"/>
      <c r="BH70" s="91">
        <v>441</v>
      </c>
      <c r="BI70" s="91"/>
      <c r="BJ70" s="91">
        <v>275</v>
      </c>
      <c r="BK70" s="91"/>
      <c r="BL70" s="91"/>
      <c r="BM70" s="91"/>
      <c r="BN70" s="91"/>
      <c r="BO70" s="91">
        <v>300</v>
      </c>
      <c r="BP70" s="91"/>
      <c r="BQ70" s="91"/>
      <c r="BR70" s="92"/>
      <c r="BS70" s="202">
        <v>0</v>
      </c>
      <c r="BT70" s="202">
        <v>0</v>
      </c>
      <c r="BU70" s="203">
        <v>0</v>
      </c>
      <c r="BV70" s="124">
        <v>0</v>
      </c>
      <c r="BW70" s="124">
        <v>0</v>
      </c>
      <c r="BX70" s="124">
        <v>0</v>
      </c>
      <c r="CE70" s="84"/>
      <c r="CF70" s="84"/>
      <c r="CG70" s="84"/>
      <c r="CH70" s="84"/>
      <c r="CI70" s="84"/>
      <c r="CJ70" s="84"/>
      <c r="CK70" s="84"/>
      <c r="CL70" s="84"/>
      <c r="CM70" s="84"/>
      <c r="CN70" s="84"/>
    </row>
    <row r="71" spans="1:92" s="127" customFormat="1" ht="15" customHeight="1" thickBot="1" x14ac:dyDescent="0.3">
      <c r="A71" s="204" t="s">
        <v>144</v>
      </c>
      <c r="B71" s="56" t="s">
        <v>213</v>
      </c>
      <c r="C71" s="52">
        <v>38091</v>
      </c>
      <c r="D71" s="107" t="s">
        <v>2507</v>
      </c>
      <c r="E71" s="46" t="s">
        <v>667</v>
      </c>
      <c r="F71" s="57">
        <v>2587</v>
      </c>
      <c r="G71" s="94"/>
      <c r="H71" s="95"/>
      <c r="I71" s="95"/>
      <c r="J71" s="91"/>
      <c r="K71" s="91"/>
      <c r="L71" s="95"/>
      <c r="M71" s="95"/>
      <c r="N71" s="95"/>
      <c r="O71" s="95"/>
      <c r="P71" s="91"/>
      <c r="Q71" s="95"/>
      <c r="R71" s="91"/>
      <c r="S71" s="95"/>
      <c r="T71" s="91">
        <v>290</v>
      </c>
      <c r="U71" s="91"/>
      <c r="V71" s="91"/>
      <c r="W71" s="95"/>
      <c r="X71" s="95"/>
      <c r="Y71" s="91"/>
      <c r="Z71" s="91"/>
      <c r="AA71" s="95"/>
      <c r="AB71" s="91"/>
      <c r="AC71" s="91"/>
      <c r="AD71" s="95"/>
      <c r="AE71" s="95"/>
      <c r="AF71" s="91"/>
      <c r="AG71" s="91">
        <v>205</v>
      </c>
      <c r="AH71" s="95"/>
      <c r="AI71" s="91"/>
      <c r="AJ71" s="91"/>
      <c r="AK71" s="91"/>
      <c r="AL71" s="91"/>
      <c r="AM71" s="95"/>
      <c r="AN71" s="91">
        <v>350</v>
      </c>
      <c r="AO71" s="95"/>
      <c r="AP71" s="91">
        <v>490</v>
      </c>
      <c r="AQ71" s="91"/>
      <c r="AR71" s="91"/>
      <c r="AS71" s="91"/>
      <c r="AT71" s="91"/>
      <c r="AU71" s="91"/>
      <c r="AV71" s="91">
        <v>700</v>
      </c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>
        <v>552</v>
      </c>
      <c r="BI71" s="91"/>
      <c r="BJ71" s="91"/>
      <c r="BK71" s="91"/>
      <c r="BL71" s="91"/>
      <c r="BM71" s="91"/>
      <c r="BN71" s="91"/>
      <c r="BO71" s="91"/>
      <c r="BP71" s="91"/>
      <c r="BQ71" s="91"/>
      <c r="BR71" s="92"/>
      <c r="BS71" s="202">
        <v>0</v>
      </c>
      <c r="BT71" s="202">
        <v>0</v>
      </c>
      <c r="BU71" s="203">
        <v>0</v>
      </c>
      <c r="BV71" s="124">
        <v>0</v>
      </c>
      <c r="BW71" s="124">
        <v>0</v>
      </c>
      <c r="BX71" s="124">
        <v>0</v>
      </c>
    </row>
    <row r="72" spans="1:92" s="127" customFormat="1" ht="15" customHeight="1" thickBot="1" x14ac:dyDescent="0.3">
      <c r="A72" s="204" t="s">
        <v>145</v>
      </c>
      <c r="B72" s="56" t="s">
        <v>731</v>
      </c>
      <c r="C72" s="52">
        <v>38016</v>
      </c>
      <c r="D72" s="107" t="s">
        <v>2499</v>
      </c>
      <c r="E72" s="46" t="s">
        <v>667</v>
      </c>
      <c r="F72" s="57">
        <v>2587</v>
      </c>
      <c r="G72" s="94"/>
      <c r="H72" s="95"/>
      <c r="I72" s="95"/>
      <c r="J72" s="91"/>
      <c r="K72" s="91"/>
      <c r="L72" s="95"/>
      <c r="M72" s="95"/>
      <c r="N72" s="95"/>
      <c r="O72" s="95"/>
      <c r="P72" s="91"/>
      <c r="Q72" s="95"/>
      <c r="R72" s="91"/>
      <c r="S72" s="95"/>
      <c r="T72" s="91">
        <v>290</v>
      </c>
      <c r="U72" s="91"/>
      <c r="V72" s="91"/>
      <c r="W72" s="95"/>
      <c r="X72" s="95"/>
      <c r="Y72" s="91"/>
      <c r="Z72" s="91"/>
      <c r="AA72" s="95"/>
      <c r="AB72" s="91"/>
      <c r="AC72" s="91"/>
      <c r="AD72" s="95"/>
      <c r="AE72" s="95"/>
      <c r="AF72" s="91"/>
      <c r="AG72" s="91">
        <v>205</v>
      </c>
      <c r="AH72" s="95"/>
      <c r="AI72" s="91"/>
      <c r="AJ72" s="91"/>
      <c r="AK72" s="91"/>
      <c r="AL72" s="91"/>
      <c r="AM72" s="95"/>
      <c r="AN72" s="91">
        <v>350</v>
      </c>
      <c r="AO72" s="95"/>
      <c r="AP72" s="91">
        <v>490</v>
      </c>
      <c r="AQ72" s="91"/>
      <c r="AR72" s="91"/>
      <c r="AS72" s="91"/>
      <c r="AT72" s="91"/>
      <c r="AU72" s="91"/>
      <c r="AV72" s="91">
        <v>700</v>
      </c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>
        <v>552</v>
      </c>
      <c r="BI72" s="91"/>
      <c r="BJ72" s="91"/>
      <c r="BK72" s="91"/>
      <c r="BL72" s="91"/>
      <c r="BM72" s="91"/>
      <c r="BN72" s="91"/>
      <c r="BO72" s="91"/>
      <c r="BP72" s="91"/>
      <c r="BQ72" s="91"/>
      <c r="BR72" s="92"/>
      <c r="BS72" s="202">
        <v>0</v>
      </c>
      <c r="BT72" s="202">
        <v>0</v>
      </c>
      <c r="BU72" s="203">
        <v>0</v>
      </c>
      <c r="BV72" s="124">
        <v>0</v>
      </c>
      <c r="BW72" s="124">
        <v>0</v>
      </c>
      <c r="BX72" s="124">
        <v>0</v>
      </c>
    </row>
    <row r="73" spans="1:92" s="127" customFormat="1" ht="15" customHeight="1" thickBot="1" x14ac:dyDescent="0.3">
      <c r="A73" s="204" t="s">
        <v>146</v>
      </c>
      <c r="B73" s="56" t="s">
        <v>162</v>
      </c>
      <c r="C73" s="52">
        <v>37164</v>
      </c>
      <c r="D73" s="107" t="s">
        <v>2462</v>
      </c>
      <c r="E73" s="46" t="s">
        <v>697</v>
      </c>
      <c r="F73" s="57">
        <v>2587</v>
      </c>
      <c r="G73" s="94">
        <v>425</v>
      </c>
      <c r="H73" s="95"/>
      <c r="I73" s="95"/>
      <c r="J73" s="91"/>
      <c r="K73" s="91"/>
      <c r="L73" s="95"/>
      <c r="M73" s="95"/>
      <c r="N73" s="95"/>
      <c r="O73" s="95">
        <v>170</v>
      </c>
      <c r="P73" s="91"/>
      <c r="Q73" s="95"/>
      <c r="R73" s="91"/>
      <c r="S73" s="95"/>
      <c r="T73" s="91"/>
      <c r="U73" s="91"/>
      <c r="V73" s="91"/>
      <c r="W73" s="95"/>
      <c r="X73" s="95"/>
      <c r="Y73" s="91"/>
      <c r="Z73" s="91"/>
      <c r="AA73" s="95"/>
      <c r="AB73" s="91"/>
      <c r="AC73" s="91">
        <v>360</v>
      </c>
      <c r="AD73" s="95"/>
      <c r="AE73" s="95"/>
      <c r="AF73" s="91">
        <v>222</v>
      </c>
      <c r="AG73" s="91"/>
      <c r="AH73" s="95"/>
      <c r="AI73" s="91"/>
      <c r="AJ73" s="91"/>
      <c r="AK73" s="91">
        <v>920</v>
      </c>
      <c r="AL73" s="91"/>
      <c r="AM73" s="95"/>
      <c r="AN73" s="91"/>
      <c r="AO73" s="95"/>
      <c r="AP73" s="91"/>
      <c r="AQ73" s="91"/>
      <c r="AR73" s="91"/>
      <c r="AS73" s="91"/>
      <c r="AT73" s="91"/>
      <c r="AU73" s="91"/>
      <c r="AV73" s="91">
        <v>360</v>
      </c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>
        <v>300</v>
      </c>
      <c r="BR73" s="92"/>
      <c r="BS73" s="202">
        <v>0</v>
      </c>
      <c r="BT73" s="202">
        <v>0</v>
      </c>
      <c r="BU73" s="203">
        <v>0</v>
      </c>
      <c r="BV73" s="124">
        <v>0</v>
      </c>
      <c r="BW73" s="124">
        <v>0</v>
      </c>
      <c r="BX73" s="124">
        <v>0</v>
      </c>
    </row>
    <row r="74" spans="1:92" s="127" customFormat="1" ht="15" customHeight="1" thickBot="1" x14ac:dyDescent="0.3">
      <c r="A74" s="204" t="s">
        <v>147</v>
      </c>
      <c r="B74" s="56" t="s">
        <v>814</v>
      </c>
      <c r="C74" s="52">
        <v>33697</v>
      </c>
      <c r="D74" s="107" t="s">
        <v>2549</v>
      </c>
      <c r="E74" s="46" t="s">
        <v>45</v>
      </c>
      <c r="F74" s="57">
        <v>2572</v>
      </c>
      <c r="G74" s="94">
        <v>500</v>
      </c>
      <c r="H74" s="95"/>
      <c r="I74" s="95"/>
      <c r="J74" s="91"/>
      <c r="K74" s="91">
        <v>780</v>
      </c>
      <c r="L74" s="95"/>
      <c r="M74" s="95">
        <v>175</v>
      </c>
      <c r="N74" s="95"/>
      <c r="O74" s="95"/>
      <c r="P74" s="91"/>
      <c r="Q74" s="95"/>
      <c r="R74" s="91"/>
      <c r="S74" s="95"/>
      <c r="T74" s="91"/>
      <c r="U74" s="91"/>
      <c r="V74" s="91"/>
      <c r="W74" s="95"/>
      <c r="X74" s="95"/>
      <c r="Y74" s="91"/>
      <c r="Z74" s="91">
        <v>504</v>
      </c>
      <c r="AA74" s="95"/>
      <c r="AB74" s="91"/>
      <c r="AC74" s="91"/>
      <c r="AD74" s="95"/>
      <c r="AE74" s="95"/>
      <c r="AF74" s="91"/>
      <c r="AG74" s="91"/>
      <c r="AH74" s="95"/>
      <c r="AI74" s="91"/>
      <c r="AJ74" s="91"/>
      <c r="AK74" s="91"/>
      <c r="AL74" s="91"/>
      <c r="AM74" s="95"/>
      <c r="AN74" s="91"/>
      <c r="AO74" s="95">
        <v>253</v>
      </c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>
        <v>360</v>
      </c>
      <c r="BJ74" s="91"/>
      <c r="BK74" s="91"/>
      <c r="BL74" s="91"/>
      <c r="BM74" s="91"/>
      <c r="BN74" s="91"/>
      <c r="BO74" s="91"/>
      <c r="BP74" s="91"/>
      <c r="BQ74" s="91"/>
      <c r="BR74" s="92"/>
      <c r="BS74" s="202">
        <v>0</v>
      </c>
      <c r="BT74" s="202">
        <v>0</v>
      </c>
      <c r="BU74" s="203">
        <v>0</v>
      </c>
      <c r="BV74" s="124">
        <v>0</v>
      </c>
      <c r="BW74" s="124">
        <v>0</v>
      </c>
      <c r="BX74" s="124">
        <v>0</v>
      </c>
    </row>
    <row r="75" spans="1:92" s="127" customFormat="1" ht="15" customHeight="1" thickBot="1" x14ac:dyDescent="0.3">
      <c r="A75" s="204" t="s">
        <v>148</v>
      </c>
      <c r="B75" s="56" t="s">
        <v>837</v>
      </c>
      <c r="C75" s="52">
        <v>33012</v>
      </c>
      <c r="D75" s="107" t="s">
        <v>2555</v>
      </c>
      <c r="E75" s="46" t="s">
        <v>45</v>
      </c>
      <c r="F75" s="57">
        <v>2572</v>
      </c>
      <c r="G75" s="94">
        <v>500</v>
      </c>
      <c r="H75" s="95"/>
      <c r="I75" s="95"/>
      <c r="J75" s="91"/>
      <c r="K75" s="91">
        <v>780</v>
      </c>
      <c r="L75" s="95"/>
      <c r="M75" s="95">
        <v>175</v>
      </c>
      <c r="N75" s="95"/>
      <c r="O75" s="95"/>
      <c r="P75" s="91"/>
      <c r="Q75" s="95"/>
      <c r="R75" s="91"/>
      <c r="S75" s="95"/>
      <c r="T75" s="91"/>
      <c r="U75" s="91"/>
      <c r="V75" s="91"/>
      <c r="W75" s="95"/>
      <c r="X75" s="95"/>
      <c r="Y75" s="91"/>
      <c r="Z75" s="91">
        <v>504</v>
      </c>
      <c r="AA75" s="95"/>
      <c r="AB75" s="91"/>
      <c r="AC75" s="91"/>
      <c r="AD75" s="95"/>
      <c r="AE75" s="95"/>
      <c r="AF75" s="91"/>
      <c r="AG75" s="91"/>
      <c r="AH75" s="95"/>
      <c r="AI75" s="91"/>
      <c r="AJ75" s="91"/>
      <c r="AK75" s="91"/>
      <c r="AL75" s="91"/>
      <c r="AM75" s="95"/>
      <c r="AN75" s="91"/>
      <c r="AO75" s="95">
        <v>253</v>
      </c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>
        <v>360</v>
      </c>
      <c r="BJ75" s="91"/>
      <c r="BK75" s="91"/>
      <c r="BL75" s="91"/>
      <c r="BM75" s="91"/>
      <c r="BN75" s="91"/>
      <c r="BO75" s="91"/>
      <c r="BP75" s="91"/>
      <c r="BQ75" s="91"/>
      <c r="BR75" s="92"/>
      <c r="BS75" s="202">
        <v>0</v>
      </c>
      <c r="BT75" s="202">
        <v>0</v>
      </c>
      <c r="BU75" s="203">
        <v>0</v>
      </c>
      <c r="BV75" s="124">
        <v>0</v>
      </c>
      <c r="BW75" s="124">
        <v>0</v>
      </c>
      <c r="BX75" s="124">
        <v>0</v>
      </c>
    </row>
    <row r="76" spans="1:92" s="127" customFormat="1" ht="15" customHeight="1" thickBot="1" x14ac:dyDescent="0.3">
      <c r="A76" s="204" t="s">
        <v>149</v>
      </c>
      <c r="B76" s="56" t="s">
        <v>683</v>
      </c>
      <c r="C76" s="52">
        <v>36440</v>
      </c>
      <c r="D76" s="107" t="s">
        <v>2446</v>
      </c>
      <c r="E76" s="46" t="s">
        <v>43</v>
      </c>
      <c r="F76" s="57">
        <v>2564</v>
      </c>
      <c r="G76" s="94">
        <v>192</v>
      </c>
      <c r="H76" s="95"/>
      <c r="I76" s="95"/>
      <c r="J76" s="91"/>
      <c r="K76" s="91"/>
      <c r="L76" s="95"/>
      <c r="M76" s="95"/>
      <c r="N76" s="95"/>
      <c r="O76" s="95"/>
      <c r="P76" s="91"/>
      <c r="Q76" s="95"/>
      <c r="R76" s="91"/>
      <c r="S76" s="95"/>
      <c r="T76" s="91"/>
      <c r="U76" s="91"/>
      <c r="V76" s="91"/>
      <c r="W76" s="95"/>
      <c r="X76" s="95"/>
      <c r="Y76" s="91"/>
      <c r="Z76" s="91"/>
      <c r="AA76" s="95"/>
      <c r="AB76" s="91"/>
      <c r="AC76" s="91"/>
      <c r="AD76" s="95"/>
      <c r="AE76" s="95"/>
      <c r="AF76" s="91"/>
      <c r="AG76" s="91"/>
      <c r="AH76" s="95"/>
      <c r="AI76" s="91"/>
      <c r="AJ76" s="91"/>
      <c r="AK76" s="91"/>
      <c r="AL76" s="91"/>
      <c r="AM76" s="95"/>
      <c r="AN76" s="91">
        <v>642</v>
      </c>
      <c r="AO76" s="95"/>
      <c r="AP76" s="91"/>
      <c r="AQ76" s="91">
        <v>450</v>
      </c>
      <c r="AR76" s="91"/>
      <c r="AS76" s="91"/>
      <c r="AT76" s="91"/>
      <c r="AU76" s="91"/>
      <c r="AV76" s="91">
        <v>360</v>
      </c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>
        <v>620</v>
      </c>
      <c r="BI76" s="91"/>
      <c r="BJ76" s="91"/>
      <c r="BK76" s="91"/>
      <c r="BL76" s="91"/>
      <c r="BM76" s="91"/>
      <c r="BN76" s="91"/>
      <c r="BO76" s="91">
        <v>300</v>
      </c>
      <c r="BP76" s="91"/>
      <c r="BQ76" s="91"/>
      <c r="BR76" s="92"/>
      <c r="BS76" s="202">
        <v>0</v>
      </c>
      <c r="BT76" s="202">
        <v>0</v>
      </c>
      <c r="BU76" s="203">
        <v>0</v>
      </c>
      <c r="BV76" s="124">
        <v>0</v>
      </c>
      <c r="BW76" s="124">
        <v>0</v>
      </c>
      <c r="BX76" s="124">
        <v>0</v>
      </c>
    </row>
    <row r="77" spans="1:92" s="127" customFormat="1" ht="15" customHeight="1" thickBot="1" x14ac:dyDescent="0.3">
      <c r="A77" s="204" t="s">
        <v>150</v>
      </c>
      <c r="B77" s="56" t="s">
        <v>169</v>
      </c>
      <c r="C77" s="52">
        <v>37176</v>
      </c>
      <c r="D77" s="107" t="s">
        <v>2463</v>
      </c>
      <c r="E77" s="46" t="s">
        <v>46</v>
      </c>
      <c r="F77" s="57">
        <v>2559</v>
      </c>
      <c r="G77" s="94"/>
      <c r="H77" s="95"/>
      <c r="I77" s="95"/>
      <c r="J77" s="91"/>
      <c r="K77" s="91"/>
      <c r="L77" s="95"/>
      <c r="M77" s="95"/>
      <c r="N77" s="95"/>
      <c r="O77" s="95"/>
      <c r="P77" s="91"/>
      <c r="Q77" s="95"/>
      <c r="R77" s="91"/>
      <c r="S77" s="95"/>
      <c r="T77" s="91">
        <v>385</v>
      </c>
      <c r="U77" s="91"/>
      <c r="V77" s="91"/>
      <c r="W77" s="95">
        <v>175</v>
      </c>
      <c r="X77" s="95"/>
      <c r="Y77" s="91"/>
      <c r="Z77" s="91"/>
      <c r="AA77" s="95"/>
      <c r="AB77" s="91"/>
      <c r="AC77" s="91"/>
      <c r="AD77" s="95">
        <v>137</v>
      </c>
      <c r="AE77" s="95"/>
      <c r="AF77" s="91"/>
      <c r="AG77" s="91"/>
      <c r="AH77" s="95"/>
      <c r="AI77" s="91"/>
      <c r="AJ77" s="91">
        <v>504</v>
      </c>
      <c r="AK77" s="91"/>
      <c r="AL77" s="91"/>
      <c r="AM77" s="95"/>
      <c r="AN77" s="91"/>
      <c r="AO77" s="95"/>
      <c r="AP77" s="91"/>
      <c r="AQ77" s="91"/>
      <c r="AR77" s="91"/>
      <c r="AS77" s="91"/>
      <c r="AT77" s="91">
        <v>205</v>
      </c>
      <c r="AU77" s="91"/>
      <c r="AV77" s="91"/>
      <c r="AW77" s="91"/>
      <c r="AX77" s="91"/>
      <c r="AY77" s="91"/>
      <c r="AZ77" s="91"/>
      <c r="BA77" s="91"/>
      <c r="BB77" s="91">
        <v>360</v>
      </c>
      <c r="BC77" s="91"/>
      <c r="BD77" s="91"/>
      <c r="BE77" s="91"/>
      <c r="BF77" s="91"/>
      <c r="BG77" s="91"/>
      <c r="BH77" s="91">
        <v>930</v>
      </c>
      <c r="BI77" s="91"/>
      <c r="BJ77" s="91"/>
      <c r="BK77" s="91"/>
      <c r="BL77" s="91"/>
      <c r="BM77" s="91"/>
      <c r="BN77" s="91"/>
      <c r="BO77" s="91"/>
      <c r="BP77" s="91"/>
      <c r="BQ77" s="91"/>
      <c r="BR77" s="92"/>
      <c r="BS77" s="202">
        <v>0</v>
      </c>
      <c r="BT77" s="202">
        <v>0</v>
      </c>
      <c r="BU77" s="203">
        <v>0</v>
      </c>
      <c r="BV77" s="124">
        <v>0</v>
      </c>
      <c r="BW77" s="124">
        <v>0</v>
      </c>
      <c r="BX77" s="124">
        <v>0</v>
      </c>
    </row>
    <row r="78" spans="1:92" s="127" customFormat="1" ht="15" customHeight="1" thickBot="1" x14ac:dyDescent="0.3">
      <c r="A78" s="204" t="s">
        <v>151</v>
      </c>
      <c r="B78" s="56" t="s">
        <v>699</v>
      </c>
      <c r="C78" s="52">
        <v>36103</v>
      </c>
      <c r="D78" s="107" t="s">
        <v>2474</v>
      </c>
      <c r="E78" s="46" t="s">
        <v>690</v>
      </c>
      <c r="F78" s="57">
        <v>2543</v>
      </c>
      <c r="G78" s="94">
        <v>425</v>
      </c>
      <c r="H78" s="95"/>
      <c r="I78" s="95"/>
      <c r="J78" s="91"/>
      <c r="K78" s="91"/>
      <c r="L78" s="95"/>
      <c r="M78" s="95"/>
      <c r="N78" s="95"/>
      <c r="O78" s="95"/>
      <c r="P78" s="91"/>
      <c r="Q78" s="95"/>
      <c r="R78" s="91"/>
      <c r="S78" s="95"/>
      <c r="T78" s="91"/>
      <c r="U78" s="91"/>
      <c r="V78" s="91"/>
      <c r="W78" s="95"/>
      <c r="X78" s="95">
        <v>300</v>
      </c>
      <c r="Y78" s="91"/>
      <c r="Z78" s="91"/>
      <c r="AA78" s="95"/>
      <c r="AB78" s="91"/>
      <c r="AC78" s="91"/>
      <c r="AD78" s="95"/>
      <c r="AE78" s="95"/>
      <c r="AF78" s="91">
        <v>222</v>
      </c>
      <c r="AG78" s="91"/>
      <c r="AH78" s="95"/>
      <c r="AI78" s="91"/>
      <c r="AJ78" s="91">
        <v>642</v>
      </c>
      <c r="AK78" s="91"/>
      <c r="AL78" s="91"/>
      <c r="AM78" s="95"/>
      <c r="AN78" s="91"/>
      <c r="AO78" s="95"/>
      <c r="AP78" s="91"/>
      <c r="AQ78" s="91">
        <v>450</v>
      </c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>
        <v>504</v>
      </c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2"/>
      <c r="BS78" s="202">
        <v>0</v>
      </c>
      <c r="BT78" s="202">
        <v>0</v>
      </c>
      <c r="BU78" s="203">
        <v>0</v>
      </c>
      <c r="BV78" s="124">
        <v>0</v>
      </c>
      <c r="BW78" s="124">
        <v>0</v>
      </c>
      <c r="BX78" s="124">
        <v>0</v>
      </c>
    </row>
    <row r="79" spans="1:92" s="127" customFormat="1" ht="15" customHeight="1" thickBot="1" x14ac:dyDescent="0.3">
      <c r="A79" s="204" t="s">
        <v>152</v>
      </c>
      <c r="B79" s="56" t="s">
        <v>189</v>
      </c>
      <c r="C79" s="52">
        <v>37145</v>
      </c>
      <c r="D79" s="107" t="s">
        <v>2514</v>
      </c>
      <c r="E79" s="46" t="s">
        <v>697</v>
      </c>
      <c r="F79" s="57">
        <v>2515</v>
      </c>
      <c r="G79" s="94">
        <v>275</v>
      </c>
      <c r="H79" s="95"/>
      <c r="I79" s="95"/>
      <c r="J79" s="91"/>
      <c r="K79" s="91"/>
      <c r="L79" s="95"/>
      <c r="M79" s="95"/>
      <c r="N79" s="95"/>
      <c r="O79" s="95">
        <v>170</v>
      </c>
      <c r="P79" s="91"/>
      <c r="Q79" s="95"/>
      <c r="R79" s="91"/>
      <c r="S79" s="95"/>
      <c r="T79" s="91"/>
      <c r="U79" s="91"/>
      <c r="V79" s="91"/>
      <c r="W79" s="95"/>
      <c r="X79" s="95"/>
      <c r="Y79" s="91"/>
      <c r="Z79" s="91"/>
      <c r="AA79" s="95"/>
      <c r="AB79" s="91"/>
      <c r="AC79" s="91">
        <v>360</v>
      </c>
      <c r="AD79" s="95"/>
      <c r="AE79" s="95"/>
      <c r="AF79" s="91">
        <v>222</v>
      </c>
      <c r="AG79" s="91"/>
      <c r="AH79" s="95"/>
      <c r="AI79" s="91"/>
      <c r="AJ79" s="91"/>
      <c r="AK79" s="91">
        <v>920</v>
      </c>
      <c r="AL79" s="91"/>
      <c r="AM79" s="95"/>
      <c r="AN79" s="91"/>
      <c r="AO79" s="95"/>
      <c r="AP79" s="91"/>
      <c r="AQ79" s="91"/>
      <c r="AR79" s="91"/>
      <c r="AS79" s="91"/>
      <c r="AT79" s="91"/>
      <c r="AU79" s="91"/>
      <c r="AV79" s="91">
        <v>360</v>
      </c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>
        <v>300</v>
      </c>
      <c r="BL79" s="91"/>
      <c r="BM79" s="91"/>
      <c r="BN79" s="91"/>
      <c r="BO79" s="91"/>
      <c r="BP79" s="91"/>
      <c r="BQ79" s="91">
        <v>300</v>
      </c>
      <c r="BR79" s="92"/>
      <c r="BS79" s="202">
        <v>0</v>
      </c>
      <c r="BT79" s="202">
        <v>0</v>
      </c>
      <c r="BU79" s="203">
        <v>0</v>
      </c>
      <c r="BV79" s="124">
        <v>0</v>
      </c>
      <c r="BW79" s="124">
        <v>0</v>
      </c>
      <c r="BX79" s="124">
        <v>0</v>
      </c>
    </row>
    <row r="80" spans="1:92" s="127" customFormat="1" ht="15" customHeight="1" thickBot="1" x14ac:dyDescent="0.3">
      <c r="A80" s="204" t="s">
        <v>153</v>
      </c>
      <c r="B80" s="56" t="s">
        <v>451</v>
      </c>
      <c r="C80" s="52">
        <v>37473</v>
      </c>
      <c r="D80" s="107" t="s">
        <v>2475</v>
      </c>
      <c r="E80" s="46" t="s">
        <v>709</v>
      </c>
      <c r="F80" s="57">
        <v>2512</v>
      </c>
      <c r="G80" s="94"/>
      <c r="H80" s="95"/>
      <c r="I80" s="95"/>
      <c r="J80" s="91"/>
      <c r="K80" s="91"/>
      <c r="L80" s="95"/>
      <c r="M80" s="95"/>
      <c r="N80" s="95"/>
      <c r="O80" s="95"/>
      <c r="P80" s="91"/>
      <c r="Q80" s="95"/>
      <c r="R80" s="91"/>
      <c r="S80" s="95"/>
      <c r="T80" s="91"/>
      <c r="U80" s="91">
        <v>272</v>
      </c>
      <c r="V80" s="91"/>
      <c r="W80" s="95"/>
      <c r="X80" s="95"/>
      <c r="Y80" s="91"/>
      <c r="Z80" s="91"/>
      <c r="AA80" s="95"/>
      <c r="AB80" s="91"/>
      <c r="AC80" s="91">
        <v>385</v>
      </c>
      <c r="AD80" s="95"/>
      <c r="AE80" s="95"/>
      <c r="AF80" s="91">
        <v>490</v>
      </c>
      <c r="AG80" s="91"/>
      <c r="AH80" s="95"/>
      <c r="AI80" s="91"/>
      <c r="AJ80" s="91">
        <v>385</v>
      </c>
      <c r="AK80" s="91"/>
      <c r="AL80" s="91"/>
      <c r="AM80" s="95"/>
      <c r="AN80" s="91"/>
      <c r="AO80" s="95"/>
      <c r="AP80" s="91"/>
      <c r="AQ80" s="91"/>
      <c r="AR80" s="91"/>
      <c r="AS80" s="91"/>
      <c r="AT80" s="91"/>
      <c r="AU80" s="91"/>
      <c r="AV80" s="91">
        <v>490</v>
      </c>
      <c r="AW80" s="91"/>
      <c r="AX80" s="91"/>
      <c r="AY80" s="91"/>
      <c r="AZ80" s="91"/>
      <c r="BA80" s="91"/>
      <c r="BB80" s="91">
        <v>490</v>
      </c>
      <c r="BC80" s="91"/>
      <c r="BD80" s="91"/>
      <c r="BE80" s="91"/>
      <c r="BF80" s="91"/>
      <c r="BG80" s="91"/>
      <c r="BH80" s="91"/>
      <c r="BI80" s="91"/>
      <c r="BJ80" s="91"/>
      <c r="BK80" s="91"/>
      <c r="BL80" s="91">
        <v>175</v>
      </c>
      <c r="BM80" s="91"/>
      <c r="BN80" s="91"/>
      <c r="BO80" s="91"/>
      <c r="BP80" s="91"/>
      <c r="BQ80" s="91"/>
      <c r="BR80" s="92"/>
      <c r="BS80" s="202">
        <v>0</v>
      </c>
      <c r="BT80" s="202">
        <v>0</v>
      </c>
      <c r="BU80" s="203">
        <v>0</v>
      </c>
      <c r="BV80" s="124">
        <v>0</v>
      </c>
      <c r="BW80" s="124">
        <v>0</v>
      </c>
      <c r="BX80" s="124">
        <v>0</v>
      </c>
    </row>
    <row r="81" spans="1:98" s="127" customFormat="1" ht="15" customHeight="1" thickBot="1" x14ac:dyDescent="0.3">
      <c r="A81" s="204" t="s">
        <v>154</v>
      </c>
      <c r="B81" s="56" t="s">
        <v>779</v>
      </c>
      <c r="C81" s="52">
        <v>37565</v>
      </c>
      <c r="D81" s="107" t="s">
        <v>2533</v>
      </c>
      <c r="E81" s="46" t="s">
        <v>695</v>
      </c>
      <c r="F81" s="57">
        <v>2509</v>
      </c>
      <c r="G81" s="94"/>
      <c r="H81" s="95"/>
      <c r="I81" s="95"/>
      <c r="J81" s="91"/>
      <c r="K81" s="91"/>
      <c r="L81" s="95"/>
      <c r="M81" s="95"/>
      <c r="N81" s="95"/>
      <c r="O81" s="95"/>
      <c r="P81" s="91"/>
      <c r="Q81" s="95">
        <v>117</v>
      </c>
      <c r="R81" s="91"/>
      <c r="S81" s="95"/>
      <c r="T81" s="91"/>
      <c r="U81" s="91"/>
      <c r="V81" s="91"/>
      <c r="W81" s="95">
        <v>142</v>
      </c>
      <c r="X81" s="95"/>
      <c r="Y81" s="91"/>
      <c r="Z81" s="91"/>
      <c r="AA81" s="95"/>
      <c r="AB81" s="91"/>
      <c r="AC81" s="91"/>
      <c r="AD81" s="95">
        <v>175</v>
      </c>
      <c r="AE81" s="95"/>
      <c r="AF81" s="91"/>
      <c r="AG81" s="91"/>
      <c r="AH81" s="95"/>
      <c r="AI81" s="91"/>
      <c r="AJ81" s="91">
        <v>595</v>
      </c>
      <c r="AK81" s="91"/>
      <c r="AL81" s="91"/>
      <c r="AM81" s="95"/>
      <c r="AN81" s="91"/>
      <c r="AO81" s="95"/>
      <c r="AP81" s="91"/>
      <c r="AQ81" s="91">
        <v>561</v>
      </c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>
        <v>441</v>
      </c>
      <c r="BI81" s="91">
        <v>595</v>
      </c>
      <c r="BJ81" s="91"/>
      <c r="BK81" s="91"/>
      <c r="BL81" s="91"/>
      <c r="BM81" s="91"/>
      <c r="BN81" s="91"/>
      <c r="BO81" s="91"/>
      <c r="BP81" s="91"/>
      <c r="BQ81" s="91"/>
      <c r="BR81" s="92"/>
      <c r="BS81" s="202">
        <v>0</v>
      </c>
      <c r="BT81" s="202">
        <v>0</v>
      </c>
      <c r="BU81" s="203">
        <v>0</v>
      </c>
      <c r="BV81" s="124">
        <v>0</v>
      </c>
      <c r="BW81" s="124">
        <v>0</v>
      </c>
      <c r="BX81" s="124">
        <v>0</v>
      </c>
    </row>
    <row r="82" spans="1:98" s="127" customFormat="1" ht="15" customHeight="1" thickBot="1" x14ac:dyDescent="0.3">
      <c r="A82" s="204" t="s">
        <v>155</v>
      </c>
      <c r="B82" s="56" t="s">
        <v>700</v>
      </c>
      <c r="C82" s="52">
        <v>32008</v>
      </c>
      <c r="D82" s="107" t="s">
        <v>2457</v>
      </c>
      <c r="E82" s="46" t="s">
        <v>701</v>
      </c>
      <c r="F82" s="57">
        <v>2489</v>
      </c>
      <c r="G82" s="94">
        <v>500</v>
      </c>
      <c r="H82" s="95"/>
      <c r="I82" s="95"/>
      <c r="J82" s="91"/>
      <c r="K82" s="91"/>
      <c r="L82" s="95"/>
      <c r="M82" s="95"/>
      <c r="N82" s="95"/>
      <c r="O82" s="95"/>
      <c r="P82" s="91"/>
      <c r="Q82" s="95"/>
      <c r="R82" s="91"/>
      <c r="S82" s="95"/>
      <c r="T82" s="91"/>
      <c r="U82" s="91"/>
      <c r="V82" s="91"/>
      <c r="W82" s="95"/>
      <c r="X82" s="95"/>
      <c r="Y82" s="91"/>
      <c r="Z82" s="91"/>
      <c r="AA82" s="95"/>
      <c r="AB82" s="91"/>
      <c r="AC82" s="91"/>
      <c r="AD82" s="95"/>
      <c r="AE82" s="95"/>
      <c r="AF82" s="91">
        <v>360</v>
      </c>
      <c r="AG82" s="91"/>
      <c r="AH82" s="95"/>
      <c r="AI82" s="91"/>
      <c r="AJ82" s="91"/>
      <c r="AK82" s="91"/>
      <c r="AL82" s="91">
        <v>920</v>
      </c>
      <c r="AM82" s="95"/>
      <c r="AN82" s="91"/>
      <c r="AO82" s="95"/>
      <c r="AP82" s="91"/>
      <c r="AQ82" s="91"/>
      <c r="AR82" s="91"/>
      <c r="AS82" s="91"/>
      <c r="AT82" s="91"/>
      <c r="AU82" s="91"/>
      <c r="AV82" s="91">
        <v>504</v>
      </c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>
        <v>205</v>
      </c>
      <c r="BM82" s="91"/>
      <c r="BN82" s="91"/>
      <c r="BO82" s="91"/>
      <c r="BP82" s="91"/>
      <c r="BQ82" s="91"/>
      <c r="BR82" s="92"/>
      <c r="BS82" s="202">
        <v>0</v>
      </c>
      <c r="BT82" s="202">
        <v>0</v>
      </c>
      <c r="BU82" s="203">
        <v>0</v>
      </c>
      <c r="BV82" s="124">
        <v>0</v>
      </c>
      <c r="BW82" s="124">
        <v>0</v>
      </c>
      <c r="BX82" s="124">
        <v>0</v>
      </c>
      <c r="CA82" s="84"/>
    </row>
    <row r="83" spans="1:98" s="127" customFormat="1" ht="15" customHeight="1" thickBot="1" x14ac:dyDescent="0.3">
      <c r="A83" s="204" t="s">
        <v>156</v>
      </c>
      <c r="B83" s="56" t="s">
        <v>422</v>
      </c>
      <c r="C83" s="52">
        <v>38039</v>
      </c>
      <c r="D83" s="107" t="s">
        <v>2470</v>
      </c>
      <c r="E83" s="46" t="s">
        <v>42</v>
      </c>
      <c r="F83" s="57">
        <v>2469</v>
      </c>
      <c r="G83" s="94"/>
      <c r="H83" s="95"/>
      <c r="I83" s="95"/>
      <c r="J83" s="91"/>
      <c r="K83" s="91"/>
      <c r="L83" s="95"/>
      <c r="M83" s="95"/>
      <c r="N83" s="95"/>
      <c r="O83" s="95"/>
      <c r="P83" s="91"/>
      <c r="Q83" s="95"/>
      <c r="R83" s="91"/>
      <c r="S83" s="95"/>
      <c r="T83" s="91"/>
      <c r="U83" s="91"/>
      <c r="V83" s="91"/>
      <c r="W83" s="95"/>
      <c r="X83" s="95"/>
      <c r="Y83" s="91"/>
      <c r="Z83" s="91">
        <v>350</v>
      </c>
      <c r="AA83" s="95">
        <v>170</v>
      </c>
      <c r="AB83" s="91"/>
      <c r="AC83" s="91"/>
      <c r="AD83" s="95"/>
      <c r="AE83" s="95"/>
      <c r="AF83" s="91"/>
      <c r="AG83" s="91">
        <v>149</v>
      </c>
      <c r="AH83" s="95"/>
      <c r="AI83" s="91"/>
      <c r="AJ83" s="91">
        <v>220</v>
      </c>
      <c r="AK83" s="91"/>
      <c r="AL83" s="91"/>
      <c r="AM83" s="95"/>
      <c r="AN83" s="91"/>
      <c r="AO83" s="95"/>
      <c r="AP83" s="91"/>
      <c r="AQ83" s="91">
        <v>455</v>
      </c>
      <c r="AR83" s="91"/>
      <c r="AS83" s="91"/>
      <c r="AT83" s="91"/>
      <c r="AU83" s="91"/>
      <c r="AV83" s="91"/>
      <c r="AW83" s="91">
        <v>350</v>
      </c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>
        <v>650</v>
      </c>
      <c r="BI83" s="91">
        <v>444</v>
      </c>
      <c r="BJ83" s="91"/>
      <c r="BK83" s="91"/>
      <c r="BL83" s="91"/>
      <c r="BM83" s="91"/>
      <c r="BN83" s="91"/>
      <c r="BO83" s="91"/>
      <c r="BP83" s="91"/>
      <c r="BQ83" s="91"/>
      <c r="BR83" s="92"/>
      <c r="BS83" s="202">
        <v>0</v>
      </c>
      <c r="BT83" s="202">
        <v>0</v>
      </c>
      <c r="BU83" s="203">
        <v>0</v>
      </c>
      <c r="BV83" s="124">
        <v>0</v>
      </c>
      <c r="BW83" s="124">
        <v>0</v>
      </c>
      <c r="BX83" s="124">
        <v>0</v>
      </c>
    </row>
    <row r="84" spans="1:98" s="127" customFormat="1" ht="15" customHeight="1" thickBot="1" x14ac:dyDescent="0.3">
      <c r="A84" s="204" t="s">
        <v>157</v>
      </c>
      <c r="B84" s="56" t="s">
        <v>716</v>
      </c>
      <c r="C84" s="52">
        <v>32137</v>
      </c>
      <c r="D84" s="107" t="s">
        <v>2494</v>
      </c>
      <c r="E84" s="46" t="s">
        <v>47</v>
      </c>
      <c r="F84" s="57">
        <v>2459</v>
      </c>
      <c r="G84" s="94">
        <v>425</v>
      </c>
      <c r="H84" s="95"/>
      <c r="I84" s="95"/>
      <c r="J84" s="91"/>
      <c r="K84" s="91">
        <v>360</v>
      </c>
      <c r="L84" s="95"/>
      <c r="M84" s="95">
        <v>175</v>
      </c>
      <c r="N84" s="95"/>
      <c r="O84" s="95"/>
      <c r="P84" s="91"/>
      <c r="Q84" s="95"/>
      <c r="R84" s="91"/>
      <c r="S84" s="95"/>
      <c r="T84" s="91"/>
      <c r="U84" s="91"/>
      <c r="V84" s="91"/>
      <c r="W84" s="95">
        <v>137</v>
      </c>
      <c r="X84" s="95"/>
      <c r="Y84" s="91"/>
      <c r="Z84" s="91"/>
      <c r="AA84" s="95"/>
      <c r="AB84" s="91"/>
      <c r="AC84" s="91"/>
      <c r="AD84" s="95"/>
      <c r="AE84" s="95"/>
      <c r="AF84" s="91"/>
      <c r="AG84" s="91"/>
      <c r="AH84" s="95"/>
      <c r="AI84" s="91"/>
      <c r="AJ84" s="91">
        <v>504</v>
      </c>
      <c r="AK84" s="91"/>
      <c r="AL84" s="91"/>
      <c r="AM84" s="95"/>
      <c r="AN84" s="91"/>
      <c r="AO84" s="95"/>
      <c r="AP84" s="91"/>
      <c r="AQ84" s="91"/>
      <c r="AR84" s="91"/>
      <c r="AS84" s="91"/>
      <c r="AT84" s="91"/>
      <c r="AU84" s="91"/>
      <c r="AV84" s="91">
        <v>360</v>
      </c>
      <c r="AW84" s="91"/>
      <c r="AX84" s="91"/>
      <c r="AY84" s="91"/>
      <c r="AZ84" s="91"/>
      <c r="BA84" s="91"/>
      <c r="BB84" s="91"/>
      <c r="BC84" s="91">
        <v>205</v>
      </c>
      <c r="BD84" s="91"/>
      <c r="BE84" s="91"/>
      <c r="BF84" s="91"/>
      <c r="BG84" s="91"/>
      <c r="BH84" s="91">
        <v>450</v>
      </c>
      <c r="BI84" s="91">
        <v>360</v>
      </c>
      <c r="BJ84" s="91"/>
      <c r="BK84" s="91"/>
      <c r="BL84" s="91"/>
      <c r="BM84" s="91"/>
      <c r="BN84" s="91"/>
      <c r="BO84" s="91">
        <v>300</v>
      </c>
      <c r="BP84" s="91"/>
      <c r="BQ84" s="91"/>
      <c r="BR84" s="92"/>
      <c r="BS84" s="202">
        <v>0</v>
      </c>
      <c r="BT84" s="202">
        <v>0</v>
      </c>
      <c r="BU84" s="203">
        <v>0</v>
      </c>
      <c r="BV84" s="124">
        <v>0</v>
      </c>
      <c r="BW84" s="124">
        <v>0</v>
      </c>
      <c r="BX84" s="124">
        <v>0</v>
      </c>
    </row>
    <row r="85" spans="1:98" s="127" customFormat="1" ht="15" customHeight="1" thickBot="1" x14ac:dyDescent="0.3">
      <c r="A85" s="204" t="s">
        <v>158</v>
      </c>
      <c r="B85" s="56" t="s">
        <v>696</v>
      </c>
      <c r="C85" s="52">
        <v>28752</v>
      </c>
      <c r="D85" s="107" t="s">
        <v>2461</v>
      </c>
      <c r="E85" s="46" t="s">
        <v>69</v>
      </c>
      <c r="F85" s="57">
        <v>2445</v>
      </c>
      <c r="G85" s="94">
        <v>350</v>
      </c>
      <c r="H85" s="95"/>
      <c r="I85" s="95"/>
      <c r="J85" s="91"/>
      <c r="K85" s="91"/>
      <c r="L85" s="95"/>
      <c r="M85" s="95"/>
      <c r="N85" s="95"/>
      <c r="O85" s="95"/>
      <c r="P85" s="91"/>
      <c r="Q85" s="95"/>
      <c r="R85" s="91"/>
      <c r="S85" s="95"/>
      <c r="T85" s="91"/>
      <c r="U85" s="91">
        <v>595</v>
      </c>
      <c r="V85" s="91"/>
      <c r="W85" s="95"/>
      <c r="X85" s="95"/>
      <c r="Y85" s="91"/>
      <c r="Z85" s="91"/>
      <c r="AA85" s="95"/>
      <c r="AB85" s="91"/>
      <c r="AC85" s="91"/>
      <c r="AD85" s="95"/>
      <c r="AE85" s="95"/>
      <c r="AF85" s="91">
        <v>360</v>
      </c>
      <c r="AG85" s="91"/>
      <c r="AH85" s="95"/>
      <c r="AI85" s="91"/>
      <c r="AJ85" s="91"/>
      <c r="AK85" s="91"/>
      <c r="AL85" s="91">
        <v>780</v>
      </c>
      <c r="AM85" s="95"/>
      <c r="AN85" s="91"/>
      <c r="AO85" s="95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>
        <v>360</v>
      </c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2"/>
      <c r="BS85" s="202">
        <v>0</v>
      </c>
      <c r="BT85" s="202">
        <v>0</v>
      </c>
      <c r="BU85" s="203">
        <v>0</v>
      </c>
      <c r="BV85" s="124">
        <v>0</v>
      </c>
      <c r="BW85" s="124">
        <v>0</v>
      </c>
      <c r="BX85" s="124">
        <v>0</v>
      </c>
    </row>
    <row r="86" spans="1:98" s="127" customFormat="1" ht="15" customHeight="1" thickBot="1" x14ac:dyDescent="0.3">
      <c r="A86" s="204" t="s">
        <v>159</v>
      </c>
      <c r="B86" s="56" t="s">
        <v>426</v>
      </c>
      <c r="C86" s="52">
        <v>37731</v>
      </c>
      <c r="D86" s="107" t="s">
        <v>2459</v>
      </c>
      <c r="E86" s="46" t="s">
        <v>76</v>
      </c>
      <c r="F86" s="57">
        <v>2441</v>
      </c>
      <c r="G86" s="94">
        <v>275</v>
      </c>
      <c r="H86" s="95"/>
      <c r="I86" s="95"/>
      <c r="J86" s="91"/>
      <c r="K86" s="91"/>
      <c r="L86" s="95"/>
      <c r="M86" s="95"/>
      <c r="N86" s="95"/>
      <c r="O86" s="95"/>
      <c r="P86" s="91"/>
      <c r="Q86" s="95"/>
      <c r="R86" s="91"/>
      <c r="S86" s="95"/>
      <c r="T86" s="91">
        <v>220</v>
      </c>
      <c r="U86" s="91"/>
      <c r="V86" s="91"/>
      <c r="W86" s="95"/>
      <c r="X86" s="95"/>
      <c r="Y86" s="91"/>
      <c r="Z86" s="91"/>
      <c r="AA86" s="95"/>
      <c r="AB86" s="91"/>
      <c r="AC86" s="91"/>
      <c r="AD86" s="95"/>
      <c r="AE86" s="95"/>
      <c r="AF86" s="91"/>
      <c r="AG86" s="91"/>
      <c r="AH86" s="95"/>
      <c r="AI86" s="91"/>
      <c r="AJ86" s="91"/>
      <c r="AK86" s="91"/>
      <c r="AL86" s="91"/>
      <c r="AM86" s="95"/>
      <c r="AN86" s="91">
        <v>595</v>
      </c>
      <c r="AO86" s="95"/>
      <c r="AP86" s="91"/>
      <c r="AQ86" s="91"/>
      <c r="AR86" s="91"/>
      <c r="AS86" s="91"/>
      <c r="AT86" s="91"/>
      <c r="AU86" s="91"/>
      <c r="AV86" s="91"/>
      <c r="AW86" s="91">
        <v>490</v>
      </c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>
        <v>561</v>
      </c>
      <c r="BI86" s="91"/>
      <c r="BJ86" s="91"/>
      <c r="BK86" s="91"/>
      <c r="BL86" s="91"/>
      <c r="BM86" s="91"/>
      <c r="BN86" s="91"/>
      <c r="BO86" s="91">
        <v>300</v>
      </c>
      <c r="BP86" s="91"/>
      <c r="BQ86" s="91"/>
      <c r="BR86" s="92"/>
      <c r="BS86" s="202">
        <v>0</v>
      </c>
      <c r="BT86" s="202">
        <v>0</v>
      </c>
      <c r="BU86" s="203">
        <v>0</v>
      </c>
      <c r="BV86" s="124">
        <v>0</v>
      </c>
      <c r="BW86" s="124">
        <v>0</v>
      </c>
      <c r="BX86" s="124">
        <v>0</v>
      </c>
    </row>
    <row r="87" spans="1:98" s="127" customFormat="1" ht="15" customHeight="1" thickBot="1" x14ac:dyDescent="0.3">
      <c r="A87" s="204" t="s">
        <v>160</v>
      </c>
      <c r="B87" s="56" t="s">
        <v>850</v>
      </c>
      <c r="C87" s="52">
        <v>34796</v>
      </c>
      <c r="D87" s="107" t="s">
        <v>2574</v>
      </c>
      <c r="E87" s="46" t="s">
        <v>695</v>
      </c>
      <c r="F87" s="57">
        <v>2423</v>
      </c>
      <c r="G87" s="94"/>
      <c r="H87" s="95"/>
      <c r="I87" s="95"/>
      <c r="J87" s="91"/>
      <c r="K87" s="91">
        <v>642</v>
      </c>
      <c r="L87" s="95"/>
      <c r="M87" s="95"/>
      <c r="N87" s="95"/>
      <c r="O87" s="95"/>
      <c r="P87" s="91"/>
      <c r="Q87" s="95"/>
      <c r="R87" s="91"/>
      <c r="S87" s="95"/>
      <c r="T87" s="91">
        <v>504</v>
      </c>
      <c r="U87" s="91"/>
      <c r="V87" s="91"/>
      <c r="W87" s="95">
        <v>213</v>
      </c>
      <c r="X87" s="95"/>
      <c r="Y87" s="91"/>
      <c r="Z87" s="91"/>
      <c r="AA87" s="95"/>
      <c r="AB87" s="91"/>
      <c r="AC87" s="91"/>
      <c r="AD87" s="95"/>
      <c r="AE87" s="95"/>
      <c r="AF87" s="91"/>
      <c r="AG87" s="91">
        <v>335</v>
      </c>
      <c r="AH87" s="95"/>
      <c r="AI87" s="91"/>
      <c r="AJ87" s="91">
        <v>360</v>
      </c>
      <c r="AK87" s="91"/>
      <c r="AL87" s="91"/>
      <c r="AM87" s="95"/>
      <c r="AN87" s="91">
        <v>360</v>
      </c>
      <c r="AO87" s="95"/>
      <c r="AP87" s="91"/>
      <c r="AQ87" s="91"/>
      <c r="AR87" s="91"/>
      <c r="AS87" s="91"/>
      <c r="AT87" s="91">
        <v>205</v>
      </c>
      <c r="AU87" s="91"/>
      <c r="AV87" s="91"/>
      <c r="AW87" s="91"/>
      <c r="AX87" s="91"/>
      <c r="AY87" s="91"/>
      <c r="AZ87" s="91"/>
      <c r="BA87" s="91"/>
      <c r="BB87" s="91"/>
      <c r="BC87" s="91">
        <v>205</v>
      </c>
      <c r="BD87" s="91"/>
      <c r="BE87" s="91"/>
      <c r="BF87" s="91"/>
      <c r="BG87" s="91"/>
      <c r="BH87" s="91"/>
      <c r="BI87" s="91">
        <v>222</v>
      </c>
      <c r="BJ87" s="91"/>
      <c r="BK87" s="91"/>
      <c r="BL87" s="91"/>
      <c r="BM87" s="91"/>
      <c r="BN87" s="91"/>
      <c r="BO87" s="91"/>
      <c r="BP87" s="91"/>
      <c r="BQ87" s="91"/>
      <c r="BR87" s="92"/>
      <c r="BS87" s="202">
        <v>0</v>
      </c>
      <c r="BT87" s="202">
        <v>0</v>
      </c>
      <c r="BU87" s="203">
        <v>0</v>
      </c>
      <c r="BV87" s="124">
        <v>0</v>
      </c>
      <c r="BW87" s="124">
        <v>0</v>
      </c>
      <c r="BX87" s="124">
        <v>0</v>
      </c>
    </row>
    <row r="88" spans="1:98" s="127" customFormat="1" ht="15" customHeight="1" thickBot="1" x14ac:dyDescent="0.3">
      <c r="A88" s="204" t="s">
        <v>161</v>
      </c>
      <c r="B88" s="56" t="s">
        <v>755</v>
      </c>
      <c r="C88" s="52">
        <v>37576</v>
      </c>
      <c r="D88" s="107" t="s">
        <v>2536</v>
      </c>
      <c r="E88" s="46" t="s">
        <v>70</v>
      </c>
      <c r="F88" s="57">
        <v>2422</v>
      </c>
      <c r="G88" s="94"/>
      <c r="H88" s="95"/>
      <c r="I88" s="95">
        <v>92</v>
      </c>
      <c r="J88" s="91"/>
      <c r="K88" s="91"/>
      <c r="L88" s="95"/>
      <c r="M88" s="95"/>
      <c r="N88" s="95"/>
      <c r="O88" s="95"/>
      <c r="P88" s="91"/>
      <c r="Q88" s="95"/>
      <c r="R88" s="91"/>
      <c r="S88" s="95"/>
      <c r="T88" s="91"/>
      <c r="U88" s="91">
        <v>272</v>
      </c>
      <c r="V88" s="91"/>
      <c r="W88" s="95"/>
      <c r="X88" s="95">
        <v>170</v>
      </c>
      <c r="Y88" s="91"/>
      <c r="Z88" s="91"/>
      <c r="AA88" s="95"/>
      <c r="AB88" s="91"/>
      <c r="AC88" s="91"/>
      <c r="AD88" s="95"/>
      <c r="AE88" s="95"/>
      <c r="AF88" s="91">
        <v>595</v>
      </c>
      <c r="AG88" s="91"/>
      <c r="AH88" s="95"/>
      <c r="AI88" s="91"/>
      <c r="AJ88" s="91"/>
      <c r="AK88" s="91"/>
      <c r="AL88" s="91">
        <v>385</v>
      </c>
      <c r="AM88" s="95"/>
      <c r="AN88" s="91"/>
      <c r="AO88" s="95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>
        <v>700</v>
      </c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>
        <v>300</v>
      </c>
      <c r="BP88" s="91"/>
      <c r="BQ88" s="91"/>
      <c r="BR88" s="92"/>
      <c r="BS88" s="202">
        <v>0</v>
      </c>
      <c r="BT88" s="202">
        <v>0</v>
      </c>
      <c r="BU88" s="203">
        <v>0</v>
      </c>
      <c r="BV88" s="124">
        <v>0</v>
      </c>
      <c r="BW88" s="124">
        <v>0</v>
      </c>
      <c r="BX88" s="124">
        <v>0</v>
      </c>
    </row>
    <row r="89" spans="1:98" s="127" customFormat="1" ht="15" customHeight="1" thickBot="1" x14ac:dyDescent="0.3">
      <c r="A89" s="204" t="s">
        <v>717</v>
      </c>
      <c r="B89" s="56" t="s">
        <v>441</v>
      </c>
      <c r="C89" s="52">
        <v>37281</v>
      </c>
      <c r="D89" s="107" t="s">
        <v>2472</v>
      </c>
      <c r="E89" s="46" t="s">
        <v>70</v>
      </c>
      <c r="F89" s="57">
        <v>2422</v>
      </c>
      <c r="G89" s="94"/>
      <c r="H89" s="95"/>
      <c r="I89" s="95">
        <v>92</v>
      </c>
      <c r="J89" s="91"/>
      <c r="K89" s="91"/>
      <c r="L89" s="95"/>
      <c r="M89" s="95"/>
      <c r="N89" s="95"/>
      <c r="O89" s="95"/>
      <c r="P89" s="91"/>
      <c r="Q89" s="95"/>
      <c r="R89" s="91"/>
      <c r="S89" s="95"/>
      <c r="T89" s="91"/>
      <c r="U89" s="91">
        <v>272</v>
      </c>
      <c r="V89" s="91"/>
      <c r="W89" s="95"/>
      <c r="X89" s="95">
        <v>170</v>
      </c>
      <c r="Y89" s="91"/>
      <c r="Z89" s="91"/>
      <c r="AA89" s="95"/>
      <c r="AB89" s="91"/>
      <c r="AC89" s="91"/>
      <c r="AD89" s="95"/>
      <c r="AE89" s="95"/>
      <c r="AF89" s="91">
        <v>595</v>
      </c>
      <c r="AG89" s="91"/>
      <c r="AH89" s="95"/>
      <c r="AI89" s="91"/>
      <c r="AJ89" s="91"/>
      <c r="AK89" s="91"/>
      <c r="AL89" s="91">
        <v>385</v>
      </c>
      <c r="AM89" s="95"/>
      <c r="AN89" s="91"/>
      <c r="AO89" s="95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>
        <v>700</v>
      </c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>
        <v>300</v>
      </c>
      <c r="BP89" s="91"/>
      <c r="BQ89" s="91"/>
      <c r="BR89" s="92"/>
      <c r="BS89" s="202">
        <v>0</v>
      </c>
      <c r="BT89" s="202">
        <v>0</v>
      </c>
      <c r="BU89" s="203">
        <v>0</v>
      </c>
      <c r="BV89" s="124">
        <v>0</v>
      </c>
      <c r="BW89" s="124">
        <v>0</v>
      </c>
      <c r="BX89" s="124">
        <v>0</v>
      </c>
    </row>
    <row r="90" spans="1:98" s="127" customFormat="1" ht="15" customHeight="1" thickBot="1" x14ac:dyDescent="0.3">
      <c r="A90" s="204" t="s">
        <v>719</v>
      </c>
      <c r="B90" s="56" t="s">
        <v>177</v>
      </c>
      <c r="C90" s="52">
        <v>36802</v>
      </c>
      <c r="D90" s="107" t="s">
        <v>2564</v>
      </c>
      <c r="E90" s="46" t="s">
        <v>77</v>
      </c>
      <c r="F90" s="57">
        <v>2414</v>
      </c>
      <c r="G90" s="94">
        <v>275</v>
      </c>
      <c r="H90" s="95"/>
      <c r="I90" s="95"/>
      <c r="J90" s="91"/>
      <c r="K90" s="91"/>
      <c r="L90" s="95"/>
      <c r="M90" s="95"/>
      <c r="N90" s="95"/>
      <c r="O90" s="95"/>
      <c r="P90" s="91"/>
      <c r="Q90" s="95"/>
      <c r="R90" s="91"/>
      <c r="S90" s="95"/>
      <c r="T90" s="91">
        <v>490</v>
      </c>
      <c r="U90" s="91"/>
      <c r="V90" s="91"/>
      <c r="W90" s="95"/>
      <c r="X90" s="95"/>
      <c r="Y90" s="91"/>
      <c r="Z90" s="91"/>
      <c r="AA90" s="95"/>
      <c r="AB90" s="91"/>
      <c r="AC90" s="91"/>
      <c r="AD90" s="95"/>
      <c r="AE90" s="95"/>
      <c r="AF90" s="91"/>
      <c r="AG90" s="91">
        <v>570</v>
      </c>
      <c r="AH90" s="95"/>
      <c r="AI90" s="91"/>
      <c r="AJ90" s="91"/>
      <c r="AK90" s="91"/>
      <c r="AL90" s="91"/>
      <c r="AM90" s="95"/>
      <c r="AN90" s="91">
        <v>566</v>
      </c>
      <c r="AO90" s="95"/>
      <c r="AP90" s="91"/>
      <c r="AQ90" s="91">
        <v>513</v>
      </c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2"/>
      <c r="BS90" s="202">
        <v>0</v>
      </c>
      <c r="BT90" s="202">
        <v>0</v>
      </c>
      <c r="BU90" s="203">
        <v>0</v>
      </c>
      <c r="BV90" s="124">
        <v>0</v>
      </c>
      <c r="BW90" s="124">
        <v>0</v>
      </c>
      <c r="BX90" s="124">
        <v>0</v>
      </c>
      <c r="CA90" s="84"/>
      <c r="CE90" s="8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84"/>
    </row>
    <row r="91" spans="1:98" s="127" customFormat="1" ht="15" customHeight="1" thickBot="1" x14ac:dyDescent="0.3">
      <c r="A91" s="204" t="s">
        <v>720</v>
      </c>
      <c r="B91" s="56" t="s">
        <v>474</v>
      </c>
      <c r="C91" s="52">
        <v>38228</v>
      </c>
      <c r="D91" s="107" t="s">
        <v>2547</v>
      </c>
      <c r="E91" s="46" t="s">
        <v>412</v>
      </c>
      <c r="F91" s="57">
        <v>2382</v>
      </c>
      <c r="G91" s="94">
        <v>275</v>
      </c>
      <c r="H91" s="95"/>
      <c r="I91" s="95"/>
      <c r="J91" s="91"/>
      <c r="K91" s="91">
        <v>350</v>
      </c>
      <c r="L91" s="95"/>
      <c r="M91" s="95"/>
      <c r="N91" s="95">
        <v>175</v>
      </c>
      <c r="O91" s="95"/>
      <c r="P91" s="91"/>
      <c r="Q91" s="95"/>
      <c r="R91" s="91"/>
      <c r="S91" s="95"/>
      <c r="T91" s="91"/>
      <c r="U91" s="91"/>
      <c r="V91" s="91"/>
      <c r="W91" s="95"/>
      <c r="X91" s="95"/>
      <c r="Y91" s="91"/>
      <c r="Z91" s="91">
        <v>275</v>
      </c>
      <c r="AA91" s="95">
        <v>142</v>
      </c>
      <c r="AB91" s="91"/>
      <c r="AC91" s="91"/>
      <c r="AD91" s="95"/>
      <c r="AE91" s="95"/>
      <c r="AF91" s="91"/>
      <c r="AG91" s="91">
        <v>242</v>
      </c>
      <c r="AH91" s="95"/>
      <c r="AI91" s="91"/>
      <c r="AJ91" s="91">
        <v>220</v>
      </c>
      <c r="AK91" s="91"/>
      <c r="AL91" s="91"/>
      <c r="AM91" s="95"/>
      <c r="AN91" s="91">
        <v>490</v>
      </c>
      <c r="AO91" s="95"/>
      <c r="AP91" s="91"/>
      <c r="AQ91" s="91">
        <v>441</v>
      </c>
      <c r="AR91" s="91"/>
      <c r="AS91" s="91"/>
      <c r="AT91" s="91"/>
      <c r="AU91" s="91"/>
      <c r="AV91" s="91"/>
      <c r="AW91" s="91">
        <v>385</v>
      </c>
      <c r="AX91" s="91"/>
      <c r="AY91" s="91"/>
      <c r="AZ91" s="91"/>
      <c r="BA91" s="91"/>
      <c r="BB91" s="91"/>
      <c r="BC91" s="91"/>
      <c r="BD91" s="91">
        <v>213</v>
      </c>
      <c r="BE91" s="91"/>
      <c r="BF91" s="91"/>
      <c r="BG91" s="91"/>
      <c r="BH91" s="91">
        <v>441</v>
      </c>
      <c r="BI91" s="91"/>
      <c r="BJ91" s="91">
        <v>190</v>
      </c>
      <c r="BK91" s="91"/>
      <c r="BL91" s="91"/>
      <c r="BM91" s="91"/>
      <c r="BN91" s="91"/>
      <c r="BO91" s="91"/>
      <c r="BP91" s="91"/>
      <c r="BQ91" s="91"/>
      <c r="BR91" s="92"/>
      <c r="BS91" s="202">
        <v>0</v>
      </c>
      <c r="BT91" s="202">
        <v>0</v>
      </c>
      <c r="BU91" s="203">
        <v>0</v>
      </c>
      <c r="BV91" s="124">
        <v>0</v>
      </c>
      <c r="BW91" s="124">
        <v>0</v>
      </c>
      <c r="BX91" s="124">
        <v>0</v>
      </c>
    </row>
    <row r="92" spans="1:98" s="127" customFormat="1" ht="15" customHeight="1" thickBot="1" x14ac:dyDescent="0.3">
      <c r="A92" s="204" t="s">
        <v>722</v>
      </c>
      <c r="B92" s="56" t="s">
        <v>475</v>
      </c>
      <c r="C92" s="52">
        <v>37788</v>
      </c>
      <c r="D92" s="107" t="s">
        <v>2490</v>
      </c>
      <c r="E92" s="46" t="s">
        <v>412</v>
      </c>
      <c r="F92" s="57">
        <v>2382</v>
      </c>
      <c r="G92" s="94">
        <v>275</v>
      </c>
      <c r="H92" s="95"/>
      <c r="I92" s="95">
        <v>92</v>
      </c>
      <c r="J92" s="91"/>
      <c r="K92" s="91">
        <v>350</v>
      </c>
      <c r="L92" s="95"/>
      <c r="M92" s="95"/>
      <c r="N92" s="95">
        <v>175</v>
      </c>
      <c r="O92" s="95"/>
      <c r="P92" s="91"/>
      <c r="Q92" s="95"/>
      <c r="R92" s="91"/>
      <c r="S92" s="95"/>
      <c r="T92" s="91"/>
      <c r="U92" s="91"/>
      <c r="V92" s="91"/>
      <c r="W92" s="95"/>
      <c r="X92" s="95"/>
      <c r="Y92" s="91"/>
      <c r="Z92" s="91">
        <v>275</v>
      </c>
      <c r="AA92" s="95">
        <v>142</v>
      </c>
      <c r="AB92" s="91"/>
      <c r="AC92" s="91"/>
      <c r="AD92" s="95"/>
      <c r="AE92" s="95"/>
      <c r="AF92" s="91"/>
      <c r="AG92" s="91">
        <v>242</v>
      </c>
      <c r="AH92" s="95"/>
      <c r="AI92" s="91"/>
      <c r="AJ92" s="91">
        <v>220</v>
      </c>
      <c r="AK92" s="91"/>
      <c r="AL92" s="91"/>
      <c r="AM92" s="95"/>
      <c r="AN92" s="91">
        <v>490</v>
      </c>
      <c r="AO92" s="95"/>
      <c r="AP92" s="91"/>
      <c r="AQ92" s="91">
        <v>441</v>
      </c>
      <c r="AR92" s="91"/>
      <c r="AS92" s="91"/>
      <c r="AT92" s="91"/>
      <c r="AU92" s="91"/>
      <c r="AV92" s="91"/>
      <c r="AW92" s="91">
        <v>385</v>
      </c>
      <c r="AX92" s="91"/>
      <c r="AY92" s="91"/>
      <c r="AZ92" s="91"/>
      <c r="BA92" s="91"/>
      <c r="BB92" s="91"/>
      <c r="BC92" s="91"/>
      <c r="BD92" s="91">
        <v>213</v>
      </c>
      <c r="BE92" s="91"/>
      <c r="BF92" s="91"/>
      <c r="BG92" s="91"/>
      <c r="BH92" s="91">
        <v>441</v>
      </c>
      <c r="BI92" s="91"/>
      <c r="BJ92" s="91">
        <v>233</v>
      </c>
      <c r="BK92" s="91"/>
      <c r="BL92" s="91"/>
      <c r="BM92" s="91"/>
      <c r="BN92" s="91"/>
      <c r="BO92" s="91"/>
      <c r="BP92" s="91"/>
      <c r="BQ92" s="91"/>
      <c r="BR92" s="92"/>
      <c r="BS92" s="202">
        <v>0</v>
      </c>
      <c r="BT92" s="202">
        <v>0</v>
      </c>
      <c r="BU92" s="203">
        <v>0</v>
      </c>
      <c r="BV92" s="124">
        <v>0</v>
      </c>
      <c r="BW92" s="124">
        <v>0</v>
      </c>
      <c r="BX92" s="124">
        <v>0</v>
      </c>
    </row>
    <row r="93" spans="1:98" s="127" customFormat="1" ht="15" customHeight="1" thickBot="1" x14ac:dyDescent="0.3">
      <c r="A93" s="204" t="s">
        <v>723</v>
      </c>
      <c r="B93" s="56" t="s">
        <v>173</v>
      </c>
      <c r="C93" s="52">
        <v>37254</v>
      </c>
      <c r="D93" s="107" t="s">
        <v>2466</v>
      </c>
      <c r="E93" s="46" t="s">
        <v>65</v>
      </c>
      <c r="F93" s="57">
        <v>2363</v>
      </c>
      <c r="G93" s="94"/>
      <c r="H93" s="95"/>
      <c r="I93" s="95"/>
      <c r="J93" s="91"/>
      <c r="K93" s="91"/>
      <c r="L93" s="95"/>
      <c r="M93" s="95"/>
      <c r="N93" s="95"/>
      <c r="O93" s="95"/>
      <c r="P93" s="91"/>
      <c r="Q93" s="95"/>
      <c r="R93" s="91"/>
      <c r="S93" s="95"/>
      <c r="T93" s="91"/>
      <c r="U93" s="91">
        <v>490</v>
      </c>
      <c r="V93" s="91"/>
      <c r="W93" s="95"/>
      <c r="X93" s="95"/>
      <c r="Y93" s="91"/>
      <c r="Z93" s="91"/>
      <c r="AA93" s="95"/>
      <c r="AB93" s="91"/>
      <c r="AC93" s="91"/>
      <c r="AD93" s="95"/>
      <c r="AE93" s="95"/>
      <c r="AF93" s="91">
        <v>700</v>
      </c>
      <c r="AG93" s="91"/>
      <c r="AH93" s="95"/>
      <c r="AI93" s="91"/>
      <c r="AJ93" s="91"/>
      <c r="AK93" s="91"/>
      <c r="AL93" s="91"/>
      <c r="AM93" s="95"/>
      <c r="AN93" s="91"/>
      <c r="AO93" s="95"/>
      <c r="AP93" s="91"/>
      <c r="AQ93" s="91"/>
      <c r="AR93" s="91"/>
      <c r="AS93" s="91"/>
      <c r="AT93" s="91"/>
      <c r="AU93" s="91"/>
      <c r="AV93" s="91">
        <v>360</v>
      </c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>
        <v>513</v>
      </c>
      <c r="BI93" s="91"/>
      <c r="BJ93" s="91"/>
      <c r="BK93" s="91"/>
      <c r="BL93" s="91"/>
      <c r="BM93" s="91"/>
      <c r="BN93" s="91"/>
      <c r="BO93" s="91"/>
      <c r="BP93" s="91">
        <v>300</v>
      </c>
      <c r="BQ93" s="91"/>
      <c r="BR93" s="92"/>
      <c r="BS93" s="202">
        <v>0</v>
      </c>
      <c r="BT93" s="202">
        <v>0</v>
      </c>
      <c r="BU93" s="203">
        <v>0</v>
      </c>
      <c r="BV93" s="124">
        <v>0</v>
      </c>
      <c r="BW93" s="124">
        <v>0</v>
      </c>
      <c r="BX93" s="124">
        <v>0</v>
      </c>
    </row>
    <row r="94" spans="1:98" s="127" customFormat="1" ht="15" customHeight="1" thickBot="1" x14ac:dyDescent="0.3">
      <c r="A94" s="204" t="s">
        <v>725</v>
      </c>
      <c r="B94" s="56" t="s">
        <v>165</v>
      </c>
      <c r="C94" s="52">
        <v>36935</v>
      </c>
      <c r="D94" s="107" t="s">
        <v>2471</v>
      </c>
      <c r="E94" s="46" t="s">
        <v>66</v>
      </c>
      <c r="F94" s="57">
        <v>2358</v>
      </c>
      <c r="G94" s="94"/>
      <c r="H94" s="95"/>
      <c r="I94" s="95"/>
      <c r="J94" s="91"/>
      <c r="K94" s="91"/>
      <c r="L94" s="95"/>
      <c r="M94" s="95"/>
      <c r="N94" s="95"/>
      <c r="O94" s="95"/>
      <c r="P94" s="91"/>
      <c r="Q94" s="95"/>
      <c r="R94" s="91"/>
      <c r="S94" s="95"/>
      <c r="T94" s="91"/>
      <c r="U94" s="91">
        <v>272</v>
      </c>
      <c r="V94" s="91"/>
      <c r="W94" s="95"/>
      <c r="X94" s="95"/>
      <c r="Y94" s="91"/>
      <c r="Z94" s="91"/>
      <c r="AA94" s="95"/>
      <c r="AB94" s="91"/>
      <c r="AC94" s="91"/>
      <c r="AD94" s="95"/>
      <c r="AE94" s="95"/>
      <c r="AF94" s="91">
        <v>504</v>
      </c>
      <c r="AG94" s="91"/>
      <c r="AH94" s="95"/>
      <c r="AI94" s="91"/>
      <c r="AJ94" s="91"/>
      <c r="AK94" s="91"/>
      <c r="AL94" s="91">
        <v>700</v>
      </c>
      <c r="AM94" s="95"/>
      <c r="AN94" s="91"/>
      <c r="AO94" s="95"/>
      <c r="AP94" s="91"/>
      <c r="AQ94" s="91"/>
      <c r="AR94" s="91"/>
      <c r="AS94" s="91"/>
      <c r="AT94" s="91"/>
      <c r="AU94" s="91"/>
      <c r="AV94" s="91">
        <v>222</v>
      </c>
      <c r="AW94" s="91"/>
      <c r="AX94" s="91"/>
      <c r="AY94" s="91"/>
      <c r="AZ94" s="91"/>
      <c r="BA94" s="91"/>
      <c r="BB94" s="91">
        <v>360</v>
      </c>
      <c r="BC94" s="91"/>
      <c r="BD94" s="91"/>
      <c r="BE94" s="91"/>
      <c r="BF94" s="91"/>
      <c r="BG94" s="91"/>
      <c r="BH94" s="91"/>
      <c r="BI94" s="91"/>
      <c r="BJ94" s="91"/>
      <c r="BK94" s="91"/>
      <c r="BL94" s="91">
        <v>300</v>
      </c>
      <c r="BM94" s="91"/>
      <c r="BN94" s="91"/>
      <c r="BO94" s="91"/>
      <c r="BP94" s="91"/>
      <c r="BQ94" s="91"/>
      <c r="BR94" s="92"/>
      <c r="BS94" s="202">
        <v>0</v>
      </c>
      <c r="BT94" s="202">
        <v>0</v>
      </c>
      <c r="BU94" s="203">
        <v>0</v>
      </c>
      <c r="BV94" s="124">
        <v>0</v>
      </c>
      <c r="BW94" s="124">
        <v>0</v>
      </c>
      <c r="BX94" s="124">
        <v>0</v>
      </c>
      <c r="CQ94" s="137"/>
      <c r="CR94" s="137"/>
      <c r="CS94" s="137"/>
      <c r="CT94" s="137"/>
    </row>
    <row r="95" spans="1:98" s="127" customFormat="1" ht="15" customHeight="1" thickBot="1" x14ac:dyDescent="0.3">
      <c r="A95" s="204" t="s">
        <v>727</v>
      </c>
      <c r="B95" s="56" t="s">
        <v>428</v>
      </c>
      <c r="C95" s="52">
        <v>38124</v>
      </c>
      <c r="D95" s="107" t="s">
        <v>2496</v>
      </c>
      <c r="E95" s="46" t="s">
        <v>76</v>
      </c>
      <c r="F95" s="57">
        <v>2357</v>
      </c>
      <c r="G95" s="94"/>
      <c r="H95" s="95"/>
      <c r="I95" s="95"/>
      <c r="J95" s="91"/>
      <c r="K95" s="91">
        <v>275</v>
      </c>
      <c r="L95" s="95"/>
      <c r="M95" s="95"/>
      <c r="N95" s="95"/>
      <c r="O95" s="95"/>
      <c r="P95" s="91"/>
      <c r="Q95" s="95"/>
      <c r="R95" s="91"/>
      <c r="S95" s="95"/>
      <c r="T95" s="91">
        <v>220</v>
      </c>
      <c r="U95" s="91"/>
      <c r="V95" s="91"/>
      <c r="W95" s="95"/>
      <c r="X95" s="95"/>
      <c r="Y95" s="91"/>
      <c r="Z95" s="91"/>
      <c r="AA95" s="95"/>
      <c r="AB95" s="91"/>
      <c r="AC95" s="91"/>
      <c r="AD95" s="95"/>
      <c r="AE95" s="95"/>
      <c r="AF95" s="91"/>
      <c r="AG95" s="91">
        <v>205</v>
      </c>
      <c r="AH95" s="95"/>
      <c r="AI95" s="91"/>
      <c r="AJ95" s="91">
        <v>220</v>
      </c>
      <c r="AK95" s="91"/>
      <c r="AL95" s="91"/>
      <c r="AM95" s="95"/>
      <c r="AN95" s="91">
        <v>425</v>
      </c>
      <c r="AO95" s="95"/>
      <c r="AP95" s="91"/>
      <c r="AQ95" s="91">
        <v>552</v>
      </c>
      <c r="AR95" s="91"/>
      <c r="AS95" s="91"/>
      <c r="AT95" s="91"/>
      <c r="AU95" s="91"/>
      <c r="AV95" s="91"/>
      <c r="AW95" s="91">
        <v>350</v>
      </c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>
        <v>455</v>
      </c>
      <c r="BI95" s="91"/>
      <c r="BJ95" s="91"/>
      <c r="BK95" s="91"/>
      <c r="BL95" s="91"/>
      <c r="BM95" s="91"/>
      <c r="BN95" s="91"/>
      <c r="BO95" s="91">
        <v>300</v>
      </c>
      <c r="BP95" s="91"/>
      <c r="BQ95" s="91"/>
      <c r="BR95" s="92"/>
      <c r="BS95" s="202">
        <v>0</v>
      </c>
      <c r="BT95" s="202">
        <v>0</v>
      </c>
      <c r="BU95" s="203">
        <v>0</v>
      </c>
      <c r="BV95" s="124">
        <v>0</v>
      </c>
      <c r="BW95" s="124">
        <v>0</v>
      </c>
      <c r="BX95" s="124">
        <v>0</v>
      </c>
      <c r="CQ95" s="84"/>
      <c r="CR95" s="84"/>
      <c r="CS95" s="84"/>
      <c r="CT95" s="84"/>
    </row>
    <row r="96" spans="1:98" s="127" customFormat="1" ht="15" customHeight="1" thickBot="1" x14ac:dyDescent="0.3">
      <c r="A96" s="204" t="s">
        <v>728</v>
      </c>
      <c r="B96" s="56" t="s">
        <v>188</v>
      </c>
      <c r="C96" s="52">
        <v>37565</v>
      </c>
      <c r="D96" s="107" t="s">
        <v>2489</v>
      </c>
      <c r="E96" s="46" t="s">
        <v>715</v>
      </c>
      <c r="F96" s="57">
        <v>2345</v>
      </c>
      <c r="G96" s="94"/>
      <c r="H96" s="95"/>
      <c r="I96" s="95"/>
      <c r="J96" s="91"/>
      <c r="K96" s="91"/>
      <c r="L96" s="95"/>
      <c r="M96" s="95"/>
      <c r="N96" s="95"/>
      <c r="O96" s="95">
        <v>117</v>
      </c>
      <c r="P96" s="91"/>
      <c r="Q96" s="95"/>
      <c r="R96" s="91"/>
      <c r="S96" s="95"/>
      <c r="T96" s="91"/>
      <c r="U96" s="91"/>
      <c r="V96" s="91"/>
      <c r="W96" s="95"/>
      <c r="X96" s="95"/>
      <c r="Y96" s="91"/>
      <c r="Z96" s="91"/>
      <c r="AA96" s="95"/>
      <c r="AB96" s="91"/>
      <c r="AC96" s="91">
        <v>700</v>
      </c>
      <c r="AD96" s="95"/>
      <c r="AE96" s="95"/>
      <c r="AF96" s="91"/>
      <c r="AG96" s="91">
        <v>405</v>
      </c>
      <c r="AH96" s="95"/>
      <c r="AI96" s="91"/>
      <c r="AJ96" s="91"/>
      <c r="AK96" s="91">
        <v>500</v>
      </c>
      <c r="AL96" s="91"/>
      <c r="AM96" s="95"/>
      <c r="AN96" s="91"/>
      <c r="AO96" s="95"/>
      <c r="AP96" s="91">
        <v>360</v>
      </c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>
        <v>205</v>
      </c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>
        <v>175</v>
      </c>
      <c r="BR96" s="92"/>
      <c r="BS96" s="202">
        <v>0</v>
      </c>
      <c r="BT96" s="202">
        <v>0</v>
      </c>
      <c r="BU96" s="203">
        <v>0</v>
      </c>
      <c r="BV96" s="124">
        <v>0</v>
      </c>
      <c r="BW96" s="124">
        <v>0</v>
      </c>
      <c r="BX96" s="124">
        <v>0</v>
      </c>
    </row>
    <row r="97" spans="1:99" s="127" customFormat="1" ht="15" customHeight="1" thickBot="1" x14ac:dyDescent="0.3">
      <c r="A97" s="204" t="s">
        <v>729</v>
      </c>
      <c r="B97" s="56" t="s">
        <v>785</v>
      </c>
      <c r="C97" s="52">
        <v>36368</v>
      </c>
      <c r="D97" s="107" t="s">
        <v>2542</v>
      </c>
      <c r="E97" s="46" t="s">
        <v>695</v>
      </c>
      <c r="F97" s="57">
        <v>2337</v>
      </c>
      <c r="G97" s="94"/>
      <c r="H97" s="95"/>
      <c r="I97" s="95"/>
      <c r="J97" s="91"/>
      <c r="K97" s="91"/>
      <c r="L97" s="95"/>
      <c r="M97" s="95">
        <v>213</v>
      </c>
      <c r="N97" s="95"/>
      <c r="O97" s="95"/>
      <c r="P97" s="91"/>
      <c r="Q97" s="95"/>
      <c r="R97" s="91"/>
      <c r="S97" s="95"/>
      <c r="T97" s="91"/>
      <c r="U97" s="91"/>
      <c r="V97" s="91"/>
      <c r="W97" s="95"/>
      <c r="X97" s="95"/>
      <c r="Y97" s="91"/>
      <c r="Z97" s="91"/>
      <c r="AA97" s="95">
        <v>102</v>
      </c>
      <c r="AB97" s="91"/>
      <c r="AC97" s="91"/>
      <c r="AD97" s="95">
        <v>175</v>
      </c>
      <c r="AE97" s="95"/>
      <c r="AF97" s="91"/>
      <c r="AG97" s="91"/>
      <c r="AH97" s="95"/>
      <c r="AI97" s="91"/>
      <c r="AJ97" s="91">
        <v>642</v>
      </c>
      <c r="AK97" s="91"/>
      <c r="AL97" s="91"/>
      <c r="AM97" s="95"/>
      <c r="AN97" s="91">
        <v>222</v>
      </c>
      <c r="AO97" s="95"/>
      <c r="AP97" s="91"/>
      <c r="AQ97" s="91">
        <v>450</v>
      </c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>
        <v>450</v>
      </c>
      <c r="BI97" s="91">
        <v>360</v>
      </c>
      <c r="BJ97" s="91"/>
      <c r="BK97" s="91"/>
      <c r="BL97" s="91"/>
      <c r="BM97" s="91"/>
      <c r="BN97" s="91"/>
      <c r="BO97" s="91"/>
      <c r="BP97" s="91"/>
      <c r="BQ97" s="91"/>
      <c r="BR97" s="92"/>
      <c r="BS97" s="202">
        <v>0</v>
      </c>
      <c r="BT97" s="202">
        <v>0</v>
      </c>
      <c r="BU97" s="203">
        <v>0</v>
      </c>
      <c r="BV97" s="124">
        <v>0</v>
      </c>
      <c r="BW97" s="124">
        <v>0</v>
      </c>
      <c r="BX97" s="124">
        <v>0</v>
      </c>
      <c r="CE97" s="84"/>
      <c r="CF97" s="84"/>
      <c r="CG97" s="84"/>
      <c r="CH97" s="84"/>
      <c r="CI97" s="84"/>
      <c r="CJ97" s="84"/>
      <c r="CK97" s="84"/>
      <c r="CL97" s="84"/>
      <c r="CM97" s="84"/>
      <c r="CN97" s="84"/>
    </row>
    <row r="98" spans="1:99" s="127" customFormat="1" ht="15" customHeight="1" thickBot="1" x14ac:dyDescent="0.3">
      <c r="A98" s="204" t="s">
        <v>730</v>
      </c>
      <c r="B98" s="56" t="s">
        <v>893</v>
      </c>
      <c r="C98" s="52">
        <v>28264</v>
      </c>
      <c r="D98" s="107" t="s">
        <v>2263</v>
      </c>
      <c r="E98" s="46" t="s">
        <v>47</v>
      </c>
      <c r="F98" s="57">
        <v>2334</v>
      </c>
      <c r="G98" s="94"/>
      <c r="H98" s="95"/>
      <c r="I98" s="95"/>
      <c r="J98" s="91"/>
      <c r="K98" s="91">
        <v>360</v>
      </c>
      <c r="L98" s="95"/>
      <c r="M98" s="95"/>
      <c r="N98" s="95"/>
      <c r="O98" s="95"/>
      <c r="P98" s="91"/>
      <c r="Q98" s="95"/>
      <c r="R98" s="91"/>
      <c r="S98" s="95"/>
      <c r="T98" s="91"/>
      <c r="U98" s="91"/>
      <c r="V98" s="91"/>
      <c r="W98" s="95">
        <v>137</v>
      </c>
      <c r="X98" s="95"/>
      <c r="Y98" s="91"/>
      <c r="Z98" s="91"/>
      <c r="AA98" s="95"/>
      <c r="AB98" s="91"/>
      <c r="AC98" s="91"/>
      <c r="AD98" s="95"/>
      <c r="AE98" s="95"/>
      <c r="AF98" s="91"/>
      <c r="AG98" s="91"/>
      <c r="AH98" s="95"/>
      <c r="AI98" s="91"/>
      <c r="AJ98" s="91">
        <v>504</v>
      </c>
      <c r="AK98" s="91"/>
      <c r="AL98" s="91"/>
      <c r="AM98" s="95"/>
      <c r="AN98" s="91"/>
      <c r="AO98" s="95"/>
      <c r="AP98" s="91"/>
      <c r="AQ98" s="91"/>
      <c r="AR98" s="91"/>
      <c r="AS98" s="91"/>
      <c r="AT98" s="91"/>
      <c r="AU98" s="91"/>
      <c r="AV98" s="91">
        <v>360</v>
      </c>
      <c r="AW98" s="91"/>
      <c r="AX98" s="91"/>
      <c r="AY98" s="91"/>
      <c r="AZ98" s="91"/>
      <c r="BA98" s="91"/>
      <c r="BB98" s="91"/>
      <c r="BC98" s="91">
        <v>205</v>
      </c>
      <c r="BD98" s="91"/>
      <c r="BE98" s="91"/>
      <c r="BF98" s="91"/>
      <c r="BG98" s="91"/>
      <c r="BH98" s="91">
        <v>450</v>
      </c>
      <c r="BI98" s="91">
        <v>360</v>
      </c>
      <c r="BJ98" s="91"/>
      <c r="BK98" s="91"/>
      <c r="BL98" s="91"/>
      <c r="BM98" s="91"/>
      <c r="BN98" s="91"/>
      <c r="BO98" s="91">
        <v>300</v>
      </c>
      <c r="BP98" s="91"/>
      <c r="BQ98" s="91"/>
      <c r="BR98" s="92"/>
      <c r="BS98" s="202">
        <v>0</v>
      </c>
      <c r="BT98" s="202">
        <v>0</v>
      </c>
      <c r="BU98" s="203">
        <v>0</v>
      </c>
      <c r="BV98" s="124">
        <v>0</v>
      </c>
      <c r="BW98" s="124">
        <v>0</v>
      </c>
      <c r="BX98" s="124">
        <v>0</v>
      </c>
    </row>
    <row r="99" spans="1:99" s="127" customFormat="1" ht="15" customHeight="1" thickBot="1" x14ac:dyDescent="0.3">
      <c r="A99" s="204" t="s">
        <v>732</v>
      </c>
      <c r="B99" s="56" t="s">
        <v>416</v>
      </c>
      <c r="C99" s="52">
        <v>38176</v>
      </c>
      <c r="D99" s="107" t="s">
        <v>2504</v>
      </c>
      <c r="E99" s="46" t="s">
        <v>76</v>
      </c>
      <c r="F99" s="57">
        <v>2311</v>
      </c>
      <c r="G99" s="94">
        <v>275</v>
      </c>
      <c r="H99" s="95"/>
      <c r="I99" s="95"/>
      <c r="J99" s="91"/>
      <c r="K99" s="91"/>
      <c r="L99" s="95"/>
      <c r="M99" s="95"/>
      <c r="N99" s="95"/>
      <c r="O99" s="95"/>
      <c r="P99" s="91"/>
      <c r="Q99" s="95"/>
      <c r="R99" s="91"/>
      <c r="S99" s="95"/>
      <c r="T99" s="91"/>
      <c r="U99" s="91"/>
      <c r="V99" s="91"/>
      <c r="W99" s="95"/>
      <c r="X99" s="95"/>
      <c r="Y99" s="91"/>
      <c r="Z99" s="91"/>
      <c r="AA99" s="95"/>
      <c r="AB99" s="91"/>
      <c r="AC99" s="91"/>
      <c r="AD99" s="95"/>
      <c r="AE99" s="95"/>
      <c r="AF99" s="91"/>
      <c r="AG99" s="91"/>
      <c r="AH99" s="95"/>
      <c r="AI99" s="91"/>
      <c r="AJ99" s="91"/>
      <c r="AK99" s="91"/>
      <c r="AL99" s="91"/>
      <c r="AM99" s="95"/>
      <c r="AN99" s="91"/>
      <c r="AO99" s="95"/>
      <c r="AP99" s="91"/>
      <c r="AQ99" s="91">
        <v>930</v>
      </c>
      <c r="AR99" s="91"/>
      <c r="AS99" s="91"/>
      <c r="AT99" s="91"/>
      <c r="AU99" s="91"/>
      <c r="AV99" s="91"/>
      <c r="AW99" s="91"/>
      <c r="AX99" s="91">
        <v>425</v>
      </c>
      <c r="AY99" s="91"/>
      <c r="AZ99" s="91"/>
      <c r="BA99" s="91"/>
      <c r="BB99" s="91"/>
      <c r="BC99" s="91"/>
      <c r="BD99" s="91"/>
      <c r="BE99" s="91"/>
      <c r="BF99" s="91"/>
      <c r="BG99" s="91"/>
      <c r="BH99" s="91">
        <v>681</v>
      </c>
      <c r="BI99" s="91"/>
      <c r="BJ99" s="91"/>
      <c r="BK99" s="91"/>
      <c r="BL99" s="91"/>
      <c r="BM99" s="91"/>
      <c r="BN99" s="91"/>
      <c r="BO99" s="91"/>
      <c r="BP99" s="91"/>
      <c r="BQ99" s="91"/>
      <c r="BR99" s="92"/>
      <c r="BS99" s="202">
        <v>0</v>
      </c>
      <c r="BT99" s="202">
        <v>0</v>
      </c>
      <c r="BU99" s="203">
        <v>0</v>
      </c>
      <c r="BV99" s="124">
        <v>0</v>
      </c>
      <c r="BW99" s="124">
        <v>0</v>
      </c>
      <c r="BX99" s="124">
        <v>0</v>
      </c>
    </row>
    <row r="100" spans="1:99" s="127" customFormat="1" ht="15" customHeight="1" thickBot="1" x14ac:dyDescent="0.3">
      <c r="A100" s="204" t="s">
        <v>733</v>
      </c>
      <c r="B100" s="56" t="s">
        <v>263</v>
      </c>
      <c r="C100" s="52">
        <v>38098</v>
      </c>
      <c r="D100" s="107" t="s">
        <v>2560</v>
      </c>
      <c r="E100" s="46" t="s">
        <v>42</v>
      </c>
      <c r="F100" s="57">
        <v>2300</v>
      </c>
      <c r="G100" s="94"/>
      <c r="H100" s="95"/>
      <c r="I100" s="95"/>
      <c r="J100" s="91"/>
      <c r="K100" s="91"/>
      <c r="L100" s="95"/>
      <c r="M100" s="95"/>
      <c r="N100" s="95"/>
      <c r="O100" s="95"/>
      <c r="P100" s="91"/>
      <c r="Q100" s="95"/>
      <c r="R100" s="91"/>
      <c r="S100" s="95"/>
      <c r="T100" s="91"/>
      <c r="U100" s="91"/>
      <c r="V100" s="91"/>
      <c r="W100" s="95"/>
      <c r="X100" s="95"/>
      <c r="Y100" s="91"/>
      <c r="Z100" s="91">
        <v>350</v>
      </c>
      <c r="AA100" s="95">
        <v>170</v>
      </c>
      <c r="AB100" s="91"/>
      <c r="AC100" s="91"/>
      <c r="AD100" s="95"/>
      <c r="AE100" s="95"/>
      <c r="AF100" s="91"/>
      <c r="AG100" s="91">
        <v>149</v>
      </c>
      <c r="AH100" s="95"/>
      <c r="AI100" s="91"/>
      <c r="AJ100" s="91">
        <v>220</v>
      </c>
      <c r="AK100" s="91"/>
      <c r="AL100" s="91"/>
      <c r="AM100" s="95"/>
      <c r="AN100" s="91">
        <v>275</v>
      </c>
      <c r="AO100" s="95"/>
      <c r="AP100" s="91"/>
      <c r="AQ100" s="91">
        <v>455</v>
      </c>
      <c r="AR100" s="91"/>
      <c r="AS100" s="91"/>
      <c r="AT100" s="91"/>
      <c r="AU100" s="91"/>
      <c r="AV100" s="91"/>
      <c r="AW100" s="91">
        <v>350</v>
      </c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>
        <v>650</v>
      </c>
      <c r="BI100" s="91"/>
      <c r="BJ100" s="91"/>
      <c r="BK100" s="91"/>
      <c r="BL100" s="91"/>
      <c r="BM100" s="91"/>
      <c r="BN100" s="91"/>
      <c r="BO100" s="91"/>
      <c r="BP100" s="91"/>
      <c r="BQ100" s="91"/>
      <c r="BR100" s="92"/>
      <c r="BS100" s="202">
        <v>0</v>
      </c>
      <c r="BT100" s="202">
        <v>0</v>
      </c>
      <c r="BU100" s="203">
        <v>0</v>
      </c>
      <c r="BV100" s="124">
        <v>0</v>
      </c>
      <c r="BW100" s="124">
        <v>0</v>
      </c>
      <c r="BX100" s="124">
        <v>0</v>
      </c>
    </row>
    <row r="101" spans="1:99" s="127" customFormat="1" ht="15" customHeight="1" thickBot="1" x14ac:dyDescent="0.3">
      <c r="A101" s="204" t="s">
        <v>734</v>
      </c>
      <c r="B101" s="56" t="s">
        <v>167</v>
      </c>
      <c r="C101" s="52">
        <v>37212</v>
      </c>
      <c r="D101" s="107" t="s">
        <v>2541</v>
      </c>
      <c r="E101" s="46" t="s">
        <v>715</v>
      </c>
      <c r="F101" s="57">
        <v>2287</v>
      </c>
      <c r="G101" s="94"/>
      <c r="H101" s="95"/>
      <c r="I101" s="95"/>
      <c r="J101" s="91"/>
      <c r="K101" s="91"/>
      <c r="L101" s="95"/>
      <c r="M101" s="95"/>
      <c r="N101" s="95"/>
      <c r="O101" s="95">
        <v>117</v>
      </c>
      <c r="P101" s="91"/>
      <c r="Q101" s="95"/>
      <c r="R101" s="91"/>
      <c r="S101" s="95"/>
      <c r="T101" s="91"/>
      <c r="U101" s="91"/>
      <c r="V101" s="91"/>
      <c r="W101" s="95"/>
      <c r="X101" s="95"/>
      <c r="Y101" s="91"/>
      <c r="Z101" s="91"/>
      <c r="AA101" s="95"/>
      <c r="AB101" s="91"/>
      <c r="AC101" s="91">
        <v>700</v>
      </c>
      <c r="AD101" s="95"/>
      <c r="AE101" s="95"/>
      <c r="AF101" s="91"/>
      <c r="AG101" s="91">
        <v>405</v>
      </c>
      <c r="AH101" s="95"/>
      <c r="AI101" s="91"/>
      <c r="AJ101" s="91"/>
      <c r="AK101" s="91">
        <v>500</v>
      </c>
      <c r="AL101" s="91"/>
      <c r="AM101" s="95"/>
      <c r="AN101" s="91"/>
      <c r="AO101" s="95"/>
      <c r="AP101" s="91">
        <v>360</v>
      </c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>
        <v>205</v>
      </c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2"/>
      <c r="BS101" s="202">
        <v>0</v>
      </c>
      <c r="BT101" s="202">
        <v>0</v>
      </c>
      <c r="BU101" s="203">
        <v>0</v>
      </c>
      <c r="BV101" s="124">
        <v>0</v>
      </c>
      <c r="BW101" s="124">
        <v>0</v>
      </c>
      <c r="BX101" s="124">
        <v>0</v>
      </c>
    </row>
    <row r="102" spans="1:99" s="127" customFormat="1" ht="15" customHeight="1" thickBot="1" x14ac:dyDescent="0.3">
      <c r="A102" s="204" t="s">
        <v>735</v>
      </c>
      <c r="B102" s="56" t="s">
        <v>247</v>
      </c>
      <c r="C102" s="52">
        <v>38197</v>
      </c>
      <c r="D102" s="107" t="s">
        <v>2524</v>
      </c>
      <c r="E102" s="46" t="s">
        <v>76</v>
      </c>
      <c r="F102" s="57">
        <v>2277</v>
      </c>
      <c r="G102" s="94"/>
      <c r="H102" s="95"/>
      <c r="I102" s="95"/>
      <c r="J102" s="91"/>
      <c r="K102" s="91">
        <v>275</v>
      </c>
      <c r="L102" s="95"/>
      <c r="M102" s="95"/>
      <c r="N102" s="95"/>
      <c r="O102" s="95"/>
      <c r="P102" s="91"/>
      <c r="Q102" s="95"/>
      <c r="R102" s="91"/>
      <c r="S102" s="95"/>
      <c r="T102" s="91">
        <v>220</v>
      </c>
      <c r="U102" s="91"/>
      <c r="V102" s="91"/>
      <c r="W102" s="95"/>
      <c r="X102" s="95"/>
      <c r="Y102" s="91"/>
      <c r="Z102" s="91"/>
      <c r="AA102" s="95"/>
      <c r="AB102" s="91"/>
      <c r="AC102" s="91"/>
      <c r="AD102" s="95"/>
      <c r="AE102" s="95"/>
      <c r="AF102" s="91"/>
      <c r="AG102" s="91">
        <v>205</v>
      </c>
      <c r="AH102" s="95"/>
      <c r="AI102" s="91"/>
      <c r="AJ102" s="91">
        <v>220</v>
      </c>
      <c r="AK102" s="91"/>
      <c r="AL102" s="91"/>
      <c r="AM102" s="95"/>
      <c r="AN102" s="91">
        <v>425</v>
      </c>
      <c r="AO102" s="95"/>
      <c r="AP102" s="91"/>
      <c r="AQ102" s="91">
        <v>552</v>
      </c>
      <c r="AR102" s="91"/>
      <c r="AS102" s="91"/>
      <c r="AT102" s="91"/>
      <c r="AU102" s="91"/>
      <c r="AV102" s="91"/>
      <c r="AW102" s="91">
        <v>350</v>
      </c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>
        <v>455</v>
      </c>
      <c r="BI102" s="91"/>
      <c r="BJ102" s="91"/>
      <c r="BK102" s="91"/>
      <c r="BL102" s="91"/>
      <c r="BM102" s="91"/>
      <c r="BN102" s="91"/>
      <c r="BO102" s="91"/>
      <c r="BP102" s="91"/>
      <c r="BQ102" s="91"/>
      <c r="BR102" s="92"/>
      <c r="BS102" s="202">
        <v>0</v>
      </c>
      <c r="BT102" s="202">
        <v>0</v>
      </c>
      <c r="BU102" s="203">
        <v>0</v>
      </c>
      <c r="BV102" s="124">
        <v>0</v>
      </c>
      <c r="BW102" s="124">
        <v>0</v>
      </c>
      <c r="BX102" s="124">
        <v>0</v>
      </c>
    </row>
    <row r="103" spans="1:99" s="127" customFormat="1" ht="15" customHeight="1" thickBot="1" x14ac:dyDescent="0.3">
      <c r="A103" s="204" t="s">
        <v>736</v>
      </c>
      <c r="B103" s="56" t="s">
        <v>431</v>
      </c>
      <c r="C103" s="52">
        <v>37316</v>
      </c>
      <c r="D103" s="107" t="s">
        <v>2487</v>
      </c>
      <c r="E103" s="46" t="s">
        <v>412</v>
      </c>
      <c r="F103" s="57">
        <v>2273</v>
      </c>
      <c r="G103" s="94">
        <v>275</v>
      </c>
      <c r="H103" s="95"/>
      <c r="I103" s="95">
        <v>137</v>
      </c>
      <c r="J103" s="91"/>
      <c r="K103" s="91">
        <v>425</v>
      </c>
      <c r="L103" s="95"/>
      <c r="M103" s="95"/>
      <c r="N103" s="95">
        <v>213</v>
      </c>
      <c r="O103" s="95"/>
      <c r="P103" s="91"/>
      <c r="Q103" s="95"/>
      <c r="R103" s="91"/>
      <c r="S103" s="95"/>
      <c r="T103" s="91"/>
      <c r="U103" s="91"/>
      <c r="V103" s="91"/>
      <c r="W103" s="95"/>
      <c r="X103" s="95"/>
      <c r="Y103" s="91"/>
      <c r="Z103" s="91">
        <v>192</v>
      </c>
      <c r="AA103" s="95">
        <v>175</v>
      </c>
      <c r="AB103" s="91"/>
      <c r="AC103" s="91"/>
      <c r="AD103" s="95"/>
      <c r="AE103" s="95"/>
      <c r="AF103" s="91"/>
      <c r="AG103" s="91">
        <v>242</v>
      </c>
      <c r="AH103" s="95"/>
      <c r="AI103" s="91"/>
      <c r="AJ103" s="91"/>
      <c r="AK103" s="91"/>
      <c r="AL103" s="91"/>
      <c r="AM103" s="95"/>
      <c r="AN103" s="91">
        <v>385</v>
      </c>
      <c r="AO103" s="95"/>
      <c r="AP103" s="91"/>
      <c r="AQ103" s="91"/>
      <c r="AR103" s="91"/>
      <c r="AS103" s="91"/>
      <c r="AT103" s="91"/>
      <c r="AU103" s="91"/>
      <c r="AV103" s="91"/>
      <c r="AW103" s="91">
        <v>385</v>
      </c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>
        <v>561</v>
      </c>
      <c r="BI103" s="91"/>
      <c r="BJ103" s="91">
        <v>190</v>
      </c>
      <c r="BK103" s="91"/>
      <c r="BL103" s="91"/>
      <c r="BM103" s="91"/>
      <c r="BN103" s="91"/>
      <c r="BO103" s="91"/>
      <c r="BP103" s="91"/>
      <c r="BQ103" s="91"/>
      <c r="BR103" s="92"/>
      <c r="BS103" s="202">
        <v>0</v>
      </c>
      <c r="BT103" s="202">
        <v>0</v>
      </c>
      <c r="BU103" s="203">
        <v>0</v>
      </c>
      <c r="BV103" s="124">
        <v>0</v>
      </c>
      <c r="BW103" s="124">
        <v>0</v>
      </c>
      <c r="BX103" s="124">
        <v>0</v>
      </c>
    </row>
    <row r="104" spans="1:99" s="127" customFormat="1" ht="15" customHeight="1" thickBot="1" x14ac:dyDescent="0.3">
      <c r="A104" s="204" t="s">
        <v>738</v>
      </c>
      <c r="B104" s="56" t="s">
        <v>2012</v>
      </c>
      <c r="C104" s="52">
        <v>33347</v>
      </c>
      <c r="D104" s="107" t="s">
        <v>3424</v>
      </c>
      <c r="E104" s="46" t="s">
        <v>77</v>
      </c>
      <c r="F104" s="57">
        <v>2271</v>
      </c>
      <c r="G104" s="94"/>
      <c r="H104" s="95"/>
      <c r="I104" s="95"/>
      <c r="J104" s="91"/>
      <c r="K104" s="91"/>
      <c r="L104" s="95"/>
      <c r="M104" s="95"/>
      <c r="N104" s="95"/>
      <c r="O104" s="95"/>
      <c r="P104" s="91"/>
      <c r="Q104" s="95"/>
      <c r="R104" s="91"/>
      <c r="S104" s="95"/>
      <c r="T104" s="91">
        <v>504</v>
      </c>
      <c r="U104" s="91"/>
      <c r="V104" s="91"/>
      <c r="W104" s="95"/>
      <c r="X104" s="95"/>
      <c r="Y104" s="91"/>
      <c r="Z104" s="91"/>
      <c r="AA104" s="95"/>
      <c r="AB104" s="91"/>
      <c r="AC104" s="91"/>
      <c r="AD104" s="95"/>
      <c r="AE104" s="95"/>
      <c r="AF104" s="91"/>
      <c r="AG104" s="91">
        <v>475</v>
      </c>
      <c r="AH104" s="95"/>
      <c r="AI104" s="91"/>
      <c r="AJ104" s="91"/>
      <c r="AK104" s="91"/>
      <c r="AL104" s="91"/>
      <c r="AM104" s="95"/>
      <c r="AN104" s="91">
        <v>222</v>
      </c>
      <c r="AO104" s="95"/>
      <c r="AP104" s="91"/>
      <c r="AQ104" s="91">
        <v>620</v>
      </c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>
        <v>450</v>
      </c>
      <c r="BI104" s="91"/>
      <c r="BJ104" s="91"/>
      <c r="BK104" s="91"/>
      <c r="BL104" s="91"/>
      <c r="BM104" s="91"/>
      <c r="BN104" s="91"/>
      <c r="BO104" s="91"/>
      <c r="BP104" s="91"/>
      <c r="BQ104" s="91"/>
      <c r="BR104" s="92"/>
      <c r="BS104" s="202">
        <v>0</v>
      </c>
      <c r="BT104" s="202">
        <v>0</v>
      </c>
      <c r="BU104" s="203">
        <v>0</v>
      </c>
      <c r="BV104" s="124">
        <v>0</v>
      </c>
      <c r="BW104" s="124">
        <v>0</v>
      </c>
      <c r="BX104" s="124">
        <v>0</v>
      </c>
    </row>
    <row r="105" spans="1:99" s="127" customFormat="1" ht="15" customHeight="1" thickBot="1" x14ac:dyDescent="0.3">
      <c r="A105" s="204" t="s">
        <v>739</v>
      </c>
      <c r="B105" s="56" t="s">
        <v>2013</v>
      </c>
      <c r="C105" s="52">
        <v>32811</v>
      </c>
      <c r="D105" s="107" t="s">
        <v>3425</v>
      </c>
      <c r="E105" s="46" t="s">
        <v>77</v>
      </c>
      <c r="F105" s="57">
        <v>2271</v>
      </c>
      <c r="G105" s="94"/>
      <c r="H105" s="95"/>
      <c r="I105" s="95"/>
      <c r="J105" s="91"/>
      <c r="K105" s="91"/>
      <c r="L105" s="95"/>
      <c r="M105" s="95"/>
      <c r="N105" s="95"/>
      <c r="O105" s="95"/>
      <c r="P105" s="91"/>
      <c r="Q105" s="95"/>
      <c r="R105" s="91"/>
      <c r="S105" s="95"/>
      <c r="T105" s="91">
        <v>504</v>
      </c>
      <c r="U105" s="91"/>
      <c r="V105" s="91"/>
      <c r="W105" s="95"/>
      <c r="X105" s="95"/>
      <c r="Y105" s="91"/>
      <c r="Z105" s="91"/>
      <c r="AA105" s="95"/>
      <c r="AB105" s="91"/>
      <c r="AC105" s="91"/>
      <c r="AD105" s="95"/>
      <c r="AE105" s="95"/>
      <c r="AF105" s="91"/>
      <c r="AG105" s="91">
        <v>475</v>
      </c>
      <c r="AH105" s="95"/>
      <c r="AI105" s="91"/>
      <c r="AJ105" s="91"/>
      <c r="AK105" s="91"/>
      <c r="AL105" s="91"/>
      <c r="AM105" s="95"/>
      <c r="AN105" s="91">
        <v>222</v>
      </c>
      <c r="AO105" s="95"/>
      <c r="AP105" s="91"/>
      <c r="AQ105" s="91">
        <v>620</v>
      </c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>
        <v>450</v>
      </c>
      <c r="BI105" s="91"/>
      <c r="BJ105" s="91"/>
      <c r="BK105" s="91"/>
      <c r="BL105" s="91"/>
      <c r="BM105" s="91"/>
      <c r="BN105" s="91"/>
      <c r="BO105" s="91"/>
      <c r="BP105" s="91"/>
      <c r="BQ105" s="91"/>
      <c r="BR105" s="92"/>
      <c r="BS105" s="202">
        <v>0</v>
      </c>
      <c r="BT105" s="202">
        <v>0</v>
      </c>
      <c r="BU105" s="203">
        <v>0</v>
      </c>
      <c r="BV105" s="124">
        <v>0</v>
      </c>
      <c r="BW105" s="124">
        <v>0</v>
      </c>
      <c r="BX105" s="124">
        <v>0</v>
      </c>
    </row>
    <row r="106" spans="1:99" s="127" customFormat="1" ht="15" customHeight="1" thickBot="1" x14ac:dyDescent="0.3">
      <c r="A106" s="204" t="s">
        <v>741</v>
      </c>
      <c r="B106" s="56" t="s">
        <v>241</v>
      </c>
      <c r="C106" s="52">
        <v>38131</v>
      </c>
      <c r="D106" s="107" t="s">
        <v>2573</v>
      </c>
      <c r="E106" s="46" t="s">
        <v>46</v>
      </c>
      <c r="F106" s="57">
        <v>2207</v>
      </c>
      <c r="G106" s="94"/>
      <c r="H106" s="95"/>
      <c r="I106" s="95"/>
      <c r="J106" s="91"/>
      <c r="K106" s="91"/>
      <c r="L106" s="95"/>
      <c r="M106" s="95"/>
      <c r="N106" s="95"/>
      <c r="O106" s="95"/>
      <c r="P106" s="91"/>
      <c r="Q106" s="95">
        <v>117</v>
      </c>
      <c r="R106" s="91"/>
      <c r="S106" s="95"/>
      <c r="T106" s="91"/>
      <c r="U106" s="91"/>
      <c r="V106" s="91"/>
      <c r="W106" s="95">
        <v>142</v>
      </c>
      <c r="X106" s="95"/>
      <c r="Y106" s="91"/>
      <c r="Z106" s="91"/>
      <c r="AA106" s="95">
        <v>92</v>
      </c>
      <c r="AB106" s="91"/>
      <c r="AC106" s="91"/>
      <c r="AD106" s="95"/>
      <c r="AE106" s="95"/>
      <c r="AF106" s="91"/>
      <c r="AG106" s="91"/>
      <c r="AH106" s="95"/>
      <c r="AI106" s="91"/>
      <c r="AJ106" s="91">
        <v>595</v>
      </c>
      <c r="AK106" s="91"/>
      <c r="AL106" s="91"/>
      <c r="AM106" s="95"/>
      <c r="AN106" s="91"/>
      <c r="AO106" s="95"/>
      <c r="AP106" s="91"/>
      <c r="AQ106" s="91">
        <v>561</v>
      </c>
      <c r="AR106" s="91"/>
      <c r="AS106" s="91"/>
      <c r="AT106" s="91">
        <v>175</v>
      </c>
      <c r="AU106" s="91"/>
      <c r="AV106" s="91"/>
      <c r="AW106" s="91"/>
      <c r="AX106" s="91"/>
      <c r="AY106" s="91"/>
      <c r="AZ106" s="91"/>
      <c r="BA106" s="91"/>
      <c r="BB106" s="91"/>
      <c r="BC106" s="91">
        <v>213</v>
      </c>
      <c r="BD106" s="91"/>
      <c r="BE106" s="91"/>
      <c r="BF106" s="91"/>
      <c r="BG106" s="91"/>
      <c r="BH106" s="91">
        <v>441</v>
      </c>
      <c r="BI106" s="91">
        <v>222</v>
      </c>
      <c r="BJ106" s="91"/>
      <c r="BK106" s="91"/>
      <c r="BL106" s="91"/>
      <c r="BM106" s="91"/>
      <c r="BN106" s="91"/>
      <c r="BO106" s="91"/>
      <c r="BP106" s="91"/>
      <c r="BQ106" s="91"/>
      <c r="BR106" s="92"/>
      <c r="BS106" s="202">
        <v>0</v>
      </c>
      <c r="BT106" s="202">
        <v>0</v>
      </c>
      <c r="BU106" s="203">
        <v>0</v>
      </c>
      <c r="BV106" s="124">
        <v>0</v>
      </c>
      <c r="BW106" s="124">
        <v>0</v>
      </c>
      <c r="BX106" s="124">
        <v>0</v>
      </c>
    </row>
    <row r="107" spans="1:99" s="127" customFormat="1" ht="15" customHeight="1" thickBot="1" x14ac:dyDescent="0.3">
      <c r="A107" s="204" t="s">
        <v>742</v>
      </c>
      <c r="B107" s="205" t="s">
        <v>839</v>
      </c>
      <c r="C107" s="52">
        <v>34755</v>
      </c>
      <c r="D107" s="107" t="s">
        <v>2563</v>
      </c>
      <c r="E107" s="46" t="s">
        <v>709</v>
      </c>
      <c r="F107" s="57">
        <v>2206</v>
      </c>
      <c r="G107" s="94"/>
      <c r="H107" s="95"/>
      <c r="I107" s="95"/>
      <c r="J107" s="91"/>
      <c r="K107" s="91"/>
      <c r="L107" s="95"/>
      <c r="M107" s="95"/>
      <c r="N107" s="95"/>
      <c r="O107" s="95"/>
      <c r="P107" s="91"/>
      <c r="Q107" s="95"/>
      <c r="R107" s="91"/>
      <c r="S107" s="95"/>
      <c r="T107" s="91"/>
      <c r="U107" s="91">
        <v>700</v>
      </c>
      <c r="V107" s="91"/>
      <c r="W107" s="95"/>
      <c r="X107" s="95"/>
      <c r="Y107" s="91"/>
      <c r="Z107" s="91"/>
      <c r="AA107" s="95"/>
      <c r="AB107" s="91"/>
      <c r="AC107" s="91">
        <v>642</v>
      </c>
      <c r="AD107" s="95"/>
      <c r="AE107" s="95"/>
      <c r="AF107" s="91">
        <v>504</v>
      </c>
      <c r="AG107" s="91"/>
      <c r="AH107" s="95"/>
      <c r="AI107" s="91"/>
      <c r="AJ107" s="91">
        <v>360</v>
      </c>
      <c r="AK107" s="91"/>
      <c r="AL107" s="91"/>
      <c r="AM107" s="95"/>
      <c r="AN107" s="91"/>
      <c r="AO107" s="95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2"/>
      <c r="BS107" s="202">
        <v>0</v>
      </c>
      <c r="BT107" s="202">
        <v>0</v>
      </c>
      <c r="BU107" s="203">
        <v>0</v>
      </c>
      <c r="BV107" s="124">
        <v>0</v>
      </c>
      <c r="BW107" s="124">
        <v>0</v>
      </c>
      <c r="BX107" s="124">
        <v>0</v>
      </c>
      <c r="BY107" s="84"/>
      <c r="BZ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</row>
    <row r="108" spans="1:99" s="127" customFormat="1" ht="15" customHeight="1" thickBot="1" x14ac:dyDescent="0.3">
      <c r="A108" s="204" t="s">
        <v>744</v>
      </c>
      <c r="B108" s="56" t="s">
        <v>206</v>
      </c>
      <c r="C108" s="52">
        <v>37005</v>
      </c>
      <c r="D108" s="107" t="s">
        <v>2518</v>
      </c>
      <c r="E108" s="46" t="s">
        <v>42</v>
      </c>
      <c r="F108" s="57">
        <v>2201</v>
      </c>
      <c r="G108" s="94">
        <v>275</v>
      </c>
      <c r="H108" s="95"/>
      <c r="I108" s="95"/>
      <c r="J108" s="91"/>
      <c r="K108" s="91"/>
      <c r="L108" s="95"/>
      <c r="M108" s="95"/>
      <c r="N108" s="95"/>
      <c r="O108" s="95"/>
      <c r="P108" s="91"/>
      <c r="Q108" s="95"/>
      <c r="R108" s="91"/>
      <c r="S108" s="95"/>
      <c r="T108" s="91"/>
      <c r="U108" s="91"/>
      <c r="V108" s="91"/>
      <c r="W108" s="95"/>
      <c r="X108" s="95"/>
      <c r="Y108" s="91"/>
      <c r="Z108" s="91">
        <v>275</v>
      </c>
      <c r="AA108" s="95">
        <v>137</v>
      </c>
      <c r="AB108" s="91"/>
      <c r="AC108" s="91"/>
      <c r="AD108" s="95"/>
      <c r="AE108" s="95">
        <v>250</v>
      </c>
      <c r="AF108" s="91"/>
      <c r="AG108" s="91"/>
      <c r="AH108" s="95"/>
      <c r="AI108" s="91"/>
      <c r="AJ108" s="91"/>
      <c r="AK108" s="91"/>
      <c r="AL108" s="91"/>
      <c r="AM108" s="95"/>
      <c r="AN108" s="91">
        <v>444</v>
      </c>
      <c r="AO108" s="95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>
        <v>157</v>
      </c>
      <c r="BA108" s="91"/>
      <c r="BB108" s="91"/>
      <c r="BC108" s="91"/>
      <c r="BD108" s="91"/>
      <c r="BE108" s="91"/>
      <c r="BF108" s="91"/>
      <c r="BG108" s="91"/>
      <c r="BH108" s="91">
        <v>513</v>
      </c>
      <c r="BI108" s="91">
        <v>444</v>
      </c>
      <c r="BJ108" s="91"/>
      <c r="BK108" s="91"/>
      <c r="BL108" s="91"/>
      <c r="BM108" s="91"/>
      <c r="BN108" s="91"/>
      <c r="BO108" s="91"/>
      <c r="BP108" s="91"/>
      <c r="BQ108" s="91"/>
      <c r="BR108" s="92"/>
      <c r="BS108" s="202">
        <v>0</v>
      </c>
      <c r="BT108" s="202">
        <v>0</v>
      </c>
      <c r="BU108" s="203">
        <v>0</v>
      </c>
      <c r="BV108" s="124">
        <v>0</v>
      </c>
      <c r="BW108" s="124">
        <v>0</v>
      </c>
      <c r="BX108" s="124">
        <v>0</v>
      </c>
      <c r="BY108" s="84"/>
      <c r="BZ108" s="84"/>
      <c r="CA108" s="84"/>
    </row>
    <row r="109" spans="1:99" s="127" customFormat="1" ht="15" customHeight="1" thickBot="1" x14ac:dyDescent="0.3">
      <c r="A109" s="204" t="s">
        <v>746</v>
      </c>
      <c r="B109" s="56" t="s">
        <v>452</v>
      </c>
      <c r="C109" s="52">
        <v>38244</v>
      </c>
      <c r="D109" s="107" t="s">
        <v>2539</v>
      </c>
      <c r="E109" s="46" t="s">
        <v>709</v>
      </c>
      <c r="F109" s="57">
        <v>2197</v>
      </c>
      <c r="G109" s="94"/>
      <c r="H109" s="95"/>
      <c r="I109" s="95"/>
      <c r="J109" s="91"/>
      <c r="K109" s="91"/>
      <c r="L109" s="95"/>
      <c r="M109" s="95"/>
      <c r="N109" s="95"/>
      <c r="O109" s="95"/>
      <c r="P109" s="91"/>
      <c r="Q109" s="95"/>
      <c r="R109" s="91"/>
      <c r="S109" s="95"/>
      <c r="T109" s="91"/>
      <c r="U109" s="91">
        <v>272</v>
      </c>
      <c r="V109" s="91"/>
      <c r="W109" s="95"/>
      <c r="X109" s="95"/>
      <c r="Y109" s="91"/>
      <c r="Z109" s="91"/>
      <c r="AA109" s="95"/>
      <c r="AB109" s="91"/>
      <c r="AC109" s="91">
        <v>385</v>
      </c>
      <c r="AD109" s="95"/>
      <c r="AE109" s="95"/>
      <c r="AF109" s="91">
        <v>490</v>
      </c>
      <c r="AG109" s="91"/>
      <c r="AH109" s="95"/>
      <c r="AI109" s="91"/>
      <c r="AJ109" s="91">
        <v>385</v>
      </c>
      <c r="AK109" s="91"/>
      <c r="AL109" s="91"/>
      <c r="AM109" s="95"/>
      <c r="AN109" s="91"/>
      <c r="AO109" s="95"/>
      <c r="AP109" s="91"/>
      <c r="AQ109" s="91"/>
      <c r="AR109" s="91"/>
      <c r="AS109" s="91"/>
      <c r="AT109" s="91"/>
      <c r="AU109" s="91"/>
      <c r="AV109" s="91">
        <v>490</v>
      </c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>
        <v>175</v>
      </c>
      <c r="BM109" s="91"/>
      <c r="BN109" s="91"/>
      <c r="BO109" s="91"/>
      <c r="BP109" s="91"/>
      <c r="BQ109" s="91"/>
      <c r="BR109" s="92"/>
      <c r="BS109" s="202">
        <v>0</v>
      </c>
      <c r="BT109" s="202">
        <v>0</v>
      </c>
      <c r="BU109" s="203">
        <v>0</v>
      </c>
      <c r="BV109" s="124">
        <v>0</v>
      </c>
      <c r="BW109" s="124">
        <v>0</v>
      </c>
      <c r="BX109" s="124">
        <v>0</v>
      </c>
    </row>
    <row r="110" spans="1:99" s="127" customFormat="1" ht="15" customHeight="1" thickBot="1" x14ac:dyDescent="0.3">
      <c r="A110" s="204" t="s">
        <v>748</v>
      </c>
      <c r="B110" s="56" t="s">
        <v>200</v>
      </c>
      <c r="C110" s="52">
        <v>38159</v>
      </c>
      <c r="D110" s="107" t="s">
        <v>394</v>
      </c>
      <c r="E110" s="46" t="s">
        <v>62</v>
      </c>
      <c r="F110" s="57">
        <v>2189</v>
      </c>
      <c r="G110" s="94">
        <v>350</v>
      </c>
      <c r="H110" s="95"/>
      <c r="I110" s="95"/>
      <c r="J110" s="91"/>
      <c r="K110" s="91">
        <v>192</v>
      </c>
      <c r="L110" s="95"/>
      <c r="M110" s="95"/>
      <c r="N110" s="95"/>
      <c r="O110" s="95"/>
      <c r="P110" s="91"/>
      <c r="Q110" s="95">
        <v>170</v>
      </c>
      <c r="R110" s="91"/>
      <c r="S110" s="95"/>
      <c r="T110" s="91"/>
      <c r="U110" s="91"/>
      <c r="V110" s="91"/>
      <c r="W110" s="95"/>
      <c r="X110" s="95"/>
      <c r="Y110" s="91"/>
      <c r="Z110" s="91">
        <v>275</v>
      </c>
      <c r="AA110" s="95"/>
      <c r="AB110" s="91"/>
      <c r="AC110" s="91"/>
      <c r="AD110" s="95">
        <v>213</v>
      </c>
      <c r="AE110" s="95"/>
      <c r="AF110" s="91"/>
      <c r="AG110" s="91"/>
      <c r="AH110" s="95"/>
      <c r="AI110" s="91"/>
      <c r="AJ110" s="91"/>
      <c r="AK110" s="91"/>
      <c r="AL110" s="91"/>
      <c r="AM110" s="95"/>
      <c r="AN110" s="91">
        <v>350</v>
      </c>
      <c r="AO110" s="95"/>
      <c r="AP110" s="91"/>
      <c r="AQ110" s="91">
        <v>357</v>
      </c>
      <c r="AR110" s="91"/>
      <c r="AS110" s="91"/>
      <c r="AT110" s="91">
        <v>250</v>
      </c>
      <c r="AU110" s="91"/>
      <c r="AV110" s="91"/>
      <c r="AW110" s="91"/>
      <c r="AX110" s="91"/>
      <c r="AY110" s="91"/>
      <c r="AZ110" s="91"/>
      <c r="BA110" s="91"/>
      <c r="BB110" s="91"/>
      <c r="BC110" s="91">
        <v>213</v>
      </c>
      <c r="BD110" s="91"/>
      <c r="BE110" s="91"/>
      <c r="BF110" s="91"/>
      <c r="BG110" s="91"/>
      <c r="BH110" s="91">
        <v>357</v>
      </c>
      <c r="BI110" s="91">
        <v>500</v>
      </c>
      <c r="BJ110" s="91"/>
      <c r="BK110" s="91"/>
      <c r="BL110" s="91"/>
      <c r="BM110" s="91"/>
      <c r="BN110" s="91"/>
      <c r="BO110" s="91"/>
      <c r="BP110" s="91"/>
      <c r="BQ110" s="91"/>
      <c r="BR110" s="92"/>
      <c r="BS110" s="202">
        <v>0</v>
      </c>
      <c r="BT110" s="202">
        <v>0</v>
      </c>
      <c r="BU110" s="203">
        <v>0</v>
      </c>
      <c r="BV110" s="124">
        <v>0</v>
      </c>
      <c r="BW110" s="124">
        <v>0</v>
      </c>
      <c r="BX110" s="124">
        <v>0</v>
      </c>
    </row>
    <row r="111" spans="1:99" s="127" customFormat="1" ht="15" customHeight="1" thickBot="1" x14ac:dyDescent="0.3">
      <c r="A111" s="204" t="s">
        <v>751</v>
      </c>
      <c r="B111" s="56" t="s">
        <v>175</v>
      </c>
      <c r="C111" s="52">
        <v>37859</v>
      </c>
      <c r="D111" s="107" t="s">
        <v>2455</v>
      </c>
      <c r="E111" s="46" t="s">
        <v>30</v>
      </c>
      <c r="F111" s="57">
        <v>2175</v>
      </c>
      <c r="G111" s="94"/>
      <c r="H111" s="95"/>
      <c r="I111" s="95"/>
      <c r="J111" s="91"/>
      <c r="K111" s="91"/>
      <c r="L111" s="95"/>
      <c r="M111" s="95"/>
      <c r="N111" s="95"/>
      <c r="O111" s="95">
        <v>142</v>
      </c>
      <c r="P111" s="91"/>
      <c r="Q111" s="95"/>
      <c r="R111" s="91"/>
      <c r="S111" s="95"/>
      <c r="T111" s="91"/>
      <c r="U111" s="91"/>
      <c r="V111" s="91"/>
      <c r="W111" s="95"/>
      <c r="X111" s="95"/>
      <c r="Y111" s="91"/>
      <c r="Z111" s="91"/>
      <c r="AA111" s="95"/>
      <c r="AB111" s="91"/>
      <c r="AC111" s="91">
        <v>385</v>
      </c>
      <c r="AD111" s="95"/>
      <c r="AE111" s="95"/>
      <c r="AF111" s="91"/>
      <c r="AG111" s="91">
        <v>345</v>
      </c>
      <c r="AH111" s="95"/>
      <c r="AI111" s="91"/>
      <c r="AJ111" s="91"/>
      <c r="AK111" s="91">
        <v>425</v>
      </c>
      <c r="AL111" s="91"/>
      <c r="AM111" s="95">
        <v>250</v>
      </c>
      <c r="AN111" s="91"/>
      <c r="AO111" s="95"/>
      <c r="AP111" s="91">
        <v>595</v>
      </c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>
        <v>175</v>
      </c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2"/>
      <c r="BS111" s="202">
        <v>0</v>
      </c>
      <c r="BT111" s="202">
        <v>0</v>
      </c>
      <c r="BU111" s="203">
        <v>0</v>
      </c>
      <c r="BV111" s="124">
        <v>0</v>
      </c>
      <c r="BW111" s="124">
        <v>0</v>
      </c>
      <c r="BX111" s="124">
        <v>0</v>
      </c>
      <c r="CU111" s="137"/>
    </row>
    <row r="112" spans="1:99" s="127" customFormat="1" ht="15" customHeight="1" thickBot="1" x14ac:dyDescent="0.3">
      <c r="A112" s="204" t="s">
        <v>752</v>
      </c>
      <c r="B112" s="56" t="s">
        <v>721</v>
      </c>
      <c r="C112" s="52">
        <v>35629</v>
      </c>
      <c r="D112" s="107" t="s">
        <v>2483</v>
      </c>
      <c r="E112" s="46" t="s">
        <v>46</v>
      </c>
      <c r="F112" s="57">
        <v>2171</v>
      </c>
      <c r="G112" s="94">
        <v>275</v>
      </c>
      <c r="H112" s="95"/>
      <c r="I112" s="95"/>
      <c r="J112" s="91"/>
      <c r="K112" s="91"/>
      <c r="L112" s="95"/>
      <c r="M112" s="95"/>
      <c r="N112" s="95"/>
      <c r="O112" s="95"/>
      <c r="P112" s="91"/>
      <c r="Q112" s="95"/>
      <c r="R112" s="91"/>
      <c r="S112" s="95"/>
      <c r="T112" s="91">
        <v>504</v>
      </c>
      <c r="U112" s="91"/>
      <c r="V112" s="91"/>
      <c r="W112" s="95">
        <v>213</v>
      </c>
      <c r="X112" s="95"/>
      <c r="Y112" s="91"/>
      <c r="Z112" s="91"/>
      <c r="AA112" s="95">
        <v>102</v>
      </c>
      <c r="AB112" s="91"/>
      <c r="AC112" s="91"/>
      <c r="AD112" s="95"/>
      <c r="AE112" s="95"/>
      <c r="AF112" s="91"/>
      <c r="AG112" s="91"/>
      <c r="AH112" s="95"/>
      <c r="AI112" s="91"/>
      <c r="AJ112" s="91">
        <v>360</v>
      </c>
      <c r="AK112" s="91"/>
      <c r="AL112" s="91"/>
      <c r="AM112" s="95"/>
      <c r="AN112" s="91">
        <v>360</v>
      </c>
      <c r="AO112" s="95"/>
      <c r="AP112" s="91"/>
      <c r="AQ112" s="91"/>
      <c r="AR112" s="91"/>
      <c r="AS112" s="91"/>
      <c r="AT112" s="91">
        <v>205</v>
      </c>
      <c r="AU112" s="91"/>
      <c r="AV112" s="91"/>
      <c r="AW112" s="91"/>
      <c r="AX112" s="91"/>
      <c r="AY112" s="91"/>
      <c r="AZ112" s="91"/>
      <c r="BA112" s="91"/>
      <c r="BB112" s="91"/>
      <c r="BC112" s="91">
        <v>205</v>
      </c>
      <c r="BD112" s="91"/>
      <c r="BE112" s="91"/>
      <c r="BF112" s="91"/>
      <c r="BG112" s="91"/>
      <c r="BH112" s="91">
        <v>450</v>
      </c>
      <c r="BI112" s="91">
        <v>222</v>
      </c>
      <c r="BJ112" s="91"/>
      <c r="BK112" s="91"/>
      <c r="BL112" s="91"/>
      <c r="BM112" s="91"/>
      <c r="BN112" s="91"/>
      <c r="BO112" s="91"/>
      <c r="BP112" s="91"/>
      <c r="BQ112" s="91"/>
      <c r="BR112" s="92"/>
      <c r="BS112" s="202">
        <v>0</v>
      </c>
      <c r="BT112" s="202">
        <v>0</v>
      </c>
      <c r="BU112" s="203">
        <v>0</v>
      </c>
      <c r="BV112" s="124">
        <v>0</v>
      </c>
      <c r="BW112" s="124">
        <v>0</v>
      </c>
      <c r="BX112" s="124">
        <v>0</v>
      </c>
    </row>
    <row r="113" spans="1:99" s="127" customFormat="1" ht="15" customHeight="1" thickBot="1" x14ac:dyDescent="0.3">
      <c r="A113" s="204" t="s">
        <v>754</v>
      </c>
      <c r="B113" s="56" t="s">
        <v>254</v>
      </c>
      <c r="C113" s="52">
        <v>37509</v>
      </c>
      <c r="D113" s="107" t="s">
        <v>2576</v>
      </c>
      <c r="E113" s="46" t="s">
        <v>30</v>
      </c>
      <c r="F113" s="57">
        <v>2143</v>
      </c>
      <c r="G113" s="94"/>
      <c r="H113" s="95"/>
      <c r="I113" s="95"/>
      <c r="J113" s="91"/>
      <c r="K113" s="91"/>
      <c r="L113" s="95"/>
      <c r="M113" s="95"/>
      <c r="N113" s="95"/>
      <c r="O113" s="95">
        <v>142</v>
      </c>
      <c r="P113" s="91"/>
      <c r="Q113" s="95"/>
      <c r="R113" s="91"/>
      <c r="S113" s="95"/>
      <c r="T113" s="91"/>
      <c r="U113" s="91"/>
      <c r="V113" s="91"/>
      <c r="W113" s="95"/>
      <c r="X113" s="95"/>
      <c r="Y113" s="91"/>
      <c r="Z113" s="91"/>
      <c r="AA113" s="95"/>
      <c r="AB113" s="91"/>
      <c r="AC113" s="91">
        <v>385</v>
      </c>
      <c r="AD113" s="95"/>
      <c r="AE113" s="95"/>
      <c r="AF113" s="91"/>
      <c r="AG113" s="91">
        <v>345</v>
      </c>
      <c r="AH113" s="95"/>
      <c r="AI113" s="91"/>
      <c r="AJ113" s="91"/>
      <c r="AK113" s="91">
        <v>192</v>
      </c>
      <c r="AL113" s="91"/>
      <c r="AM113" s="95">
        <v>250</v>
      </c>
      <c r="AN113" s="91"/>
      <c r="AO113" s="95"/>
      <c r="AP113" s="91">
        <v>700</v>
      </c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>
        <v>213</v>
      </c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>
        <v>250</v>
      </c>
      <c r="BR113" s="92"/>
      <c r="BS113" s="202">
        <v>0</v>
      </c>
      <c r="BT113" s="202">
        <v>0</v>
      </c>
      <c r="BU113" s="203">
        <v>0</v>
      </c>
      <c r="BV113" s="124">
        <v>0</v>
      </c>
      <c r="BW113" s="124">
        <v>0</v>
      </c>
      <c r="BX113" s="124">
        <v>0</v>
      </c>
    </row>
    <row r="114" spans="1:99" s="127" customFormat="1" ht="15" customHeight="1" thickBot="1" x14ac:dyDescent="0.3">
      <c r="A114" s="204" t="s">
        <v>756</v>
      </c>
      <c r="B114" s="56" t="s">
        <v>828</v>
      </c>
      <c r="C114" s="52">
        <v>34886</v>
      </c>
      <c r="D114" s="107" t="s">
        <v>2550</v>
      </c>
      <c r="E114" s="46" t="s">
        <v>829</v>
      </c>
      <c r="F114" s="57">
        <v>2132</v>
      </c>
      <c r="G114" s="94"/>
      <c r="H114" s="95"/>
      <c r="I114" s="95">
        <v>205</v>
      </c>
      <c r="J114" s="91"/>
      <c r="K114" s="91">
        <v>504</v>
      </c>
      <c r="L114" s="95"/>
      <c r="M114" s="95"/>
      <c r="N114" s="95">
        <v>175</v>
      </c>
      <c r="O114" s="95"/>
      <c r="P114" s="91"/>
      <c r="Q114" s="95"/>
      <c r="R114" s="91"/>
      <c r="S114" s="95"/>
      <c r="T114" s="91"/>
      <c r="U114" s="91"/>
      <c r="V114" s="91"/>
      <c r="W114" s="95"/>
      <c r="X114" s="95"/>
      <c r="Y114" s="91"/>
      <c r="Z114" s="91">
        <v>504</v>
      </c>
      <c r="AA114" s="95">
        <v>157</v>
      </c>
      <c r="AB114" s="91"/>
      <c r="AC114" s="91"/>
      <c r="AD114" s="95"/>
      <c r="AE114" s="95"/>
      <c r="AF114" s="91"/>
      <c r="AG114" s="91">
        <v>242</v>
      </c>
      <c r="AH114" s="95"/>
      <c r="AI114" s="91"/>
      <c r="AJ114" s="91">
        <v>360</v>
      </c>
      <c r="AK114" s="91"/>
      <c r="AL114" s="91"/>
      <c r="AM114" s="95"/>
      <c r="AN114" s="91">
        <v>222</v>
      </c>
      <c r="AO114" s="95">
        <v>300</v>
      </c>
      <c r="AP114" s="91"/>
      <c r="AQ114" s="91"/>
      <c r="AR114" s="91"/>
      <c r="AS114" s="91"/>
      <c r="AT114" s="91">
        <v>157</v>
      </c>
      <c r="AU114" s="91"/>
      <c r="AV114" s="91"/>
      <c r="AW114" s="91"/>
      <c r="AX114" s="91"/>
      <c r="AY114" s="91"/>
      <c r="AZ114" s="91">
        <v>157</v>
      </c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2">
        <v>205</v>
      </c>
      <c r="BS114" s="202">
        <v>0</v>
      </c>
      <c r="BT114" s="202">
        <v>0</v>
      </c>
      <c r="BU114" s="203">
        <v>0</v>
      </c>
      <c r="BV114" s="124">
        <v>0</v>
      </c>
      <c r="BW114" s="124">
        <v>0</v>
      </c>
      <c r="BX114" s="124">
        <v>0</v>
      </c>
    </row>
    <row r="115" spans="1:99" s="84" customFormat="1" ht="15" customHeight="1" thickBot="1" x14ac:dyDescent="0.3">
      <c r="A115" s="204" t="s">
        <v>757</v>
      </c>
      <c r="B115" s="56" t="s">
        <v>87</v>
      </c>
      <c r="C115" s="52">
        <v>37855</v>
      </c>
      <c r="D115" s="107" t="s">
        <v>2589</v>
      </c>
      <c r="E115" s="46" t="s">
        <v>76</v>
      </c>
      <c r="F115" s="57">
        <v>2107</v>
      </c>
      <c r="G115" s="94">
        <v>350</v>
      </c>
      <c r="H115" s="95"/>
      <c r="I115" s="95"/>
      <c r="J115" s="91"/>
      <c r="K115" s="91"/>
      <c r="L115" s="95"/>
      <c r="M115" s="95"/>
      <c r="N115" s="95"/>
      <c r="O115" s="95"/>
      <c r="P115" s="91"/>
      <c r="Q115" s="95"/>
      <c r="R115" s="91"/>
      <c r="S115" s="95"/>
      <c r="T115" s="91"/>
      <c r="U115" s="91"/>
      <c r="V115" s="91"/>
      <c r="W115" s="95"/>
      <c r="X115" s="95"/>
      <c r="Y115" s="91"/>
      <c r="Z115" s="91"/>
      <c r="AA115" s="95"/>
      <c r="AB115" s="91"/>
      <c r="AC115" s="91"/>
      <c r="AD115" s="95"/>
      <c r="AE115" s="95"/>
      <c r="AF115" s="91"/>
      <c r="AG115" s="91"/>
      <c r="AH115" s="95"/>
      <c r="AI115" s="91"/>
      <c r="AJ115" s="91"/>
      <c r="AK115" s="91"/>
      <c r="AL115" s="91"/>
      <c r="AM115" s="95"/>
      <c r="AN115" s="91">
        <v>385</v>
      </c>
      <c r="AO115" s="95"/>
      <c r="AP115" s="91"/>
      <c r="AQ115" s="91">
        <v>441</v>
      </c>
      <c r="AR115" s="91"/>
      <c r="AS115" s="91"/>
      <c r="AT115" s="91"/>
      <c r="AU115" s="91"/>
      <c r="AV115" s="91"/>
      <c r="AW115" s="91">
        <v>490</v>
      </c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>
        <v>441</v>
      </c>
      <c r="BI115" s="91"/>
      <c r="BJ115" s="91"/>
      <c r="BK115" s="91"/>
      <c r="BL115" s="91"/>
      <c r="BM115" s="91"/>
      <c r="BN115" s="91"/>
      <c r="BO115" s="91"/>
      <c r="BP115" s="91"/>
      <c r="BQ115" s="91"/>
      <c r="BR115" s="92"/>
      <c r="BS115" s="202">
        <v>0</v>
      </c>
      <c r="BT115" s="202">
        <v>0</v>
      </c>
      <c r="BU115" s="203">
        <v>0</v>
      </c>
      <c r="BV115" s="124">
        <v>0</v>
      </c>
      <c r="BW115" s="124">
        <v>0</v>
      </c>
      <c r="BX115" s="124">
        <v>0</v>
      </c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  <c r="CN115" s="127"/>
      <c r="CO115" s="127"/>
      <c r="CP115" s="127"/>
      <c r="CQ115" s="127"/>
      <c r="CR115" s="127"/>
      <c r="CS115" s="127"/>
      <c r="CT115" s="127"/>
      <c r="CU115" s="127"/>
    </row>
    <row r="116" spans="1:99" s="127" customFormat="1" ht="15" customHeight="1" thickBot="1" x14ac:dyDescent="0.3">
      <c r="A116" s="204" t="s">
        <v>758</v>
      </c>
      <c r="B116" s="56" t="s">
        <v>724</v>
      </c>
      <c r="C116" s="52">
        <v>35325</v>
      </c>
      <c r="D116" s="107" t="s">
        <v>2505</v>
      </c>
      <c r="E116" s="46" t="s">
        <v>408</v>
      </c>
      <c r="F116" s="57">
        <v>2106</v>
      </c>
      <c r="G116" s="94">
        <v>275</v>
      </c>
      <c r="H116" s="95"/>
      <c r="I116" s="95"/>
      <c r="J116" s="91"/>
      <c r="K116" s="91"/>
      <c r="L116" s="95"/>
      <c r="M116" s="95"/>
      <c r="N116" s="95"/>
      <c r="O116" s="95"/>
      <c r="P116" s="91"/>
      <c r="Q116" s="95"/>
      <c r="R116" s="91"/>
      <c r="S116" s="95"/>
      <c r="T116" s="91"/>
      <c r="U116" s="91">
        <v>385</v>
      </c>
      <c r="V116" s="91"/>
      <c r="W116" s="95"/>
      <c r="X116" s="95">
        <v>157</v>
      </c>
      <c r="Y116" s="91"/>
      <c r="Z116" s="91"/>
      <c r="AA116" s="95"/>
      <c r="AB116" s="91"/>
      <c r="AC116" s="91"/>
      <c r="AD116" s="95"/>
      <c r="AE116" s="95"/>
      <c r="AF116" s="91">
        <v>360</v>
      </c>
      <c r="AG116" s="91"/>
      <c r="AH116" s="95"/>
      <c r="AI116" s="91"/>
      <c r="AJ116" s="91"/>
      <c r="AK116" s="91"/>
      <c r="AL116" s="91">
        <v>504</v>
      </c>
      <c r="AM116" s="95"/>
      <c r="AN116" s="91"/>
      <c r="AO116" s="95"/>
      <c r="AP116" s="91"/>
      <c r="AQ116" s="91"/>
      <c r="AR116" s="91"/>
      <c r="AS116" s="91"/>
      <c r="AT116" s="91"/>
      <c r="AU116" s="91"/>
      <c r="AV116" s="91">
        <v>222</v>
      </c>
      <c r="AW116" s="91"/>
      <c r="AX116" s="91"/>
      <c r="AY116" s="91"/>
      <c r="AZ116" s="91"/>
      <c r="BA116" s="91"/>
      <c r="BB116" s="91">
        <v>360</v>
      </c>
      <c r="BC116" s="91"/>
      <c r="BD116" s="91"/>
      <c r="BE116" s="91"/>
      <c r="BF116" s="91"/>
      <c r="BG116" s="91"/>
      <c r="BH116" s="91"/>
      <c r="BI116" s="91"/>
      <c r="BJ116" s="91"/>
      <c r="BK116" s="91"/>
      <c r="BL116" s="91">
        <v>205</v>
      </c>
      <c r="BM116" s="91"/>
      <c r="BN116" s="91"/>
      <c r="BO116" s="91"/>
      <c r="BP116" s="91">
        <v>205</v>
      </c>
      <c r="BQ116" s="91"/>
      <c r="BR116" s="92"/>
      <c r="BS116" s="202">
        <v>0</v>
      </c>
      <c r="BT116" s="202">
        <v>0</v>
      </c>
      <c r="BU116" s="203">
        <v>0</v>
      </c>
      <c r="BV116" s="124">
        <v>0</v>
      </c>
      <c r="BW116" s="124">
        <v>0</v>
      </c>
      <c r="BX116" s="124">
        <v>0</v>
      </c>
    </row>
    <row r="117" spans="1:99" s="127" customFormat="1" ht="15" customHeight="1" thickBot="1" x14ac:dyDescent="0.3">
      <c r="A117" s="204" t="s">
        <v>760</v>
      </c>
      <c r="B117" s="56" t="s">
        <v>802</v>
      </c>
      <c r="C117" s="52">
        <v>29713</v>
      </c>
      <c r="D117" s="107" t="s">
        <v>2543</v>
      </c>
      <c r="E117" s="46" t="s">
        <v>408</v>
      </c>
      <c r="F117" s="57">
        <v>2106</v>
      </c>
      <c r="G117" s="94">
        <v>275</v>
      </c>
      <c r="H117" s="95"/>
      <c r="I117" s="95"/>
      <c r="J117" s="91"/>
      <c r="K117" s="91"/>
      <c r="L117" s="95"/>
      <c r="M117" s="95"/>
      <c r="N117" s="95"/>
      <c r="O117" s="95"/>
      <c r="P117" s="91"/>
      <c r="Q117" s="95"/>
      <c r="R117" s="91"/>
      <c r="S117" s="95"/>
      <c r="T117" s="91"/>
      <c r="U117" s="91">
        <v>385</v>
      </c>
      <c r="V117" s="91"/>
      <c r="W117" s="95"/>
      <c r="X117" s="95">
        <v>157</v>
      </c>
      <c r="Y117" s="91"/>
      <c r="Z117" s="91"/>
      <c r="AA117" s="95"/>
      <c r="AB117" s="91"/>
      <c r="AC117" s="91"/>
      <c r="AD117" s="95"/>
      <c r="AE117" s="95"/>
      <c r="AF117" s="91">
        <v>360</v>
      </c>
      <c r="AG117" s="91"/>
      <c r="AH117" s="95"/>
      <c r="AI117" s="91"/>
      <c r="AJ117" s="91"/>
      <c r="AK117" s="91"/>
      <c r="AL117" s="91">
        <v>504</v>
      </c>
      <c r="AM117" s="95"/>
      <c r="AN117" s="91"/>
      <c r="AO117" s="95"/>
      <c r="AP117" s="91"/>
      <c r="AQ117" s="91"/>
      <c r="AR117" s="91"/>
      <c r="AS117" s="91"/>
      <c r="AT117" s="91"/>
      <c r="AU117" s="91"/>
      <c r="AV117" s="91">
        <v>222</v>
      </c>
      <c r="AW117" s="91"/>
      <c r="AX117" s="91"/>
      <c r="AY117" s="91"/>
      <c r="AZ117" s="91"/>
      <c r="BA117" s="91"/>
      <c r="BB117" s="91">
        <v>360</v>
      </c>
      <c r="BC117" s="91"/>
      <c r="BD117" s="91"/>
      <c r="BE117" s="91"/>
      <c r="BF117" s="91"/>
      <c r="BG117" s="91"/>
      <c r="BH117" s="91"/>
      <c r="BI117" s="91"/>
      <c r="BJ117" s="91"/>
      <c r="BK117" s="91"/>
      <c r="BL117" s="91">
        <v>205</v>
      </c>
      <c r="BM117" s="91"/>
      <c r="BN117" s="91"/>
      <c r="BO117" s="91"/>
      <c r="BP117" s="91">
        <v>175</v>
      </c>
      <c r="BQ117" s="91"/>
      <c r="BR117" s="92"/>
      <c r="BS117" s="202">
        <v>0</v>
      </c>
      <c r="BT117" s="202">
        <v>0</v>
      </c>
      <c r="BU117" s="203">
        <v>0</v>
      </c>
      <c r="BV117" s="124">
        <v>0</v>
      </c>
      <c r="BW117" s="124">
        <v>0</v>
      </c>
      <c r="BX117" s="124">
        <v>0</v>
      </c>
    </row>
    <row r="118" spans="1:99" s="137" customFormat="1" ht="15" customHeight="1" thickBot="1" x14ac:dyDescent="0.3">
      <c r="A118" s="204" t="s">
        <v>761</v>
      </c>
      <c r="B118" s="56" t="s">
        <v>834</v>
      </c>
      <c r="C118" s="52">
        <v>36462</v>
      </c>
      <c r="D118" s="107" t="s">
        <v>2568</v>
      </c>
      <c r="E118" s="46" t="s">
        <v>408</v>
      </c>
      <c r="F118" s="57">
        <v>2074</v>
      </c>
      <c r="G118" s="94">
        <v>350</v>
      </c>
      <c r="H118" s="95"/>
      <c r="I118" s="95"/>
      <c r="J118" s="91"/>
      <c r="K118" s="91"/>
      <c r="L118" s="95"/>
      <c r="M118" s="95"/>
      <c r="N118" s="95"/>
      <c r="O118" s="95"/>
      <c r="P118" s="91"/>
      <c r="Q118" s="95"/>
      <c r="R118" s="91"/>
      <c r="S118" s="95"/>
      <c r="T118" s="91"/>
      <c r="U118" s="91">
        <v>385</v>
      </c>
      <c r="V118" s="91"/>
      <c r="W118" s="95"/>
      <c r="X118" s="95"/>
      <c r="Y118" s="91"/>
      <c r="Z118" s="91"/>
      <c r="AA118" s="95"/>
      <c r="AB118" s="91"/>
      <c r="AC118" s="91"/>
      <c r="AD118" s="95"/>
      <c r="AE118" s="95"/>
      <c r="AF118" s="91">
        <v>222</v>
      </c>
      <c r="AG118" s="91"/>
      <c r="AH118" s="95"/>
      <c r="AI118" s="91"/>
      <c r="AJ118" s="91"/>
      <c r="AK118" s="91"/>
      <c r="AL118" s="91">
        <v>504</v>
      </c>
      <c r="AM118" s="95"/>
      <c r="AN118" s="91"/>
      <c r="AO118" s="95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>
        <v>360</v>
      </c>
      <c r="BC118" s="91"/>
      <c r="BD118" s="91"/>
      <c r="BE118" s="91"/>
      <c r="BF118" s="91"/>
      <c r="BG118" s="91"/>
      <c r="BH118" s="91"/>
      <c r="BI118" s="91"/>
      <c r="BJ118" s="91"/>
      <c r="BK118" s="91"/>
      <c r="BL118" s="91">
        <v>157</v>
      </c>
      <c r="BM118" s="91"/>
      <c r="BN118" s="91"/>
      <c r="BO118" s="91"/>
      <c r="BP118" s="91">
        <v>253</v>
      </c>
      <c r="BQ118" s="91"/>
      <c r="BR118" s="92"/>
      <c r="BS118" s="202">
        <v>0</v>
      </c>
      <c r="BT118" s="202">
        <v>0</v>
      </c>
      <c r="BU118" s="203">
        <v>0</v>
      </c>
      <c r="BV118" s="124">
        <v>0</v>
      </c>
      <c r="BW118" s="124">
        <v>0</v>
      </c>
      <c r="BX118" s="124">
        <v>0</v>
      </c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7"/>
      <c r="CO118" s="127"/>
      <c r="CP118" s="127"/>
      <c r="CQ118" s="127"/>
      <c r="CR118" s="127"/>
      <c r="CS118" s="127"/>
      <c r="CT118" s="127"/>
      <c r="CU118" s="127"/>
    </row>
    <row r="119" spans="1:99" s="127" customFormat="1" ht="15" customHeight="1" thickBot="1" x14ac:dyDescent="0.3">
      <c r="A119" s="204" t="s">
        <v>762</v>
      </c>
      <c r="B119" s="56" t="s">
        <v>207</v>
      </c>
      <c r="C119" s="52">
        <v>37930</v>
      </c>
      <c r="D119" s="107" t="s">
        <v>2502</v>
      </c>
      <c r="E119" s="46" t="s">
        <v>60</v>
      </c>
      <c r="F119" s="57">
        <v>2066</v>
      </c>
      <c r="G119" s="94"/>
      <c r="H119" s="95"/>
      <c r="I119" s="95"/>
      <c r="J119" s="91"/>
      <c r="K119" s="91">
        <v>350</v>
      </c>
      <c r="L119" s="95"/>
      <c r="M119" s="95"/>
      <c r="N119" s="95"/>
      <c r="O119" s="95"/>
      <c r="P119" s="91"/>
      <c r="Q119" s="95"/>
      <c r="R119" s="91"/>
      <c r="S119" s="95"/>
      <c r="T119" s="91">
        <v>152</v>
      </c>
      <c r="U119" s="91"/>
      <c r="V119" s="91"/>
      <c r="W119" s="95"/>
      <c r="X119" s="95"/>
      <c r="Y119" s="91"/>
      <c r="Z119" s="91">
        <v>350</v>
      </c>
      <c r="AA119" s="95"/>
      <c r="AB119" s="91"/>
      <c r="AC119" s="91"/>
      <c r="AD119" s="95"/>
      <c r="AE119" s="95"/>
      <c r="AF119" s="91"/>
      <c r="AG119" s="91"/>
      <c r="AH119" s="95"/>
      <c r="AI119" s="91"/>
      <c r="AJ119" s="91">
        <v>290</v>
      </c>
      <c r="AK119" s="91"/>
      <c r="AL119" s="91"/>
      <c r="AM119" s="95"/>
      <c r="AN119" s="91">
        <v>385</v>
      </c>
      <c r="AO119" s="95"/>
      <c r="AP119" s="91"/>
      <c r="AQ119" s="91">
        <v>441</v>
      </c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>
        <v>250</v>
      </c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2">
        <v>157</v>
      </c>
      <c r="BS119" s="202">
        <v>0</v>
      </c>
      <c r="BT119" s="202">
        <v>0</v>
      </c>
      <c r="BU119" s="203">
        <v>0</v>
      </c>
      <c r="BV119" s="124">
        <v>0</v>
      </c>
      <c r="BW119" s="124">
        <v>0</v>
      </c>
      <c r="BX119" s="124">
        <v>0</v>
      </c>
    </row>
    <row r="120" spans="1:99" s="127" customFormat="1" ht="15" customHeight="1" thickBot="1" x14ac:dyDescent="0.3">
      <c r="A120" s="204" t="s">
        <v>763</v>
      </c>
      <c r="B120" s="56" t="s">
        <v>264</v>
      </c>
      <c r="C120" s="52">
        <v>37772</v>
      </c>
      <c r="D120" s="107" t="s">
        <v>2529</v>
      </c>
      <c r="E120" s="46" t="s">
        <v>60</v>
      </c>
      <c r="F120" s="57">
        <v>2066</v>
      </c>
      <c r="G120" s="94"/>
      <c r="H120" s="95"/>
      <c r="I120" s="95"/>
      <c r="J120" s="91"/>
      <c r="K120" s="91">
        <v>350</v>
      </c>
      <c r="L120" s="95"/>
      <c r="M120" s="95"/>
      <c r="N120" s="95"/>
      <c r="O120" s="95"/>
      <c r="P120" s="91"/>
      <c r="Q120" s="95"/>
      <c r="R120" s="91"/>
      <c r="S120" s="95"/>
      <c r="T120" s="91">
        <v>152</v>
      </c>
      <c r="U120" s="91"/>
      <c r="V120" s="91"/>
      <c r="W120" s="95"/>
      <c r="X120" s="95"/>
      <c r="Y120" s="91"/>
      <c r="Z120" s="91">
        <v>350</v>
      </c>
      <c r="AA120" s="95"/>
      <c r="AB120" s="91"/>
      <c r="AC120" s="91"/>
      <c r="AD120" s="95"/>
      <c r="AE120" s="95"/>
      <c r="AF120" s="91"/>
      <c r="AG120" s="91"/>
      <c r="AH120" s="95"/>
      <c r="AI120" s="91"/>
      <c r="AJ120" s="91">
        <v>290</v>
      </c>
      <c r="AK120" s="91"/>
      <c r="AL120" s="91"/>
      <c r="AM120" s="95"/>
      <c r="AN120" s="91">
        <v>385</v>
      </c>
      <c r="AO120" s="95"/>
      <c r="AP120" s="91"/>
      <c r="AQ120" s="91">
        <v>441</v>
      </c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>
        <v>250</v>
      </c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2"/>
      <c r="BS120" s="202">
        <v>0</v>
      </c>
      <c r="BT120" s="202">
        <v>0</v>
      </c>
      <c r="BU120" s="203">
        <v>0</v>
      </c>
      <c r="BV120" s="124">
        <v>0</v>
      </c>
      <c r="BW120" s="124">
        <v>0</v>
      </c>
      <c r="BX120" s="124">
        <v>0</v>
      </c>
    </row>
    <row r="121" spans="1:99" s="127" customFormat="1" ht="15" customHeight="1" thickBot="1" x14ac:dyDescent="0.3">
      <c r="A121" s="204" t="s">
        <v>765</v>
      </c>
      <c r="B121" s="56" t="s">
        <v>781</v>
      </c>
      <c r="C121" s="52">
        <v>32144</v>
      </c>
      <c r="D121" s="107" t="s">
        <v>2548</v>
      </c>
      <c r="E121" s="46" t="s">
        <v>406</v>
      </c>
      <c r="F121" s="57">
        <v>2049</v>
      </c>
      <c r="G121" s="94">
        <v>350</v>
      </c>
      <c r="H121" s="95">
        <v>117</v>
      </c>
      <c r="I121" s="95"/>
      <c r="J121" s="91"/>
      <c r="K121" s="91"/>
      <c r="L121" s="95"/>
      <c r="M121" s="95"/>
      <c r="N121" s="95"/>
      <c r="O121" s="95"/>
      <c r="P121" s="91"/>
      <c r="Q121" s="95"/>
      <c r="R121" s="91"/>
      <c r="S121" s="95"/>
      <c r="T121" s="91"/>
      <c r="U121" s="91"/>
      <c r="V121" s="91"/>
      <c r="W121" s="95"/>
      <c r="X121" s="95"/>
      <c r="Y121" s="91"/>
      <c r="Z121" s="91"/>
      <c r="AA121" s="95"/>
      <c r="AB121" s="91"/>
      <c r="AC121" s="91"/>
      <c r="AD121" s="95"/>
      <c r="AE121" s="95"/>
      <c r="AF121" s="91">
        <v>360</v>
      </c>
      <c r="AG121" s="91"/>
      <c r="AH121" s="95"/>
      <c r="AI121" s="91"/>
      <c r="AJ121" s="91"/>
      <c r="AK121" s="91"/>
      <c r="AL121" s="91">
        <v>504</v>
      </c>
      <c r="AM121" s="95"/>
      <c r="AN121" s="91"/>
      <c r="AO121" s="95"/>
      <c r="AP121" s="91"/>
      <c r="AQ121" s="91"/>
      <c r="AR121" s="91"/>
      <c r="AS121" s="91"/>
      <c r="AT121" s="91"/>
      <c r="AU121" s="91"/>
      <c r="AV121" s="91">
        <v>222</v>
      </c>
      <c r="AW121" s="91"/>
      <c r="AX121" s="91"/>
      <c r="AY121" s="91"/>
      <c r="AZ121" s="91"/>
      <c r="BA121" s="91"/>
      <c r="BB121" s="91">
        <v>360</v>
      </c>
      <c r="BC121" s="91"/>
      <c r="BD121" s="91"/>
      <c r="BE121" s="91"/>
      <c r="BF121" s="91"/>
      <c r="BG121" s="91"/>
      <c r="BH121" s="91"/>
      <c r="BI121" s="91"/>
      <c r="BJ121" s="91"/>
      <c r="BK121" s="91"/>
      <c r="BL121" s="91">
        <v>253</v>
      </c>
      <c r="BM121" s="91"/>
      <c r="BN121" s="91"/>
      <c r="BO121" s="91"/>
      <c r="BP121" s="91"/>
      <c r="BQ121" s="91"/>
      <c r="BR121" s="92"/>
      <c r="BS121" s="202">
        <v>0</v>
      </c>
      <c r="BT121" s="202">
        <v>0</v>
      </c>
      <c r="BU121" s="203">
        <v>0</v>
      </c>
      <c r="BV121" s="124">
        <v>0</v>
      </c>
      <c r="BW121" s="124">
        <v>0</v>
      </c>
      <c r="BX121" s="124">
        <v>0</v>
      </c>
    </row>
    <row r="122" spans="1:99" s="127" customFormat="1" ht="15" customHeight="1" thickBot="1" x14ac:dyDescent="0.3">
      <c r="A122" s="204" t="s">
        <v>767</v>
      </c>
      <c r="B122" s="56" t="s">
        <v>743</v>
      </c>
      <c r="C122" s="52">
        <v>30564</v>
      </c>
      <c r="D122" s="107" t="s">
        <v>2531</v>
      </c>
      <c r="E122" s="46" t="s">
        <v>406</v>
      </c>
      <c r="F122" s="57">
        <v>2049</v>
      </c>
      <c r="G122" s="94">
        <v>350</v>
      </c>
      <c r="H122" s="95">
        <v>142</v>
      </c>
      <c r="I122" s="95"/>
      <c r="J122" s="91"/>
      <c r="K122" s="91"/>
      <c r="L122" s="95"/>
      <c r="M122" s="95"/>
      <c r="N122" s="95"/>
      <c r="O122" s="95"/>
      <c r="P122" s="91"/>
      <c r="Q122" s="95"/>
      <c r="R122" s="91"/>
      <c r="S122" s="95"/>
      <c r="T122" s="91"/>
      <c r="U122" s="91"/>
      <c r="V122" s="91"/>
      <c r="W122" s="95"/>
      <c r="X122" s="95"/>
      <c r="Y122" s="91"/>
      <c r="Z122" s="91"/>
      <c r="AA122" s="95"/>
      <c r="AB122" s="91"/>
      <c r="AC122" s="91"/>
      <c r="AD122" s="95"/>
      <c r="AE122" s="95"/>
      <c r="AF122" s="91">
        <v>360</v>
      </c>
      <c r="AG122" s="91"/>
      <c r="AH122" s="95"/>
      <c r="AI122" s="91"/>
      <c r="AJ122" s="91"/>
      <c r="AK122" s="91"/>
      <c r="AL122" s="91">
        <v>504</v>
      </c>
      <c r="AM122" s="95"/>
      <c r="AN122" s="91"/>
      <c r="AO122" s="95"/>
      <c r="AP122" s="91"/>
      <c r="AQ122" s="91"/>
      <c r="AR122" s="91"/>
      <c r="AS122" s="91"/>
      <c r="AT122" s="91"/>
      <c r="AU122" s="91"/>
      <c r="AV122" s="91">
        <v>222</v>
      </c>
      <c r="AW122" s="91"/>
      <c r="AX122" s="91"/>
      <c r="AY122" s="91"/>
      <c r="AZ122" s="91"/>
      <c r="BA122" s="91"/>
      <c r="BB122" s="91">
        <v>360</v>
      </c>
      <c r="BC122" s="91"/>
      <c r="BD122" s="91"/>
      <c r="BE122" s="91"/>
      <c r="BF122" s="91"/>
      <c r="BG122" s="91"/>
      <c r="BH122" s="91"/>
      <c r="BI122" s="91"/>
      <c r="BJ122" s="91"/>
      <c r="BK122" s="91"/>
      <c r="BL122" s="91">
        <v>253</v>
      </c>
      <c r="BM122" s="91"/>
      <c r="BN122" s="91"/>
      <c r="BO122" s="91"/>
      <c r="BP122" s="91"/>
      <c r="BQ122" s="91"/>
      <c r="BR122" s="92"/>
      <c r="BS122" s="202">
        <v>0</v>
      </c>
      <c r="BT122" s="202">
        <v>0</v>
      </c>
      <c r="BU122" s="203">
        <v>0</v>
      </c>
      <c r="BV122" s="124">
        <v>0</v>
      </c>
      <c r="BW122" s="124">
        <v>0</v>
      </c>
      <c r="BX122" s="124">
        <v>0</v>
      </c>
      <c r="BY122" s="84"/>
      <c r="BZ122" s="84"/>
    </row>
    <row r="123" spans="1:99" s="127" customFormat="1" ht="15" customHeight="1" thickBot="1" x14ac:dyDescent="0.3">
      <c r="A123" s="204" t="s">
        <v>768</v>
      </c>
      <c r="B123" s="56" t="s">
        <v>190</v>
      </c>
      <c r="C123" s="52">
        <v>38267</v>
      </c>
      <c r="D123" s="107" t="s">
        <v>2501</v>
      </c>
      <c r="E123" s="46" t="s">
        <v>30</v>
      </c>
      <c r="F123" s="57">
        <v>2022</v>
      </c>
      <c r="G123" s="94"/>
      <c r="H123" s="95"/>
      <c r="I123" s="95"/>
      <c r="J123" s="91"/>
      <c r="K123" s="91"/>
      <c r="L123" s="95"/>
      <c r="M123" s="95"/>
      <c r="N123" s="95"/>
      <c r="O123" s="95">
        <v>170</v>
      </c>
      <c r="P123" s="91"/>
      <c r="Q123" s="95"/>
      <c r="R123" s="91"/>
      <c r="S123" s="95"/>
      <c r="T123" s="91"/>
      <c r="U123" s="91"/>
      <c r="V123" s="91"/>
      <c r="W123" s="95"/>
      <c r="X123" s="95"/>
      <c r="Y123" s="91"/>
      <c r="Z123" s="91"/>
      <c r="AA123" s="95"/>
      <c r="AB123" s="91"/>
      <c r="AC123" s="91">
        <v>400</v>
      </c>
      <c r="AD123" s="95"/>
      <c r="AE123" s="95"/>
      <c r="AF123" s="91"/>
      <c r="AG123" s="91">
        <v>345</v>
      </c>
      <c r="AH123" s="95"/>
      <c r="AI123" s="91"/>
      <c r="AJ123" s="91"/>
      <c r="AK123" s="91">
        <v>350</v>
      </c>
      <c r="AL123" s="91"/>
      <c r="AM123" s="95">
        <v>175</v>
      </c>
      <c r="AN123" s="91"/>
      <c r="AO123" s="95"/>
      <c r="AP123" s="91">
        <v>500</v>
      </c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>
        <v>250</v>
      </c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>
        <v>177</v>
      </c>
      <c r="BR123" s="92"/>
      <c r="BS123" s="202">
        <v>0</v>
      </c>
      <c r="BT123" s="202">
        <v>0</v>
      </c>
      <c r="BU123" s="203">
        <v>0</v>
      </c>
      <c r="BV123" s="124">
        <v>0</v>
      </c>
      <c r="BW123" s="124">
        <v>0</v>
      </c>
      <c r="BX123" s="124">
        <v>0</v>
      </c>
    </row>
    <row r="124" spans="1:99" s="127" customFormat="1" ht="15" customHeight="1" thickBot="1" x14ac:dyDescent="0.3">
      <c r="A124" s="204" t="s">
        <v>769</v>
      </c>
      <c r="B124" s="56" t="s">
        <v>195</v>
      </c>
      <c r="C124" s="52">
        <v>38093</v>
      </c>
      <c r="D124" s="107" t="s">
        <v>2572</v>
      </c>
      <c r="E124" s="46" t="s">
        <v>30</v>
      </c>
      <c r="F124" s="57">
        <v>2022</v>
      </c>
      <c r="G124" s="94"/>
      <c r="H124" s="95"/>
      <c r="I124" s="95"/>
      <c r="J124" s="91"/>
      <c r="K124" s="91"/>
      <c r="L124" s="95"/>
      <c r="M124" s="95"/>
      <c r="N124" s="95"/>
      <c r="O124" s="95">
        <v>170</v>
      </c>
      <c r="P124" s="91"/>
      <c r="Q124" s="95"/>
      <c r="R124" s="91"/>
      <c r="S124" s="95"/>
      <c r="T124" s="91"/>
      <c r="U124" s="91"/>
      <c r="V124" s="91"/>
      <c r="W124" s="95"/>
      <c r="X124" s="95"/>
      <c r="Y124" s="91"/>
      <c r="Z124" s="91"/>
      <c r="AA124" s="95"/>
      <c r="AB124" s="91"/>
      <c r="AC124" s="91">
        <v>400</v>
      </c>
      <c r="AD124" s="95"/>
      <c r="AE124" s="95"/>
      <c r="AF124" s="91"/>
      <c r="AG124" s="91">
        <v>345</v>
      </c>
      <c r="AH124" s="95"/>
      <c r="AI124" s="91"/>
      <c r="AJ124" s="91"/>
      <c r="AK124" s="91">
        <v>350</v>
      </c>
      <c r="AL124" s="91"/>
      <c r="AM124" s="95">
        <v>175</v>
      </c>
      <c r="AN124" s="91"/>
      <c r="AO124" s="95"/>
      <c r="AP124" s="91">
        <v>500</v>
      </c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>
        <v>250</v>
      </c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>
        <v>177</v>
      </c>
      <c r="BR124" s="92"/>
      <c r="BS124" s="202">
        <v>0</v>
      </c>
      <c r="BT124" s="202">
        <v>0</v>
      </c>
      <c r="BU124" s="203">
        <v>0</v>
      </c>
      <c r="BV124" s="124">
        <v>0</v>
      </c>
      <c r="BW124" s="124">
        <v>0</v>
      </c>
      <c r="BX124" s="124">
        <v>0</v>
      </c>
    </row>
    <row r="125" spans="1:99" s="127" customFormat="1" ht="15" customHeight="1" thickBot="1" x14ac:dyDescent="0.3">
      <c r="A125" s="204" t="s">
        <v>772</v>
      </c>
      <c r="B125" s="56" t="s">
        <v>726</v>
      </c>
      <c r="C125" s="52">
        <v>30344</v>
      </c>
      <c r="D125" s="107" t="s">
        <v>2491</v>
      </c>
      <c r="E125" s="46" t="s">
        <v>408</v>
      </c>
      <c r="F125" s="57">
        <v>2019</v>
      </c>
      <c r="G125" s="94">
        <v>425</v>
      </c>
      <c r="H125" s="95"/>
      <c r="I125" s="95"/>
      <c r="J125" s="91"/>
      <c r="K125" s="91"/>
      <c r="L125" s="95"/>
      <c r="M125" s="95"/>
      <c r="N125" s="95"/>
      <c r="O125" s="95"/>
      <c r="P125" s="91"/>
      <c r="Q125" s="95"/>
      <c r="R125" s="91"/>
      <c r="S125" s="95"/>
      <c r="T125" s="91"/>
      <c r="U125" s="91">
        <v>272</v>
      </c>
      <c r="V125" s="91"/>
      <c r="W125" s="95"/>
      <c r="X125" s="95"/>
      <c r="Y125" s="91"/>
      <c r="Z125" s="91"/>
      <c r="AA125" s="95"/>
      <c r="AB125" s="91"/>
      <c r="AC125" s="91"/>
      <c r="AD125" s="95"/>
      <c r="AE125" s="95"/>
      <c r="AF125" s="91"/>
      <c r="AG125" s="91"/>
      <c r="AH125" s="95"/>
      <c r="AI125" s="91"/>
      <c r="AJ125" s="91"/>
      <c r="AK125" s="91"/>
      <c r="AL125" s="91">
        <v>642</v>
      </c>
      <c r="AM125" s="95"/>
      <c r="AN125" s="91"/>
      <c r="AO125" s="95"/>
      <c r="AP125" s="91"/>
      <c r="AQ125" s="91"/>
      <c r="AR125" s="91"/>
      <c r="AS125" s="91"/>
      <c r="AT125" s="91"/>
      <c r="AU125" s="91"/>
      <c r="AV125" s="91">
        <v>222</v>
      </c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>
        <v>205</v>
      </c>
      <c r="BM125" s="91"/>
      <c r="BN125" s="91"/>
      <c r="BO125" s="91"/>
      <c r="BP125" s="91">
        <v>253</v>
      </c>
      <c r="BQ125" s="91"/>
      <c r="BR125" s="92"/>
      <c r="BS125" s="202">
        <v>0</v>
      </c>
      <c r="BT125" s="202">
        <v>0</v>
      </c>
      <c r="BU125" s="203">
        <v>0</v>
      </c>
      <c r="BV125" s="124">
        <v>0</v>
      </c>
      <c r="BW125" s="124">
        <v>0</v>
      </c>
      <c r="BX125" s="124">
        <v>0</v>
      </c>
    </row>
    <row r="126" spans="1:99" s="127" customFormat="1" ht="15" customHeight="1" thickBot="1" x14ac:dyDescent="0.3">
      <c r="A126" s="204" t="s">
        <v>774</v>
      </c>
      <c r="B126" s="56" t="s">
        <v>197</v>
      </c>
      <c r="C126" s="52">
        <v>38014</v>
      </c>
      <c r="D126" s="107" t="s">
        <v>2488</v>
      </c>
      <c r="E126" s="46" t="s">
        <v>695</v>
      </c>
      <c r="F126" s="57">
        <v>2010</v>
      </c>
      <c r="G126" s="94"/>
      <c r="H126" s="95"/>
      <c r="I126" s="95"/>
      <c r="J126" s="91"/>
      <c r="K126" s="91"/>
      <c r="L126" s="95"/>
      <c r="M126" s="95"/>
      <c r="N126" s="95"/>
      <c r="O126" s="95"/>
      <c r="P126" s="91"/>
      <c r="Q126" s="95">
        <v>170</v>
      </c>
      <c r="R126" s="91"/>
      <c r="S126" s="95"/>
      <c r="T126" s="91"/>
      <c r="U126" s="91"/>
      <c r="V126" s="91"/>
      <c r="W126" s="95"/>
      <c r="X126" s="95"/>
      <c r="Y126" s="91"/>
      <c r="Z126" s="91"/>
      <c r="AA126" s="95"/>
      <c r="AB126" s="91"/>
      <c r="AC126" s="91"/>
      <c r="AD126" s="95">
        <v>213</v>
      </c>
      <c r="AE126" s="95"/>
      <c r="AF126" s="91"/>
      <c r="AG126" s="91"/>
      <c r="AH126" s="95"/>
      <c r="AI126" s="91"/>
      <c r="AJ126" s="91">
        <v>340</v>
      </c>
      <c r="AK126" s="91"/>
      <c r="AL126" s="91"/>
      <c r="AM126" s="95"/>
      <c r="AN126" s="91">
        <v>350</v>
      </c>
      <c r="AO126" s="95"/>
      <c r="AP126" s="91"/>
      <c r="AQ126" s="91"/>
      <c r="AR126" s="91"/>
      <c r="AS126" s="91"/>
      <c r="AT126" s="91">
        <v>250</v>
      </c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>
        <v>357</v>
      </c>
      <c r="BI126" s="91">
        <v>500</v>
      </c>
      <c r="BJ126" s="91"/>
      <c r="BK126" s="91"/>
      <c r="BL126" s="91"/>
      <c r="BM126" s="91"/>
      <c r="BN126" s="91"/>
      <c r="BO126" s="91"/>
      <c r="BP126" s="91"/>
      <c r="BQ126" s="91"/>
      <c r="BR126" s="92"/>
      <c r="BS126" s="202">
        <v>0</v>
      </c>
      <c r="BT126" s="202">
        <v>0</v>
      </c>
      <c r="BU126" s="203">
        <v>0</v>
      </c>
      <c r="BV126" s="124">
        <v>0</v>
      </c>
      <c r="BW126" s="124">
        <v>0</v>
      </c>
      <c r="BX126" s="124">
        <v>0</v>
      </c>
    </row>
    <row r="127" spans="1:99" s="127" customFormat="1" ht="15" customHeight="1" thickBot="1" x14ac:dyDescent="0.3">
      <c r="A127" s="204" t="s">
        <v>776</v>
      </c>
      <c r="B127" s="56" t="s">
        <v>418</v>
      </c>
      <c r="C127" s="52">
        <v>36628</v>
      </c>
      <c r="D127" s="107" t="s">
        <v>2517</v>
      </c>
      <c r="E127" s="46" t="s">
        <v>408</v>
      </c>
      <c r="F127" s="57">
        <v>1978</v>
      </c>
      <c r="G127" s="94">
        <v>350</v>
      </c>
      <c r="H127" s="95"/>
      <c r="I127" s="95"/>
      <c r="J127" s="91"/>
      <c r="K127" s="91"/>
      <c r="L127" s="95"/>
      <c r="M127" s="95"/>
      <c r="N127" s="95"/>
      <c r="O127" s="95"/>
      <c r="P127" s="91"/>
      <c r="Q127" s="95"/>
      <c r="R127" s="91"/>
      <c r="S127" s="95"/>
      <c r="T127" s="91"/>
      <c r="U127" s="91">
        <v>385</v>
      </c>
      <c r="V127" s="91"/>
      <c r="W127" s="95"/>
      <c r="X127" s="95"/>
      <c r="Y127" s="91"/>
      <c r="Z127" s="91"/>
      <c r="AA127" s="95"/>
      <c r="AB127" s="91"/>
      <c r="AC127" s="91"/>
      <c r="AD127" s="95"/>
      <c r="AE127" s="95"/>
      <c r="AF127" s="91">
        <v>222</v>
      </c>
      <c r="AG127" s="91"/>
      <c r="AH127" s="95"/>
      <c r="AI127" s="91"/>
      <c r="AJ127" s="91"/>
      <c r="AK127" s="91"/>
      <c r="AL127" s="91">
        <v>504</v>
      </c>
      <c r="AM127" s="95"/>
      <c r="AN127" s="91"/>
      <c r="AO127" s="95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>
        <v>360</v>
      </c>
      <c r="BC127" s="91"/>
      <c r="BD127" s="91"/>
      <c r="BE127" s="91"/>
      <c r="BF127" s="91"/>
      <c r="BG127" s="91"/>
      <c r="BH127" s="91"/>
      <c r="BI127" s="91"/>
      <c r="BJ127" s="91"/>
      <c r="BK127" s="91"/>
      <c r="BL127" s="91">
        <v>157</v>
      </c>
      <c r="BM127" s="91"/>
      <c r="BN127" s="91"/>
      <c r="BO127" s="91"/>
      <c r="BP127" s="91"/>
      <c r="BQ127" s="91"/>
      <c r="BR127" s="92"/>
      <c r="BS127" s="202">
        <v>0</v>
      </c>
      <c r="BT127" s="202">
        <v>0</v>
      </c>
      <c r="BU127" s="203">
        <v>0</v>
      </c>
      <c r="BV127" s="124">
        <v>0</v>
      </c>
      <c r="BW127" s="124">
        <v>0</v>
      </c>
      <c r="BX127" s="124">
        <v>0</v>
      </c>
    </row>
    <row r="128" spans="1:99" s="127" customFormat="1" ht="15" customHeight="1" thickBot="1" x14ac:dyDescent="0.3">
      <c r="A128" s="204" t="s">
        <v>777</v>
      </c>
      <c r="B128" s="56" t="s">
        <v>217</v>
      </c>
      <c r="C128" s="52">
        <v>37672</v>
      </c>
      <c r="D128" s="107" t="s">
        <v>2566</v>
      </c>
      <c r="E128" s="46" t="s">
        <v>76</v>
      </c>
      <c r="F128" s="57">
        <v>1977</v>
      </c>
      <c r="G128" s="94"/>
      <c r="H128" s="95"/>
      <c r="I128" s="95"/>
      <c r="J128" s="91"/>
      <c r="K128" s="91"/>
      <c r="L128" s="95"/>
      <c r="M128" s="95"/>
      <c r="N128" s="95"/>
      <c r="O128" s="95"/>
      <c r="P128" s="91"/>
      <c r="Q128" s="95"/>
      <c r="R128" s="91"/>
      <c r="S128" s="95"/>
      <c r="T128" s="91">
        <v>220</v>
      </c>
      <c r="U128" s="91"/>
      <c r="V128" s="91"/>
      <c r="W128" s="95"/>
      <c r="X128" s="95"/>
      <c r="Y128" s="91"/>
      <c r="Z128" s="91"/>
      <c r="AA128" s="95"/>
      <c r="AB128" s="91"/>
      <c r="AC128" s="91"/>
      <c r="AD128" s="95"/>
      <c r="AE128" s="95"/>
      <c r="AF128" s="91"/>
      <c r="AG128" s="91"/>
      <c r="AH128" s="95"/>
      <c r="AI128" s="91"/>
      <c r="AJ128" s="91"/>
      <c r="AK128" s="91"/>
      <c r="AL128" s="91"/>
      <c r="AM128" s="95"/>
      <c r="AN128" s="91">
        <v>385</v>
      </c>
      <c r="AO128" s="95"/>
      <c r="AP128" s="91"/>
      <c r="AQ128" s="91">
        <v>441</v>
      </c>
      <c r="AR128" s="91"/>
      <c r="AS128" s="91"/>
      <c r="AT128" s="91"/>
      <c r="AU128" s="91"/>
      <c r="AV128" s="91"/>
      <c r="AW128" s="91">
        <v>490</v>
      </c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>
        <v>441</v>
      </c>
      <c r="BI128" s="91"/>
      <c r="BJ128" s="91"/>
      <c r="BK128" s="91"/>
      <c r="BL128" s="91"/>
      <c r="BM128" s="91"/>
      <c r="BN128" s="91"/>
      <c r="BO128" s="91"/>
      <c r="BP128" s="91"/>
      <c r="BQ128" s="91"/>
      <c r="BR128" s="92"/>
      <c r="BS128" s="202">
        <v>0</v>
      </c>
      <c r="BT128" s="202">
        <v>0</v>
      </c>
      <c r="BU128" s="203">
        <v>0</v>
      </c>
      <c r="BV128" s="124">
        <v>0</v>
      </c>
      <c r="BW128" s="124">
        <v>0</v>
      </c>
      <c r="BX128" s="124">
        <v>0</v>
      </c>
    </row>
    <row r="129" spans="1:94" s="127" customFormat="1" ht="15" customHeight="1" thickBot="1" x14ac:dyDescent="0.3">
      <c r="A129" s="204" t="s">
        <v>778</v>
      </c>
      <c r="B129" s="56" t="s">
        <v>209</v>
      </c>
      <c r="C129" s="52">
        <v>37415</v>
      </c>
      <c r="D129" s="107" t="s">
        <v>2562</v>
      </c>
      <c r="E129" s="46" t="s">
        <v>42</v>
      </c>
      <c r="F129" s="57">
        <v>1974</v>
      </c>
      <c r="G129" s="94"/>
      <c r="H129" s="95"/>
      <c r="I129" s="95"/>
      <c r="J129" s="91"/>
      <c r="K129" s="91"/>
      <c r="L129" s="95"/>
      <c r="M129" s="95"/>
      <c r="N129" s="95"/>
      <c r="O129" s="95"/>
      <c r="P129" s="91"/>
      <c r="Q129" s="95"/>
      <c r="R129" s="91"/>
      <c r="S129" s="95"/>
      <c r="T129" s="91"/>
      <c r="U129" s="91"/>
      <c r="V129" s="91"/>
      <c r="W129" s="95"/>
      <c r="X129" s="95"/>
      <c r="Y129" s="91"/>
      <c r="Z129" s="91">
        <v>192</v>
      </c>
      <c r="AA129" s="95">
        <v>92</v>
      </c>
      <c r="AB129" s="91"/>
      <c r="AC129" s="91"/>
      <c r="AD129" s="95"/>
      <c r="AE129" s="95"/>
      <c r="AF129" s="91"/>
      <c r="AG129" s="91">
        <v>149</v>
      </c>
      <c r="AH129" s="95"/>
      <c r="AI129" s="91"/>
      <c r="AJ129" s="91">
        <v>490</v>
      </c>
      <c r="AK129" s="91"/>
      <c r="AL129" s="91"/>
      <c r="AM129" s="95"/>
      <c r="AN129" s="91">
        <v>272</v>
      </c>
      <c r="AO129" s="95"/>
      <c r="AP129" s="91"/>
      <c r="AQ129" s="91"/>
      <c r="AR129" s="91"/>
      <c r="AS129" s="91"/>
      <c r="AT129" s="91"/>
      <c r="AU129" s="91"/>
      <c r="AV129" s="91"/>
      <c r="AW129" s="91">
        <v>385</v>
      </c>
      <c r="AX129" s="91"/>
      <c r="AY129" s="91"/>
      <c r="AZ129" s="91">
        <v>250</v>
      </c>
      <c r="BA129" s="91"/>
      <c r="BB129" s="91"/>
      <c r="BC129" s="91"/>
      <c r="BD129" s="91"/>
      <c r="BE129" s="91"/>
      <c r="BF129" s="91"/>
      <c r="BG129" s="91"/>
      <c r="BH129" s="91"/>
      <c r="BI129" s="91">
        <v>385</v>
      </c>
      <c r="BJ129" s="91"/>
      <c r="BK129" s="91"/>
      <c r="BL129" s="91"/>
      <c r="BM129" s="91"/>
      <c r="BN129" s="91"/>
      <c r="BO129" s="91"/>
      <c r="BP129" s="91"/>
      <c r="BQ129" s="91"/>
      <c r="BR129" s="92"/>
      <c r="BS129" s="202">
        <v>0</v>
      </c>
      <c r="BT129" s="202">
        <v>0</v>
      </c>
      <c r="BU129" s="203">
        <v>0</v>
      </c>
      <c r="BV129" s="124">
        <v>0</v>
      </c>
      <c r="BW129" s="124">
        <v>0</v>
      </c>
      <c r="BX129" s="124">
        <v>0</v>
      </c>
      <c r="CC129" s="84"/>
      <c r="CD129" s="84"/>
    </row>
    <row r="130" spans="1:94" s="127" customFormat="1" ht="15" customHeight="1" thickBot="1" x14ac:dyDescent="0.3">
      <c r="A130" s="204" t="s">
        <v>780</v>
      </c>
      <c r="B130" s="56" t="s">
        <v>1015</v>
      </c>
      <c r="C130" s="52">
        <v>36899</v>
      </c>
      <c r="D130" s="107" t="s">
        <v>2677</v>
      </c>
      <c r="E130" s="46" t="s">
        <v>406</v>
      </c>
      <c r="F130" s="57">
        <v>1972</v>
      </c>
      <c r="G130" s="94"/>
      <c r="H130" s="95"/>
      <c r="I130" s="95"/>
      <c r="J130" s="91"/>
      <c r="K130" s="91"/>
      <c r="L130" s="95"/>
      <c r="M130" s="95"/>
      <c r="N130" s="95"/>
      <c r="O130" s="95"/>
      <c r="P130" s="91"/>
      <c r="Q130" s="95"/>
      <c r="R130" s="91"/>
      <c r="S130" s="95"/>
      <c r="T130" s="91"/>
      <c r="U130" s="91"/>
      <c r="V130" s="91"/>
      <c r="W130" s="95"/>
      <c r="X130" s="95"/>
      <c r="Y130" s="91"/>
      <c r="Z130" s="91"/>
      <c r="AA130" s="95"/>
      <c r="AB130" s="91"/>
      <c r="AC130" s="91"/>
      <c r="AD130" s="95"/>
      <c r="AE130" s="95"/>
      <c r="AF130" s="91">
        <v>385</v>
      </c>
      <c r="AG130" s="91">
        <v>155</v>
      </c>
      <c r="AH130" s="95"/>
      <c r="AI130" s="91"/>
      <c r="AJ130" s="91"/>
      <c r="AK130" s="91"/>
      <c r="AL130" s="91">
        <v>385</v>
      </c>
      <c r="AM130" s="95"/>
      <c r="AN130" s="91"/>
      <c r="AO130" s="95"/>
      <c r="AP130" s="91"/>
      <c r="AQ130" s="91"/>
      <c r="AR130" s="91"/>
      <c r="AS130" s="91"/>
      <c r="AT130" s="91"/>
      <c r="AU130" s="91"/>
      <c r="AV130" s="91">
        <v>360</v>
      </c>
      <c r="AW130" s="91"/>
      <c r="AX130" s="91"/>
      <c r="AY130" s="91"/>
      <c r="AZ130" s="91"/>
      <c r="BA130" s="91"/>
      <c r="BB130" s="91">
        <v>687</v>
      </c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2"/>
      <c r="BS130" s="202">
        <v>0</v>
      </c>
      <c r="BT130" s="202">
        <v>0</v>
      </c>
      <c r="BU130" s="203">
        <v>0</v>
      </c>
      <c r="BV130" s="124">
        <v>0</v>
      </c>
      <c r="BW130" s="124">
        <v>0</v>
      </c>
      <c r="BX130" s="124">
        <v>0</v>
      </c>
    </row>
    <row r="131" spans="1:94" s="127" customFormat="1" ht="15" customHeight="1" thickBot="1" x14ac:dyDescent="0.3">
      <c r="A131" s="204" t="s">
        <v>782</v>
      </c>
      <c r="B131" s="56" t="s">
        <v>1030</v>
      </c>
      <c r="C131" s="52">
        <v>36899</v>
      </c>
      <c r="D131" s="107" t="s">
        <v>2684</v>
      </c>
      <c r="E131" s="46" t="s">
        <v>406</v>
      </c>
      <c r="F131" s="57">
        <v>1972</v>
      </c>
      <c r="G131" s="94"/>
      <c r="H131" s="95"/>
      <c r="I131" s="95"/>
      <c r="J131" s="91"/>
      <c r="K131" s="91"/>
      <c r="L131" s="95"/>
      <c r="M131" s="95"/>
      <c r="N131" s="95"/>
      <c r="O131" s="95"/>
      <c r="P131" s="91"/>
      <c r="Q131" s="95"/>
      <c r="R131" s="91"/>
      <c r="S131" s="95"/>
      <c r="T131" s="91"/>
      <c r="U131" s="91"/>
      <c r="V131" s="91"/>
      <c r="W131" s="95"/>
      <c r="X131" s="95"/>
      <c r="Y131" s="91"/>
      <c r="Z131" s="91"/>
      <c r="AA131" s="95"/>
      <c r="AB131" s="91"/>
      <c r="AC131" s="91"/>
      <c r="AD131" s="95"/>
      <c r="AE131" s="95"/>
      <c r="AF131" s="91">
        <v>385</v>
      </c>
      <c r="AG131" s="91">
        <v>155</v>
      </c>
      <c r="AH131" s="95"/>
      <c r="AI131" s="91"/>
      <c r="AJ131" s="91"/>
      <c r="AK131" s="91"/>
      <c r="AL131" s="91">
        <v>385</v>
      </c>
      <c r="AM131" s="95"/>
      <c r="AN131" s="91"/>
      <c r="AO131" s="95"/>
      <c r="AP131" s="91"/>
      <c r="AQ131" s="91"/>
      <c r="AR131" s="91"/>
      <c r="AS131" s="91"/>
      <c r="AT131" s="91"/>
      <c r="AU131" s="91"/>
      <c r="AV131" s="91">
        <v>360</v>
      </c>
      <c r="AW131" s="91"/>
      <c r="AX131" s="91"/>
      <c r="AY131" s="91"/>
      <c r="AZ131" s="91"/>
      <c r="BA131" s="91"/>
      <c r="BB131" s="91">
        <v>687</v>
      </c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2"/>
      <c r="BS131" s="202">
        <v>0</v>
      </c>
      <c r="BT131" s="202">
        <v>0</v>
      </c>
      <c r="BU131" s="203">
        <v>0</v>
      </c>
      <c r="BV131" s="124">
        <v>0</v>
      </c>
      <c r="BW131" s="124">
        <v>0</v>
      </c>
      <c r="BX131" s="124">
        <v>0</v>
      </c>
    </row>
    <row r="132" spans="1:94" s="127" customFormat="1" ht="15" customHeight="1" thickBot="1" x14ac:dyDescent="0.3">
      <c r="A132" s="204" t="s">
        <v>784</v>
      </c>
      <c r="B132" s="56" t="s">
        <v>453</v>
      </c>
      <c r="C132" s="52">
        <v>37813</v>
      </c>
      <c r="D132" s="107" t="s">
        <v>2545</v>
      </c>
      <c r="E132" s="46" t="s">
        <v>32</v>
      </c>
      <c r="F132" s="57">
        <v>1944</v>
      </c>
      <c r="G132" s="94"/>
      <c r="H132" s="95"/>
      <c r="I132" s="95"/>
      <c r="J132" s="91"/>
      <c r="K132" s="91"/>
      <c r="L132" s="95"/>
      <c r="M132" s="95"/>
      <c r="N132" s="95"/>
      <c r="O132" s="95">
        <v>117</v>
      </c>
      <c r="P132" s="91"/>
      <c r="Q132" s="95"/>
      <c r="R132" s="91"/>
      <c r="S132" s="95"/>
      <c r="T132" s="91"/>
      <c r="U132" s="91"/>
      <c r="V132" s="91"/>
      <c r="W132" s="95"/>
      <c r="X132" s="95"/>
      <c r="Y132" s="91"/>
      <c r="Z132" s="91"/>
      <c r="AA132" s="95"/>
      <c r="AB132" s="91"/>
      <c r="AC132" s="91">
        <v>340</v>
      </c>
      <c r="AD132" s="95"/>
      <c r="AE132" s="95"/>
      <c r="AF132" s="91"/>
      <c r="AG132" s="91">
        <v>166</v>
      </c>
      <c r="AH132" s="95"/>
      <c r="AI132" s="91"/>
      <c r="AJ132" s="91"/>
      <c r="AK132" s="91">
        <v>275</v>
      </c>
      <c r="AL132" s="91"/>
      <c r="AM132" s="95"/>
      <c r="AN132" s="91"/>
      <c r="AO132" s="95"/>
      <c r="AP132" s="91">
        <v>700</v>
      </c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>
        <v>213</v>
      </c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>
        <v>250</v>
      </c>
      <c r="BR132" s="92"/>
      <c r="BS132" s="202">
        <v>0</v>
      </c>
      <c r="BT132" s="202">
        <v>0</v>
      </c>
      <c r="BU132" s="203">
        <v>0</v>
      </c>
      <c r="BV132" s="124">
        <v>0</v>
      </c>
      <c r="BW132" s="124">
        <v>0</v>
      </c>
      <c r="BX132" s="124">
        <v>0</v>
      </c>
    </row>
    <row r="133" spans="1:94" s="127" customFormat="1" ht="15" customHeight="1" thickBot="1" x14ac:dyDescent="0.3">
      <c r="A133" s="204" t="s">
        <v>786</v>
      </c>
      <c r="B133" s="56" t="s">
        <v>775</v>
      </c>
      <c r="C133" s="52">
        <v>37868</v>
      </c>
      <c r="D133" s="107" t="s">
        <v>2525</v>
      </c>
      <c r="E133" s="46" t="s">
        <v>32</v>
      </c>
      <c r="F133" s="57">
        <v>1935</v>
      </c>
      <c r="G133" s="94"/>
      <c r="H133" s="95"/>
      <c r="I133" s="95"/>
      <c r="J133" s="91"/>
      <c r="K133" s="91"/>
      <c r="L133" s="95"/>
      <c r="M133" s="95"/>
      <c r="N133" s="95"/>
      <c r="O133" s="95">
        <v>142</v>
      </c>
      <c r="P133" s="91"/>
      <c r="Q133" s="95"/>
      <c r="R133" s="91"/>
      <c r="S133" s="95"/>
      <c r="T133" s="91"/>
      <c r="U133" s="91"/>
      <c r="V133" s="91"/>
      <c r="W133" s="95"/>
      <c r="X133" s="95"/>
      <c r="Y133" s="91"/>
      <c r="Z133" s="91"/>
      <c r="AA133" s="95"/>
      <c r="AB133" s="91"/>
      <c r="AC133" s="91">
        <v>340</v>
      </c>
      <c r="AD133" s="95"/>
      <c r="AE133" s="95"/>
      <c r="AF133" s="91"/>
      <c r="AG133" s="91">
        <v>195</v>
      </c>
      <c r="AH133" s="95"/>
      <c r="AI133" s="91"/>
      <c r="AJ133" s="91"/>
      <c r="AK133" s="91">
        <v>425</v>
      </c>
      <c r="AL133" s="91"/>
      <c r="AM133" s="95"/>
      <c r="AN133" s="91"/>
      <c r="AO133" s="95"/>
      <c r="AP133" s="91">
        <v>595</v>
      </c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>
        <v>175</v>
      </c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>
        <v>205</v>
      </c>
      <c r="BR133" s="92"/>
      <c r="BS133" s="202">
        <v>0</v>
      </c>
      <c r="BT133" s="202">
        <v>0</v>
      </c>
      <c r="BU133" s="203">
        <v>0</v>
      </c>
      <c r="BV133" s="124">
        <v>0</v>
      </c>
      <c r="BW133" s="124">
        <v>0</v>
      </c>
      <c r="BX133" s="124">
        <v>0</v>
      </c>
    </row>
    <row r="134" spans="1:94" s="127" customFormat="1" ht="15" customHeight="1" thickBot="1" x14ac:dyDescent="0.3">
      <c r="A134" s="204" t="s">
        <v>788</v>
      </c>
      <c r="B134" s="56" t="s">
        <v>796</v>
      </c>
      <c r="C134" s="52">
        <v>34485</v>
      </c>
      <c r="D134" s="107" t="s">
        <v>2567</v>
      </c>
      <c r="E134" s="46" t="s">
        <v>44</v>
      </c>
      <c r="F134" s="57">
        <v>1923</v>
      </c>
      <c r="G134" s="94"/>
      <c r="H134" s="95"/>
      <c r="I134" s="95"/>
      <c r="J134" s="91"/>
      <c r="K134" s="91"/>
      <c r="L134" s="95"/>
      <c r="M134" s="95"/>
      <c r="N134" s="95">
        <v>137</v>
      </c>
      <c r="O134" s="95"/>
      <c r="P134" s="91"/>
      <c r="Q134" s="95"/>
      <c r="R134" s="91"/>
      <c r="S134" s="95"/>
      <c r="T134" s="91"/>
      <c r="U134" s="91"/>
      <c r="V134" s="91"/>
      <c r="W134" s="95"/>
      <c r="X134" s="95"/>
      <c r="Y134" s="91"/>
      <c r="Z134" s="91">
        <v>642</v>
      </c>
      <c r="AA134" s="95">
        <v>157</v>
      </c>
      <c r="AB134" s="91"/>
      <c r="AC134" s="91"/>
      <c r="AD134" s="95"/>
      <c r="AE134" s="95"/>
      <c r="AF134" s="91"/>
      <c r="AG134" s="91">
        <v>242</v>
      </c>
      <c r="AH134" s="95"/>
      <c r="AI134" s="91"/>
      <c r="AJ134" s="91">
        <v>360</v>
      </c>
      <c r="AK134" s="91"/>
      <c r="AL134" s="91"/>
      <c r="AM134" s="95"/>
      <c r="AN134" s="91">
        <v>222</v>
      </c>
      <c r="AO134" s="95"/>
      <c r="AP134" s="91"/>
      <c r="AQ134" s="91"/>
      <c r="AR134" s="91"/>
      <c r="AS134" s="91"/>
      <c r="AT134" s="91">
        <v>300</v>
      </c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2">
        <v>157</v>
      </c>
      <c r="BS134" s="202">
        <v>0</v>
      </c>
      <c r="BT134" s="202">
        <v>0</v>
      </c>
      <c r="BU134" s="203">
        <v>0</v>
      </c>
      <c r="BV134" s="124">
        <v>0</v>
      </c>
      <c r="BW134" s="124">
        <v>0</v>
      </c>
      <c r="BX134" s="124">
        <v>0</v>
      </c>
    </row>
    <row r="135" spans="1:94" s="127" customFormat="1" ht="15" customHeight="1" thickBot="1" x14ac:dyDescent="0.3">
      <c r="A135" s="204" t="s">
        <v>789</v>
      </c>
      <c r="B135" s="56" t="s">
        <v>211</v>
      </c>
      <c r="C135" s="52">
        <v>37703</v>
      </c>
      <c r="D135" s="107" t="s">
        <v>2476</v>
      </c>
      <c r="E135" s="46" t="s">
        <v>85</v>
      </c>
      <c r="F135" s="57">
        <v>1876</v>
      </c>
      <c r="G135" s="94"/>
      <c r="H135" s="95"/>
      <c r="I135" s="95"/>
      <c r="J135" s="91"/>
      <c r="K135" s="91"/>
      <c r="L135" s="95"/>
      <c r="M135" s="95"/>
      <c r="N135" s="95"/>
      <c r="O135" s="95"/>
      <c r="P135" s="91"/>
      <c r="Q135" s="95"/>
      <c r="R135" s="91"/>
      <c r="S135" s="95"/>
      <c r="T135" s="91"/>
      <c r="U135" s="91"/>
      <c r="V135" s="91"/>
      <c r="W135" s="95"/>
      <c r="X135" s="95"/>
      <c r="Y135" s="91"/>
      <c r="Z135" s="91"/>
      <c r="AA135" s="95"/>
      <c r="AB135" s="91"/>
      <c r="AC135" s="91"/>
      <c r="AD135" s="95"/>
      <c r="AE135" s="95"/>
      <c r="AF135" s="91"/>
      <c r="AG135" s="91">
        <v>230</v>
      </c>
      <c r="AH135" s="95"/>
      <c r="AI135" s="91"/>
      <c r="AJ135" s="91"/>
      <c r="AK135" s="91"/>
      <c r="AL135" s="91"/>
      <c r="AM135" s="95"/>
      <c r="AN135" s="91"/>
      <c r="AO135" s="95"/>
      <c r="AP135" s="91"/>
      <c r="AQ135" s="91">
        <v>561</v>
      </c>
      <c r="AR135" s="91"/>
      <c r="AS135" s="91"/>
      <c r="AT135" s="91"/>
      <c r="AU135" s="91"/>
      <c r="AV135" s="91"/>
      <c r="AW135" s="91">
        <v>595</v>
      </c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>
        <v>490</v>
      </c>
      <c r="BJ135" s="91"/>
      <c r="BK135" s="91"/>
      <c r="BL135" s="91"/>
      <c r="BM135" s="91"/>
      <c r="BN135" s="91"/>
      <c r="BO135" s="91"/>
      <c r="BP135" s="91"/>
      <c r="BQ135" s="91"/>
      <c r="BR135" s="92"/>
      <c r="BS135" s="202">
        <v>0</v>
      </c>
      <c r="BT135" s="202">
        <v>0</v>
      </c>
      <c r="BU135" s="203">
        <v>0</v>
      </c>
      <c r="BV135" s="124">
        <v>0</v>
      </c>
      <c r="BW135" s="124">
        <v>0</v>
      </c>
      <c r="BX135" s="124">
        <v>0</v>
      </c>
    </row>
    <row r="136" spans="1:94" s="127" customFormat="1" ht="15" customHeight="1" thickBot="1" x14ac:dyDescent="0.3">
      <c r="A136" s="204" t="s">
        <v>790</v>
      </c>
      <c r="B136" s="56" t="s">
        <v>214</v>
      </c>
      <c r="C136" s="52">
        <v>37453</v>
      </c>
      <c r="D136" s="107" t="s">
        <v>2510</v>
      </c>
      <c r="E136" s="46" t="s">
        <v>75</v>
      </c>
      <c r="F136" s="57">
        <v>1876</v>
      </c>
      <c r="G136" s="94"/>
      <c r="H136" s="95"/>
      <c r="I136" s="95"/>
      <c r="J136" s="91"/>
      <c r="K136" s="91"/>
      <c r="L136" s="95"/>
      <c r="M136" s="95"/>
      <c r="N136" s="95"/>
      <c r="O136" s="95"/>
      <c r="P136" s="91"/>
      <c r="Q136" s="95"/>
      <c r="R136" s="91"/>
      <c r="S136" s="95"/>
      <c r="T136" s="91"/>
      <c r="U136" s="91"/>
      <c r="V136" s="91"/>
      <c r="W136" s="95"/>
      <c r="X136" s="95"/>
      <c r="Y136" s="91"/>
      <c r="Z136" s="91"/>
      <c r="AA136" s="95"/>
      <c r="AB136" s="91"/>
      <c r="AC136" s="91"/>
      <c r="AD136" s="95"/>
      <c r="AE136" s="95"/>
      <c r="AF136" s="91"/>
      <c r="AG136" s="91">
        <v>230</v>
      </c>
      <c r="AH136" s="95"/>
      <c r="AI136" s="91"/>
      <c r="AJ136" s="91"/>
      <c r="AK136" s="91"/>
      <c r="AL136" s="91"/>
      <c r="AM136" s="95"/>
      <c r="AN136" s="91"/>
      <c r="AO136" s="95"/>
      <c r="AP136" s="91"/>
      <c r="AQ136" s="91">
        <v>561</v>
      </c>
      <c r="AR136" s="91"/>
      <c r="AS136" s="91"/>
      <c r="AT136" s="91"/>
      <c r="AU136" s="91"/>
      <c r="AV136" s="91"/>
      <c r="AW136" s="91">
        <v>595</v>
      </c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>
        <v>490</v>
      </c>
      <c r="BJ136" s="91"/>
      <c r="BK136" s="91"/>
      <c r="BL136" s="91"/>
      <c r="BM136" s="91"/>
      <c r="BN136" s="91"/>
      <c r="BO136" s="91"/>
      <c r="BP136" s="91"/>
      <c r="BQ136" s="91"/>
      <c r="BR136" s="92"/>
      <c r="BS136" s="202">
        <v>0</v>
      </c>
      <c r="BT136" s="202">
        <v>0</v>
      </c>
      <c r="BU136" s="203">
        <v>0</v>
      </c>
      <c r="BV136" s="124">
        <v>0</v>
      </c>
      <c r="BW136" s="124">
        <v>0</v>
      </c>
      <c r="BX136" s="124">
        <v>0</v>
      </c>
    </row>
    <row r="137" spans="1:94" s="127" customFormat="1" ht="15" customHeight="1" thickBot="1" x14ac:dyDescent="0.3">
      <c r="A137" s="204" t="s">
        <v>792</v>
      </c>
      <c r="B137" s="56" t="s">
        <v>429</v>
      </c>
      <c r="C137" s="52">
        <v>39022</v>
      </c>
      <c r="D137" s="107" t="s">
        <v>2479</v>
      </c>
      <c r="E137" s="46" t="s">
        <v>85</v>
      </c>
      <c r="F137" s="57">
        <v>1857</v>
      </c>
      <c r="G137" s="94"/>
      <c r="H137" s="95"/>
      <c r="I137" s="95"/>
      <c r="J137" s="91"/>
      <c r="K137" s="91">
        <v>192</v>
      </c>
      <c r="L137" s="95"/>
      <c r="M137" s="95"/>
      <c r="N137" s="95"/>
      <c r="O137" s="95"/>
      <c r="P137" s="91"/>
      <c r="Q137" s="95"/>
      <c r="R137" s="91"/>
      <c r="S137" s="95"/>
      <c r="T137" s="91">
        <v>220</v>
      </c>
      <c r="U137" s="91"/>
      <c r="V137" s="91"/>
      <c r="W137" s="95"/>
      <c r="X137" s="95"/>
      <c r="Y137" s="91"/>
      <c r="Z137" s="91"/>
      <c r="AA137" s="95"/>
      <c r="AB137" s="91"/>
      <c r="AC137" s="91"/>
      <c r="AD137" s="95"/>
      <c r="AE137" s="95"/>
      <c r="AF137" s="91"/>
      <c r="AG137" s="91">
        <v>117</v>
      </c>
      <c r="AH137" s="95"/>
      <c r="AI137" s="91"/>
      <c r="AJ137" s="91">
        <v>290</v>
      </c>
      <c r="AK137" s="91"/>
      <c r="AL137" s="91"/>
      <c r="AM137" s="95"/>
      <c r="AN137" s="91">
        <v>340</v>
      </c>
      <c r="AO137" s="95"/>
      <c r="AP137" s="91"/>
      <c r="AQ137" s="91">
        <v>475</v>
      </c>
      <c r="AR137" s="91"/>
      <c r="AS137" s="91"/>
      <c r="AT137" s="91"/>
      <c r="AU137" s="91"/>
      <c r="AV137" s="91"/>
      <c r="AW137" s="91">
        <v>340</v>
      </c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2"/>
      <c r="BS137" s="202">
        <v>0</v>
      </c>
      <c r="BT137" s="202">
        <v>0</v>
      </c>
      <c r="BU137" s="203">
        <v>0</v>
      </c>
      <c r="BV137" s="124">
        <v>0</v>
      </c>
      <c r="BW137" s="124">
        <v>0</v>
      </c>
      <c r="BX137" s="124">
        <v>0</v>
      </c>
    </row>
    <row r="138" spans="1:94" s="127" customFormat="1" ht="15" customHeight="1" thickBot="1" x14ac:dyDescent="0.3">
      <c r="A138" s="204" t="s">
        <v>793</v>
      </c>
      <c r="B138" s="56" t="s">
        <v>427</v>
      </c>
      <c r="C138" s="52">
        <v>38877</v>
      </c>
      <c r="D138" s="107" t="s">
        <v>2515</v>
      </c>
      <c r="E138" s="46" t="s">
        <v>76</v>
      </c>
      <c r="F138" s="57">
        <v>1857</v>
      </c>
      <c r="G138" s="94"/>
      <c r="H138" s="95"/>
      <c r="I138" s="95"/>
      <c r="J138" s="91"/>
      <c r="K138" s="91">
        <v>192</v>
      </c>
      <c r="L138" s="95"/>
      <c r="M138" s="95"/>
      <c r="N138" s="95"/>
      <c r="O138" s="95"/>
      <c r="P138" s="91"/>
      <c r="Q138" s="95"/>
      <c r="R138" s="91"/>
      <c r="S138" s="95"/>
      <c r="T138" s="91">
        <v>220</v>
      </c>
      <c r="U138" s="91"/>
      <c r="V138" s="91"/>
      <c r="W138" s="95"/>
      <c r="X138" s="95"/>
      <c r="Y138" s="91"/>
      <c r="Z138" s="91"/>
      <c r="AA138" s="95"/>
      <c r="AB138" s="91"/>
      <c r="AC138" s="91"/>
      <c r="AD138" s="95"/>
      <c r="AE138" s="95"/>
      <c r="AF138" s="91"/>
      <c r="AG138" s="91">
        <v>117</v>
      </c>
      <c r="AH138" s="95"/>
      <c r="AI138" s="91"/>
      <c r="AJ138" s="91">
        <v>290</v>
      </c>
      <c r="AK138" s="91"/>
      <c r="AL138" s="91"/>
      <c r="AM138" s="95"/>
      <c r="AN138" s="91">
        <v>340</v>
      </c>
      <c r="AO138" s="95"/>
      <c r="AP138" s="91"/>
      <c r="AQ138" s="91">
        <v>475</v>
      </c>
      <c r="AR138" s="91"/>
      <c r="AS138" s="91"/>
      <c r="AT138" s="91"/>
      <c r="AU138" s="91"/>
      <c r="AV138" s="91"/>
      <c r="AW138" s="91">
        <v>340</v>
      </c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2"/>
      <c r="BS138" s="202">
        <v>0</v>
      </c>
      <c r="BT138" s="202">
        <v>0</v>
      </c>
      <c r="BU138" s="203">
        <v>0</v>
      </c>
      <c r="BV138" s="124">
        <v>0</v>
      </c>
      <c r="BW138" s="124">
        <v>0</v>
      </c>
      <c r="BX138" s="124">
        <v>0</v>
      </c>
    </row>
    <row r="139" spans="1:94" s="127" customFormat="1" ht="15" customHeight="1" thickBot="1" x14ac:dyDescent="0.3">
      <c r="A139" s="204" t="s">
        <v>794</v>
      </c>
      <c r="B139" s="56" t="s">
        <v>811</v>
      </c>
      <c r="C139" s="52">
        <v>34806</v>
      </c>
      <c r="D139" s="107" t="s">
        <v>2535</v>
      </c>
      <c r="E139" s="46" t="s">
        <v>812</v>
      </c>
      <c r="F139" s="57">
        <v>1856</v>
      </c>
      <c r="G139" s="94"/>
      <c r="H139" s="95"/>
      <c r="I139" s="95"/>
      <c r="J139" s="91"/>
      <c r="K139" s="91"/>
      <c r="L139" s="95"/>
      <c r="M139" s="95"/>
      <c r="N139" s="95"/>
      <c r="O139" s="95"/>
      <c r="P139" s="91"/>
      <c r="Q139" s="95"/>
      <c r="R139" s="91"/>
      <c r="S139" s="95"/>
      <c r="T139" s="91"/>
      <c r="U139" s="91"/>
      <c r="V139" s="91"/>
      <c r="W139" s="95"/>
      <c r="X139" s="95"/>
      <c r="Y139" s="91"/>
      <c r="Z139" s="91"/>
      <c r="AA139" s="95"/>
      <c r="AB139" s="91"/>
      <c r="AC139" s="91">
        <v>504</v>
      </c>
      <c r="AD139" s="95"/>
      <c r="AE139" s="95"/>
      <c r="AF139" s="91"/>
      <c r="AG139" s="91"/>
      <c r="AH139" s="95"/>
      <c r="AI139" s="91"/>
      <c r="AJ139" s="91"/>
      <c r="AK139" s="91"/>
      <c r="AL139" s="91"/>
      <c r="AM139" s="95">
        <v>253</v>
      </c>
      <c r="AN139" s="91"/>
      <c r="AO139" s="95"/>
      <c r="AP139" s="91">
        <v>642</v>
      </c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>
        <v>300</v>
      </c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>
        <v>157</v>
      </c>
      <c r="BR139" s="92"/>
      <c r="BS139" s="202">
        <v>0</v>
      </c>
      <c r="BT139" s="202">
        <v>0</v>
      </c>
      <c r="BU139" s="203">
        <v>0</v>
      </c>
      <c r="BV139" s="124">
        <v>0</v>
      </c>
      <c r="BW139" s="124">
        <v>0</v>
      </c>
      <c r="BX139" s="124">
        <v>0</v>
      </c>
      <c r="CO139" s="84"/>
      <c r="CP139" s="84"/>
    </row>
    <row r="140" spans="1:94" s="127" customFormat="1" ht="15" customHeight="1" thickBot="1" x14ac:dyDescent="0.3">
      <c r="A140" s="204" t="s">
        <v>795</v>
      </c>
      <c r="B140" s="56" t="s">
        <v>171</v>
      </c>
      <c r="C140" s="52">
        <v>37338</v>
      </c>
      <c r="D140" s="107" t="s">
        <v>2503</v>
      </c>
      <c r="E140" s="46" t="s">
        <v>65</v>
      </c>
      <c r="F140" s="57">
        <v>1850</v>
      </c>
      <c r="G140" s="94"/>
      <c r="H140" s="95"/>
      <c r="I140" s="95"/>
      <c r="J140" s="91"/>
      <c r="K140" s="91"/>
      <c r="L140" s="95"/>
      <c r="M140" s="95"/>
      <c r="N140" s="95"/>
      <c r="O140" s="95"/>
      <c r="P140" s="91"/>
      <c r="Q140" s="95"/>
      <c r="R140" s="91"/>
      <c r="S140" s="95"/>
      <c r="T140" s="91"/>
      <c r="U140" s="91">
        <v>490</v>
      </c>
      <c r="V140" s="91"/>
      <c r="W140" s="95"/>
      <c r="X140" s="95"/>
      <c r="Y140" s="91"/>
      <c r="Z140" s="91"/>
      <c r="AA140" s="95"/>
      <c r="AB140" s="91"/>
      <c r="AC140" s="91"/>
      <c r="AD140" s="95"/>
      <c r="AE140" s="95"/>
      <c r="AF140" s="91">
        <v>700</v>
      </c>
      <c r="AG140" s="91"/>
      <c r="AH140" s="95"/>
      <c r="AI140" s="91"/>
      <c r="AJ140" s="91"/>
      <c r="AK140" s="91"/>
      <c r="AL140" s="91"/>
      <c r="AM140" s="95"/>
      <c r="AN140" s="91"/>
      <c r="AO140" s="95"/>
      <c r="AP140" s="91"/>
      <c r="AQ140" s="91"/>
      <c r="AR140" s="91"/>
      <c r="AS140" s="91"/>
      <c r="AT140" s="91"/>
      <c r="AU140" s="91"/>
      <c r="AV140" s="91">
        <v>360</v>
      </c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>
        <v>300</v>
      </c>
      <c r="BQ140" s="91"/>
      <c r="BR140" s="92"/>
      <c r="BS140" s="202">
        <v>0</v>
      </c>
      <c r="BT140" s="202">
        <v>0</v>
      </c>
      <c r="BU140" s="203">
        <v>0</v>
      </c>
      <c r="BV140" s="124">
        <v>0</v>
      </c>
      <c r="BW140" s="124">
        <v>0</v>
      </c>
      <c r="BX140" s="124">
        <v>0</v>
      </c>
    </row>
    <row r="141" spans="1:94" s="127" customFormat="1" ht="15" customHeight="1" thickBot="1" x14ac:dyDescent="0.3">
      <c r="A141" s="204" t="s">
        <v>797</v>
      </c>
      <c r="B141" s="56" t="s">
        <v>831</v>
      </c>
      <c r="C141" s="52">
        <v>35465</v>
      </c>
      <c r="D141" s="107" t="s">
        <v>2599</v>
      </c>
      <c r="E141" s="46" t="s">
        <v>690</v>
      </c>
      <c r="F141" s="57">
        <v>1848</v>
      </c>
      <c r="G141" s="94">
        <v>275</v>
      </c>
      <c r="H141" s="95"/>
      <c r="I141" s="95"/>
      <c r="J141" s="91"/>
      <c r="K141" s="91"/>
      <c r="L141" s="95"/>
      <c r="M141" s="95"/>
      <c r="N141" s="95"/>
      <c r="O141" s="95"/>
      <c r="P141" s="91"/>
      <c r="Q141" s="95"/>
      <c r="R141" s="91"/>
      <c r="S141" s="95"/>
      <c r="T141" s="91"/>
      <c r="U141" s="91"/>
      <c r="V141" s="91"/>
      <c r="W141" s="95"/>
      <c r="X141" s="95">
        <v>205</v>
      </c>
      <c r="Y141" s="91"/>
      <c r="Z141" s="91"/>
      <c r="AA141" s="95"/>
      <c r="AB141" s="91"/>
      <c r="AC141" s="91"/>
      <c r="AD141" s="95"/>
      <c r="AE141" s="95"/>
      <c r="AF141" s="91">
        <v>360</v>
      </c>
      <c r="AG141" s="91"/>
      <c r="AH141" s="95"/>
      <c r="AI141" s="91"/>
      <c r="AJ141" s="91"/>
      <c r="AK141" s="91"/>
      <c r="AL141" s="91"/>
      <c r="AM141" s="95"/>
      <c r="AN141" s="91"/>
      <c r="AO141" s="95"/>
      <c r="AP141" s="91"/>
      <c r="AQ141" s="91"/>
      <c r="AR141" s="91"/>
      <c r="AS141" s="91"/>
      <c r="AT141" s="91"/>
      <c r="AU141" s="91"/>
      <c r="AV141" s="91">
        <v>504</v>
      </c>
      <c r="AW141" s="91"/>
      <c r="AX141" s="91"/>
      <c r="AY141" s="91"/>
      <c r="AZ141" s="91"/>
      <c r="BA141" s="91"/>
      <c r="BB141" s="91">
        <v>504</v>
      </c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2"/>
      <c r="BS141" s="202">
        <v>0</v>
      </c>
      <c r="BT141" s="202">
        <v>0</v>
      </c>
      <c r="BU141" s="203">
        <v>0</v>
      </c>
      <c r="BV141" s="124">
        <v>0</v>
      </c>
      <c r="BW141" s="124">
        <v>0</v>
      </c>
      <c r="BX141" s="124">
        <v>0</v>
      </c>
    </row>
    <row r="142" spans="1:94" s="127" customFormat="1" ht="15" customHeight="1" thickBot="1" x14ac:dyDescent="0.3">
      <c r="A142" s="204" t="s">
        <v>799</v>
      </c>
      <c r="B142" s="56" t="s">
        <v>237</v>
      </c>
      <c r="C142" s="52">
        <v>37499</v>
      </c>
      <c r="D142" s="107" t="s">
        <v>2583</v>
      </c>
      <c r="E142" s="46" t="s">
        <v>30</v>
      </c>
      <c r="F142" s="57">
        <v>1839</v>
      </c>
      <c r="G142" s="94"/>
      <c r="H142" s="95"/>
      <c r="I142" s="95"/>
      <c r="J142" s="91"/>
      <c r="K142" s="91"/>
      <c r="L142" s="95"/>
      <c r="M142" s="95"/>
      <c r="N142" s="95"/>
      <c r="O142" s="95">
        <v>92</v>
      </c>
      <c r="P142" s="91"/>
      <c r="Q142" s="95"/>
      <c r="R142" s="91"/>
      <c r="S142" s="95"/>
      <c r="T142" s="91"/>
      <c r="U142" s="91"/>
      <c r="V142" s="91"/>
      <c r="W142" s="95"/>
      <c r="X142" s="95"/>
      <c r="Y142" s="91"/>
      <c r="Z142" s="91"/>
      <c r="AA142" s="95"/>
      <c r="AB142" s="91"/>
      <c r="AC142" s="91">
        <v>385</v>
      </c>
      <c r="AD142" s="95"/>
      <c r="AE142" s="95"/>
      <c r="AF142" s="91"/>
      <c r="AG142" s="91">
        <v>293</v>
      </c>
      <c r="AH142" s="95"/>
      <c r="AI142" s="91"/>
      <c r="AJ142" s="91"/>
      <c r="AK142" s="91">
        <v>350</v>
      </c>
      <c r="AL142" s="91"/>
      <c r="AM142" s="95">
        <v>213</v>
      </c>
      <c r="AN142" s="91"/>
      <c r="AO142" s="95"/>
      <c r="AP142" s="91">
        <v>385</v>
      </c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>
        <v>213</v>
      </c>
      <c r="BR142" s="92"/>
      <c r="BS142" s="202">
        <v>0</v>
      </c>
      <c r="BT142" s="202">
        <v>0</v>
      </c>
      <c r="BU142" s="203">
        <v>0</v>
      </c>
      <c r="BV142" s="124">
        <v>0</v>
      </c>
      <c r="BW142" s="124">
        <v>0</v>
      </c>
      <c r="BX142" s="124">
        <v>0</v>
      </c>
    </row>
    <row r="143" spans="1:94" s="127" customFormat="1" ht="15" customHeight="1" thickBot="1" x14ac:dyDescent="0.3">
      <c r="A143" s="204" t="s">
        <v>801</v>
      </c>
      <c r="B143" s="56" t="s">
        <v>191</v>
      </c>
      <c r="C143" s="52">
        <v>37288</v>
      </c>
      <c r="D143" s="107" t="s">
        <v>2553</v>
      </c>
      <c r="E143" s="46" t="s">
        <v>30</v>
      </c>
      <c r="F143" s="57">
        <v>1839</v>
      </c>
      <c r="G143" s="94"/>
      <c r="H143" s="95"/>
      <c r="I143" s="95"/>
      <c r="J143" s="91"/>
      <c r="K143" s="91"/>
      <c r="L143" s="95"/>
      <c r="M143" s="95"/>
      <c r="N143" s="95"/>
      <c r="O143" s="95">
        <v>92</v>
      </c>
      <c r="P143" s="91"/>
      <c r="Q143" s="95"/>
      <c r="R143" s="91"/>
      <c r="S143" s="95"/>
      <c r="T143" s="91"/>
      <c r="U143" s="91"/>
      <c r="V143" s="91"/>
      <c r="W143" s="95"/>
      <c r="X143" s="95"/>
      <c r="Y143" s="91"/>
      <c r="Z143" s="91"/>
      <c r="AA143" s="95"/>
      <c r="AB143" s="91"/>
      <c r="AC143" s="91">
        <v>385</v>
      </c>
      <c r="AD143" s="95"/>
      <c r="AE143" s="95"/>
      <c r="AF143" s="91"/>
      <c r="AG143" s="91">
        <v>293</v>
      </c>
      <c r="AH143" s="95"/>
      <c r="AI143" s="91"/>
      <c r="AJ143" s="91"/>
      <c r="AK143" s="91">
        <v>350</v>
      </c>
      <c r="AL143" s="91"/>
      <c r="AM143" s="95">
        <v>213</v>
      </c>
      <c r="AN143" s="91"/>
      <c r="AO143" s="95"/>
      <c r="AP143" s="91">
        <v>385</v>
      </c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>
        <v>175</v>
      </c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>
        <v>213</v>
      </c>
      <c r="BR143" s="92"/>
      <c r="BS143" s="202">
        <v>0</v>
      </c>
      <c r="BT143" s="202">
        <v>0</v>
      </c>
      <c r="BU143" s="203">
        <v>0</v>
      </c>
      <c r="BV143" s="124">
        <v>0</v>
      </c>
      <c r="BW143" s="124">
        <v>0</v>
      </c>
      <c r="BX143" s="124">
        <v>0</v>
      </c>
    </row>
    <row r="144" spans="1:94" s="127" customFormat="1" ht="15" customHeight="1" thickBot="1" x14ac:dyDescent="0.3">
      <c r="A144" s="204" t="s">
        <v>803</v>
      </c>
      <c r="B144" s="56" t="s">
        <v>924</v>
      </c>
      <c r="C144" s="52">
        <v>33880</v>
      </c>
      <c r="D144" s="107" t="s">
        <v>2612</v>
      </c>
      <c r="E144" s="46" t="s">
        <v>79</v>
      </c>
      <c r="F144" s="57">
        <v>1813</v>
      </c>
      <c r="G144" s="94"/>
      <c r="H144" s="95"/>
      <c r="I144" s="95">
        <v>205</v>
      </c>
      <c r="J144" s="91"/>
      <c r="K144" s="91">
        <v>504</v>
      </c>
      <c r="L144" s="95"/>
      <c r="M144" s="95"/>
      <c r="N144" s="95">
        <v>175</v>
      </c>
      <c r="O144" s="95"/>
      <c r="P144" s="91"/>
      <c r="Q144" s="95"/>
      <c r="R144" s="91"/>
      <c r="S144" s="95"/>
      <c r="T144" s="91"/>
      <c r="U144" s="91"/>
      <c r="V144" s="91"/>
      <c r="W144" s="95"/>
      <c r="X144" s="95"/>
      <c r="Y144" s="91"/>
      <c r="Z144" s="91">
        <v>222</v>
      </c>
      <c r="AA144" s="95">
        <v>65</v>
      </c>
      <c r="AB144" s="91"/>
      <c r="AC144" s="91"/>
      <c r="AD144" s="95"/>
      <c r="AE144" s="95"/>
      <c r="AF144" s="91"/>
      <c r="AG144" s="91"/>
      <c r="AH144" s="95"/>
      <c r="AI144" s="91"/>
      <c r="AJ144" s="91">
        <v>360</v>
      </c>
      <c r="AK144" s="91"/>
      <c r="AL144" s="91"/>
      <c r="AM144" s="95"/>
      <c r="AN144" s="91"/>
      <c r="AO144" s="95">
        <v>300</v>
      </c>
      <c r="AP144" s="91"/>
      <c r="AQ144" s="91"/>
      <c r="AR144" s="91"/>
      <c r="AS144" s="91"/>
      <c r="AT144" s="91">
        <v>157</v>
      </c>
      <c r="AU144" s="91"/>
      <c r="AV144" s="91"/>
      <c r="AW144" s="91"/>
      <c r="AX144" s="91"/>
      <c r="AY144" s="91"/>
      <c r="AZ144" s="91"/>
      <c r="BA144" s="91"/>
      <c r="BB144" s="91"/>
      <c r="BC144" s="91">
        <v>102</v>
      </c>
      <c r="BD144" s="91"/>
      <c r="BE144" s="91"/>
      <c r="BF144" s="91"/>
      <c r="BG144" s="91"/>
      <c r="BH144" s="91"/>
      <c r="BI144" s="91">
        <v>222</v>
      </c>
      <c r="BJ144" s="91"/>
      <c r="BK144" s="91"/>
      <c r="BL144" s="91"/>
      <c r="BM144" s="91"/>
      <c r="BN144" s="91"/>
      <c r="BO144" s="91"/>
      <c r="BP144" s="91"/>
      <c r="BQ144" s="91"/>
      <c r="BR144" s="92">
        <v>205</v>
      </c>
      <c r="BS144" s="202">
        <v>0</v>
      </c>
      <c r="BT144" s="202">
        <v>0</v>
      </c>
      <c r="BU144" s="203">
        <v>0</v>
      </c>
      <c r="BV144" s="124">
        <v>0</v>
      </c>
      <c r="BW144" s="124">
        <v>0</v>
      </c>
      <c r="BX144" s="124">
        <v>0</v>
      </c>
    </row>
    <row r="145" spans="1:94" s="127" customFormat="1" ht="15" customHeight="1" thickBot="1" x14ac:dyDescent="0.3">
      <c r="A145" s="204" t="s">
        <v>804</v>
      </c>
      <c r="B145" s="56" t="s">
        <v>791</v>
      </c>
      <c r="C145" s="52">
        <v>36421</v>
      </c>
      <c r="D145" s="107" t="s">
        <v>2587</v>
      </c>
      <c r="E145" s="46" t="s">
        <v>61</v>
      </c>
      <c r="F145" s="57">
        <v>1790</v>
      </c>
      <c r="G145" s="94">
        <v>275</v>
      </c>
      <c r="H145" s="95"/>
      <c r="I145" s="95"/>
      <c r="J145" s="91"/>
      <c r="K145" s="91">
        <v>360</v>
      </c>
      <c r="L145" s="95"/>
      <c r="M145" s="95"/>
      <c r="N145" s="95"/>
      <c r="O145" s="95"/>
      <c r="P145" s="91"/>
      <c r="Q145" s="95"/>
      <c r="R145" s="91"/>
      <c r="S145" s="95"/>
      <c r="T145" s="91"/>
      <c r="U145" s="91"/>
      <c r="V145" s="91"/>
      <c r="W145" s="95"/>
      <c r="X145" s="95"/>
      <c r="Y145" s="91"/>
      <c r="Z145" s="91">
        <v>360</v>
      </c>
      <c r="AA145" s="95">
        <v>213</v>
      </c>
      <c r="AB145" s="91"/>
      <c r="AC145" s="91"/>
      <c r="AD145" s="95"/>
      <c r="AE145" s="95"/>
      <c r="AF145" s="91"/>
      <c r="AG145" s="91">
        <v>205</v>
      </c>
      <c r="AH145" s="95"/>
      <c r="AI145" s="91"/>
      <c r="AJ145" s="91"/>
      <c r="AK145" s="91"/>
      <c r="AL145" s="91"/>
      <c r="AM145" s="95"/>
      <c r="AN145" s="91">
        <v>222</v>
      </c>
      <c r="AO145" s="95">
        <v>205</v>
      </c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>
        <v>205</v>
      </c>
      <c r="BA145" s="91"/>
      <c r="BB145" s="91"/>
      <c r="BC145" s="91"/>
      <c r="BD145" s="91"/>
      <c r="BE145" s="91"/>
      <c r="BF145" s="91"/>
      <c r="BG145" s="91"/>
      <c r="BH145" s="91"/>
      <c r="BI145" s="91">
        <v>360</v>
      </c>
      <c r="BJ145" s="91"/>
      <c r="BK145" s="91"/>
      <c r="BL145" s="91"/>
      <c r="BM145" s="91"/>
      <c r="BN145" s="91"/>
      <c r="BO145" s="91"/>
      <c r="BP145" s="91"/>
      <c r="BQ145" s="91"/>
      <c r="BR145" s="92">
        <v>102</v>
      </c>
      <c r="BS145" s="202">
        <v>0</v>
      </c>
      <c r="BT145" s="202">
        <v>0</v>
      </c>
      <c r="BU145" s="203">
        <v>0</v>
      </c>
      <c r="BV145" s="124">
        <v>0</v>
      </c>
      <c r="BW145" s="124">
        <v>0</v>
      </c>
      <c r="BX145" s="124">
        <v>0</v>
      </c>
    </row>
    <row r="146" spans="1:94" s="127" customFormat="1" ht="15" customHeight="1" thickBot="1" x14ac:dyDescent="0.25">
      <c r="A146" s="204" t="s">
        <v>805</v>
      </c>
      <c r="B146" s="103" t="s">
        <v>770</v>
      </c>
      <c r="C146" s="52">
        <v>32369</v>
      </c>
      <c r="D146" s="107" t="s">
        <v>2519</v>
      </c>
      <c r="E146" s="46" t="s">
        <v>771</v>
      </c>
      <c r="F146" s="57">
        <v>1787</v>
      </c>
      <c r="G146" s="94"/>
      <c r="H146" s="95"/>
      <c r="I146" s="95">
        <v>205</v>
      </c>
      <c r="J146" s="91"/>
      <c r="K146" s="91">
        <v>222</v>
      </c>
      <c r="L146" s="95"/>
      <c r="M146" s="95"/>
      <c r="N146" s="95"/>
      <c r="O146" s="95"/>
      <c r="P146" s="91"/>
      <c r="Q146" s="95"/>
      <c r="R146" s="91"/>
      <c r="S146" s="95"/>
      <c r="T146" s="91"/>
      <c r="U146" s="91"/>
      <c r="V146" s="91"/>
      <c r="W146" s="95"/>
      <c r="X146" s="95"/>
      <c r="Y146" s="91"/>
      <c r="Z146" s="91">
        <v>360</v>
      </c>
      <c r="AA146" s="95">
        <v>157</v>
      </c>
      <c r="AB146" s="91"/>
      <c r="AC146" s="91"/>
      <c r="AD146" s="95"/>
      <c r="AE146" s="95">
        <v>175</v>
      </c>
      <c r="AF146" s="91"/>
      <c r="AG146" s="91">
        <v>345</v>
      </c>
      <c r="AH146" s="95"/>
      <c r="AI146" s="91"/>
      <c r="AJ146" s="91"/>
      <c r="AK146" s="91"/>
      <c r="AL146" s="91"/>
      <c r="AM146" s="95"/>
      <c r="AN146" s="91"/>
      <c r="AO146" s="95"/>
      <c r="AP146" s="91"/>
      <c r="AQ146" s="91">
        <v>450</v>
      </c>
      <c r="AR146" s="91"/>
      <c r="AS146" s="91"/>
      <c r="AT146" s="91"/>
      <c r="AU146" s="91"/>
      <c r="AV146" s="91"/>
      <c r="AW146" s="91"/>
      <c r="AX146" s="91"/>
      <c r="AY146" s="91"/>
      <c r="AZ146" s="91">
        <v>205</v>
      </c>
      <c r="BA146" s="91"/>
      <c r="BB146" s="91"/>
      <c r="BC146" s="91"/>
      <c r="BD146" s="91">
        <v>102</v>
      </c>
      <c r="BE146" s="91"/>
      <c r="BF146" s="91"/>
      <c r="BG146" s="91"/>
      <c r="BH146" s="91"/>
      <c r="BI146" s="91"/>
      <c r="BJ146" s="91">
        <v>205</v>
      </c>
      <c r="BK146" s="91"/>
      <c r="BL146" s="91"/>
      <c r="BM146" s="91"/>
      <c r="BN146" s="91"/>
      <c r="BO146" s="91"/>
      <c r="BP146" s="91"/>
      <c r="BQ146" s="91"/>
      <c r="BR146" s="92"/>
      <c r="BS146" s="202">
        <v>0</v>
      </c>
      <c r="BT146" s="202">
        <v>0</v>
      </c>
      <c r="BU146" s="203">
        <v>0</v>
      </c>
      <c r="BV146" s="124">
        <v>0</v>
      </c>
      <c r="BW146" s="124">
        <v>0</v>
      </c>
      <c r="BX146" s="124">
        <v>0</v>
      </c>
    </row>
    <row r="147" spans="1:94" s="127" customFormat="1" ht="15" customHeight="1" thickBot="1" x14ac:dyDescent="0.3">
      <c r="A147" s="204" t="s">
        <v>806</v>
      </c>
      <c r="B147" s="56" t="s">
        <v>956</v>
      </c>
      <c r="C147" s="52">
        <v>31001</v>
      </c>
      <c r="D147" s="107" t="s">
        <v>2627</v>
      </c>
      <c r="E147" s="46" t="s">
        <v>771</v>
      </c>
      <c r="F147" s="57">
        <v>1787</v>
      </c>
      <c r="G147" s="94"/>
      <c r="H147" s="95"/>
      <c r="I147" s="95">
        <v>205</v>
      </c>
      <c r="J147" s="91"/>
      <c r="K147" s="91">
        <v>222</v>
      </c>
      <c r="L147" s="95"/>
      <c r="M147" s="95"/>
      <c r="N147" s="95">
        <v>137</v>
      </c>
      <c r="O147" s="95"/>
      <c r="P147" s="91"/>
      <c r="Q147" s="95"/>
      <c r="R147" s="91"/>
      <c r="S147" s="95"/>
      <c r="T147" s="91"/>
      <c r="U147" s="91"/>
      <c r="V147" s="91"/>
      <c r="W147" s="95"/>
      <c r="X147" s="95"/>
      <c r="Y147" s="91"/>
      <c r="Z147" s="91">
        <v>360</v>
      </c>
      <c r="AA147" s="95">
        <v>157</v>
      </c>
      <c r="AB147" s="91"/>
      <c r="AC147" s="91"/>
      <c r="AD147" s="95"/>
      <c r="AE147" s="95">
        <v>175</v>
      </c>
      <c r="AF147" s="91"/>
      <c r="AG147" s="91">
        <v>345</v>
      </c>
      <c r="AH147" s="95"/>
      <c r="AI147" s="91"/>
      <c r="AJ147" s="91"/>
      <c r="AK147" s="91"/>
      <c r="AL147" s="91"/>
      <c r="AM147" s="95"/>
      <c r="AN147" s="91"/>
      <c r="AO147" s="95"/>
      <c r="AP147" s="91"/>
      <c r="AQ147" s="91">
        <v>450</v>
      </c>
      <c r="AR147" s="91"/>
      <c r="AS147" s="91"/>
      <c r="AT147" s="91"/>
      <c r="AU147" s="91"/>
      <c r="AV147" s="91"/>
      <c r="AW147" s="91"/>
      <c r="AX147" s="91"/>
      <c r="AY147" s="91"/>
      <c r="AZ147" s="91">
        <v>205</v>
      </c>
      <c r="BA147" s="91"/>
      <c r="BB147" s="91"/>
      <c r="BC147" s="91"/>
      <c r="BD147" s="91">
        <v>102</v>
      </c>
      <c r="BE147" s="91"/>
      <c r="BF147" s="91"/>
      <c r="BG147" s="91"/>
      <c r="BH147" s="91"/>
      <c r="BI147" s="91"/>
      <c r="BJ147" s="91">
        <v>205</v>
      </c>
      <c r="BK147" s="91"/>
      <c r="BL147" s="91"/>
      <c r="BM147" s="91"/>
      <c r="BN147" s="91"/>
      <c r="BO147" s="91"/>
      <c r="BP147" s="91"/>
      <c r="BQ147" s="91"/>
      <c r="BR147" s="92">
        <v>205</v>
      </c>
      <c r="BS147" s="202">
        <v>0</v>
      </c>
      <c r="BT147" s="202">
        <v>0</v>
      </c>
      <c r="BU147" s="203">
        <v>0</v>
      </c>
      <c r="BV147" s="124">
        <v>0</v>
      </c>
      <c r="BW147" s="124">
        <v>0</v>
      </c>
      <c r="BX147" s="124">
        <v>0</v>
      </c>
    </row>
    <row r="148" spans="1:94" s="127" customFormat="1" ht="15" customHeight="1" thickBot="1" x14ac:dyDescent="0.3">
      <c r="A148" s="204" t="s">
        <v>807</v>
      </c>
      <c r="B148" s="56" t="s">
        <v>966</v>
      </c>
      <c r="C148" s="52">
        <v>34946</v>
      </c>
      <c r="D148" s="107" t="s">
        <v>2600</v>
      </c>
      <c r="E148" s="46" t="s">
        <v>46</v>
      </c>
      <c r="F148" s="57">
        <v>1772</v>
      </c>
      <c r="G148" s="94"/>
      <c r="H148" s="95"/>
      <c r="I148" s="95"/>
      <c r="J148" s="91"/>
      <c r="K148" s="91"/>
      <c r="L148" s="95"/>
      <c r="M148" s="95"/>
      <c r="N148" s="95"/>
      <c r="O148" s="95"/>
      <c r="P148" s="91"/>
      <c r="Q148" s="95"/>
      <c r="R148" s="91"/>
      <c r="S148" s="95"/>
      <c r="T148" s="91"/>
      <c r="U148" s="91"/>
      <c r="V148" s="91"/>
      <c r="W148" s="95">
        <v>137</v>
      </c>
      <c r="X148" s="95"/>
      <c r="Y148" s="91"/>
      <c r="Z148" s="91"/>
      <c r="AA148" s="95">
        <v>102</v>
      </c>
      <c r="AB148" s="91"/>
      <c r="AC148" s="91"/>
      <c r="AD148" s="95">
        <v>175</v>
      </c>
      <c r="AE148" s="95"/>
      <c r="AF148" s="91"/>
      <c r="AG148" s="91"/>
      <c r="AH148" s="95"/>
      <c r="AI148" s="91"/>
      <c r="AJ148" s="91"/>
      <c r="AK148" s="91"/>
      <c r="AL148" s="91"/>
      <c r="AM148" s="95"/>
      <c r="AN148" s="91">
        <v>222</v>
      </c>
      <c r="AO148" s="95">
        <v>205</v>
      </c>
      <c r="AP148" s="91"/>
      <c r="AQ148" s="91"/>
      <c r="AR148" s="91"/>
      <c r="AS148" s="91"/>
      <c r="AT148" s="91">
        <v>157</v>
      </c>
      <c r="AU148" s="91"/>
      <c r="AV148" s="91"/>
      <c r="AW148" s="91"/>
      <c r="AX148" s="91"/>
      <c r="AY148" s="91"/>
      <c r="AZ148" s="91"/>
      <c r="BA148" s="91"/>
      <c r="BB148" s="91">
        <v>360</v>
      </c>
      <c r="BC148" s="91"/>
      <c r="BD148" s="91"/>
      <c r="BE148" s="91"/>
      <c r="BF148" s="91"/>
      <c r="BG148" s="91"/>
      <c r="BH148" s="91">
        <v>450</v>
      </c>
      <c r="BI148" s="91">
        <v>360</v>
      </c>
      <c r="BJ148" s="91"/>
      <c r="BK148" s="91"/>
      <c r="BL148" s="91"/>
      <c r="BM148" s="91"/>
      <c r="BN148" s="91"/>
      <c r="BO148" s="91"/>
      <c r="BP148" s="91"/>
      <c r="BQ148" s="91"/>
      <c r="BR148" s="92">
        <v>102</v>
      </c>
      <c r="BS148" s="202">
        <v>0</v>
      </c>
      <c r="BT148" s="202">
        <v>0</v>
      </c>
      <c r="BU148" s="203">
        <v>0</v>
      </c>
      <c r="BV148" s="124">
        <v>0</v>
      </c>
      <c r="BW148" s="124">
        <v>0</v>
      </c>
      <c r="BX148" s="124">
        <v>0</v>
      </c>
    </row>
    <row r="149" spans="1:94" s="127" customFormat="1" ht="15" customHeight="1" thickBot="1" x14ac:dyDescent="0.3">
      <c r="A149" s="204" t="s">
        <v>808</v>
      </c>
      <c r="B149" s="56" t="s">
        <v>172</v>
      </c>
      <c r="C149" s="52">
        <v>37193</v>
      </c>
      <c r="D149" s="107" t="s">
        <v>2580</v>
      </c>
      <c r="E149" s="46" t="s">
        <v>49</v>
      </c>
      <c r="F149" s="57">
        <v>1765</v>
      </c>
      <c r="G149" s="94"/>
      <c r="H149" s="95"/>
      <c r="I149" s="95"/>
      <c r="J149" s="91"/>
      <c r="K149" s="91"/>
      <c r="L149" s="95"/>
      <c r="M149" s="95"/>
      <c r="N149" s="95"/>
      <c r="O149" s="95"/>
      <c r="P149" s="91"/>
      <c r="Q149" s="95"/>
      <c r="R149" s="91"/>
      <c r="S149" s="95"/>
      <c r="T149" s="91"/>
      <c r="U149" s="91">
        <v>385</v>
      </c>
      <c r="V149" s="91"/>
      <c r="W149" s="95"/>
      <c r="X149" s="95"/>
      <c r="Y149" s="91"/>
      <c r="Z149" s="91"/>
      <c r="AA149" s="95"/>
      <c r="AB149" s="91"/>
      <c r="AC149" s="91"/>
      <c r="AD149" s="95"/>
      <c r="AE149" s="95"/>
      <c r="AF149" s="91">
        <v>490</v>
      </c>
      <c r="AG149" s="91">
        <v>195</v>
      </c>
      <c r="AH149" s="95"/>
      <c r="AI149" s="91"/>
      <c r="AJ149" s="91"/>
      <c r="AK149" s="91"/>
      <c r="AL149" s="91">
        <v>490</v>
      </c>
      <c r="AM149" s="95"/>
      <c r="AN149" s="91"/>
      <c r="AO149" s="95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>
        <v>205</v>
      </c>
      <c r="BQ149" s="91"/>
      <c r="BR149" s="92"/>
      <c r="BS149" s="202">
        <v>0</v>
      </c>
      <c r="BT149" s="202">
        <v>0</v>
      </c>
      <c r="BU149" s="203">
        <v>0</v>
      </c>
      <c r="BV149" s="124">
        <v>0</v>
      </c>
      <c r="BW149" s="124">
        <v>0</v>
      </c>
      <c r="BX149" s="124">
        <v>0</v>
      </c>
    </row>
    <row r="150" spans="1:94" s="127" customFormat="1" ht="15" customHeight="1" thickBot="1" x14ac:dyDescent="0.3">
      <c r="A150" s="204" t="s">
        <v>809</v>
      </c>
      <c r="B150" s="56" t="s">
        <v>424</v>
      </c>
      <c r="C150" s="52">
        <v>37939</v>
      </c>
      <c r="D150" s="107" t="s">
        <v>2495</v>
      </c>
      <c r="E150" s="46" t="s">
        <v>676</v>
      </c>
      <c r="F150" s="57">
        <v>1752</v>
      </c>
      <c r="G150" s="94"/>
      <c r="H150" s="95"/>
      <c r="I150" s="95"/>
      <c r="J150" s="91"/>
      <c r="K150" s="91">
        <v>192</v>
      </c>
      <c r="L150" s="95"/>
      <c r="M150" s="95"/>
      <c r="N150" s="95"/>
      <c r="O150" s="95"/>
      <c r="P150" s="91"/>
      <c r="Q150" s="95"/>
      <c r="R150" s="91"/>
      <c r="S150" s="95"/>
      <c r="T150" s="91"/>
      <c r="U150" s="91"/>
      <c r="V150" s="91"/>
      <c r="W150" s="95"/>
      <c r="X150" s="95"/>
      <c r="Y150" s="91"/>
      <c r="Z150" s="91">
        <v>192</v>
      </c>
      <c r="AA150" s="95">
        <v>137</v>
      </c>
      <c r="AB150" s="91"/>
      <c r="AC150" s="91"/>
      <c r="AD150" s="95"/>
      <c r="AE150" s="95">
        <v>137</v>
      </c>
      <c r="AF150" s="91"/>
      <c r="AG150" s="91">
        <v>149</v>
      </c>
      <c r="AH150" s="95"/>
      <c r="AI150" s="91"/>
      <c r="AJ150" s="91">
        <v>385</v>
      </c>
      <c r="AK150" s="91"/>
      <c r="AL150" s="91"/>
      <c r="AM150" s="95"/>
      <c r="AN150" s="91">
        <v>385</v>
      </c>
      <c r="AO150" s="95"/>
      <c r="AP150" s="91"/>
      <c r="AQ150" s="91"/>
      <c r="AR150" s="91"/>
      <c r="AS150" s="91"/>
      <c r="AT150" s="91"/>
      <c r="AU150" s="91">
        <v>213</v>
      </c>
      <c r="AV150" s="91"/>
      <c r="AW150" s="91"/>
      <c r="AX150" s="91"/>
      <c r="AY150" s="91"/>
      <c r="AZ150" s="91">
        <v>175</v>
      </c>
      <c r="BA150" s="91"/>
      <c r="BB150" s="91"/>
      <c r="BC150" s="91"/>
      <c r="BD150" s="91">
        <v>175</v>
      </c>
      <c r="BE150" s="91"/>
      <c r="BF150" s="91"/>
      <c r="BG150" s="91"/>
      <c r="BH150" s="91"/>
      <c r="BI150" s="91">
        <v>385</v>
      </c>
      <c r="BJ150" s="91"/>
      <c r="BK150" s="91"/>
      <c r="BL150" s="91"/>
      <c r="BM150" s="91"/>
      <c r="BN150" s="91"/>
      <c r="BO150" s="91"/>
      <c r="BP150" s="91"/>
      <c r="BQ150" s="91"/>
      <c r="BR150" s="92"/>
      <c r="BS150" s="202">
        <v>0</v>
      </c>
      <c r="BT150" s="202">
        <v>0</v>
      </c>
      <c r="BU150" s="203">
        <v>0</v>
      </c>
      <c r="BV150" s="124">
        <v>0</v>
      </c>
      <c r="BW150" s="124">
        <v>0</v>
      </c>
      <c r="BX150" s="124">
        <v>0</v>
      </c>
    </row>
    <row r="151" spans="1:94" s="127" customFormat="1" ht="15" customHeight="1" thickBot="1" x14ac:dyDescent="0.3">
      <c r="A151" s="204" t="s">
        <v>810</v>
      </c>
      <c r="B151" s="205" t="s">
        <v>1387</v>
      </c>
      <c r="C151" s="52">
        <v>36122</v>
      </c>
      <c r="D151" s="107" t="s">
        <v>2844</v>
      </c>
      <c r="E151" s="46" t="s">
        <v>676</v>
      </c>
      <c r="F151" s="57">
        <v>1748</v>
      </c>
      <c r="G151" s="94"/>
      <c r="H151" s="95"/>
      <c r="I151" s="95"/>
      <c r="J151" s="91"/>
      <c r="K151" s="91"/>
      <c r="L151" s="95"/>
      <c r="M151" s="95"/>
      <c r="N151" s="95"/>
      <c r="O151" s="95"/>
      <c r="P151" s="91"/>
      <c r="Q151" s="95"/>
      <c r="R151" s="91"/>
      <c r="S151" s="95"/>
      <c r="T151" s="91"/>
      <c r="U151" s="91"/>
      <c r="V151" s="91"/>
      <c r="W151" s="95"/>
      <c r="X151" s="95"/>
      <c r="Y151" s="91"/>
      <c r="Z151" s="91">
        <v>360</v>
      </c>
      <c r="AA151" s="95">
        <v>157</v>
      </c>
      <c r="AB151" s="91"/>
      <c r="AC151" s="91"/>
      <c r="AD151" s="95"/>
      <c r="AE151" s="95">
        <v>213</v>
      </c>
      <c r="AF151" s="91"/>
      <c r="AG151" s="91">
        <v>155</v>
      </c>
      <c r="AH151" s="95"/>
      <c r="AI151" s="91"/>
      <c r="AJ151" s="91">
        <v>222</v>
      </c>
      <c r="AK151" s="91"/>
      <c r="AL151" s="91"/>
      <c r="AM151" s="95"/>
      <c r="AN151" s="91">
        <v>360</v>
      </c>
      <c r="AO151" s="95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>
        <v>253</v>
      </c>
      <c r="BA151" s="91"/>
      <c r="BB151" s="91"/>
      <c r="BC151" s="91"/>
      <c r="BD151" s="91">
        <v>102</v>
      </c>
      <c r="BE151" s="91"/>
      <c r="BF151" s="91"/>
      <c r="BG151" s="91"/>
      <c r="BH151" s="91"/>
      <c r="BI151" s="91"/>
      <c r="BJ151" s="91">
        <v>300</v>
      </c>
      <c r="BK151" s="91"/>
      <c r="BL151" s="91"/>
      <c r="BM151" s="91"/>
      <c r="BN151" s="91"/>
      <c r="BO151" s="91"/>
      <c r="BP151" s="91"/>
      <c r="BQ151" s="91"/>
      <c r="BR151" s="92">
        <v>253</v>
      </c>
      <c r="BS151" s="202">
        <v>0</v>
      </c>
      <c r="BT151" s="202">
        <v>0</v>
      </c>
      <c r="BU151" s="203">
        <v>0</v>
      </c>
      <c r="BV151" s="124">
        <v>0</v>
      </c>
      <c r="BW151" s="124">
        <v>0</v>
      </c>
      <c r="BX151" s="124">
        <v>0</v>
      </c>
    </row>
    <row r="152" spans="1:94" s="127" customFormat="1" ht="15" customHeight="1" thickBot="1" x14ac:dyDescent="0.25">
      <c r="A152" s="204" t="s">
        <v>813</v>
      </c>
      <c r="B152" s="101" t="s">
        <v>908</v>
      </c>
      <c r="C152" s="52">
        <v>32622</v>
      </c>
      <c r="D152" s="107" t="s">
        <v>2630</v>
      </c>
      <c r="E152" s="46" t="s">
        <v>676</v>
      </c>
      <c r="F152" s="57">
        <v>1745</v>
      </c>
      <c r="G152" s="94"/>
      <c r="H152" s="95"/>
      <c r="I152" s="95">
        <v>253</v>
      </c>
      <c r="J152" s="91"/>
      <c r="K152" s="91"/>
      <c r="L152" s="95"/>
      <c r="M152" s="95"/>
      <c r="N152" s="95"/>
      <c r="O152" s="95"/>
      <c r="P152" s="91"/>
      <c r="Q152" s="95"/>
      <c r="R152" s="91"/>
      <c r="S152" s="95"/>
      <c r="T152" s="91"/>
      <c r="U152" s="91"/>
      <c r="V152" s="91"/>
      <c r="W152" s="95"/>
      <c r="X152" s="95"/>
      <c r="Y152" s="91"/>
      <c r="Z152" s="91">
        <v>222</v>
      </c>
      <c r="AA152" s="95">
        <v>102</v>
      </c>
      <c r="AB152" s="91"/>
      <c r="AC152" s="91"/>
      <c r="AD152" s="95"/>
      <c r="AE152" s="95">
        <v>250</v>
      </c>
      <c r="AF152" s="91"/>
      <c r="AG152" s="91"/>
      <c r="AH152" s="95"/>
      <c r="AI152" s="91"/>
      <c r="AJ152" s="91">
        <v>360</v>
      </c>
      <c r="AK152" s="91"/>
      <c r="AL152" s="91"/>
      <c r="AM152" s="95"/>
      <c r="AN152" s="91">
        <v>360</v>
      </c>
      <c r="AO152" s="95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>
        <v>300</v>
      </c>
      <c r="BA152" s="91"/>
      <c r="BB152" s="91"/>
      <c r="BC152" s="91"/>
      <c r="BD152" s="91">
        <v>205</v>
      </c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2"/>
      <c r="BS152" s="202">
        <v>0</v>
      </c>
      <c r="BT152" s="202">
        <v>0</v>
      </c>
      <c r="BU152" s="203">
        <v>0</v>
      </c>
      <c r="BV152" s="124">
        <v>0</v>
      </c>
      <c r="BW152" s="124">
        <v>0</v>
      </c>
      <c r="BX152" s="124">
        <v>0</v>
      </c>
    </row>
    <row r="153" spans="1:94" s="127" customFormat="1" ht="15" customHeight="1" thickBot="1" x14ac:dyDescent="0.25">
      <c r="A153" s="204" t="s">
        <v>815</v>
      </c>
      <c r="B153" s="101" t="s">
        <v>1218</v>
      </c>
      <c r="C153" s="52">
        <v>31214</v>
      </c>
      <c r="D153" s="107" t="s">
        <v>2774</v>
      </c>
      <c r="E153" s="46" t="s">
        <v>676</v>
      </c>
      <c r="F153" s="57">
        <v>1739</v>
      </c>
      <c r="G153" s="94"/>
      <c r="H153" s="95"/>
      <c r="I153" s="95"/>
      <c r="J153" s="91"/>
      <c r="K153" s="91"/>
      <c r="L153" s="95"/>
      <c r="M153" s="95"/>
      <c r="N153" s="95"/>
      <c r="O153" s="95"/>
      <c r="P153" s="91"/>
      <c r="Q153" s="95"/>
      <c r="R153" s="91"/>
      <c r="S153" s="95"/>
      <c r="T153" s="91"/>
      <c r="U153" s="91"/>
      <c r="V153" s="91"/>
      <c r="W153" s="95"/>
      <c r="X153" s="95"/>
      <c r="Y153" s="91"/>
      <c r="Z153" s="91">
        <v>360</v>
      </c>
      <c r="AA153" s="95">
        <v>157</v>
      </c>
      <c r="AB153" s="91"/>
      <c r="AC153" s="91"/>
      <c r="AD153" s="95"/>
      <c r="AE153" s="95">
        <v>213</v>
      </c>
      <c r="AF153" s="91"/>
      <c r="AG153" s="91">
        <v>155</v>
      </c>
      <c r="AH153" s="95"/>
      <c r="AI153" s="91"/>
      <c r="AJ153" s="91"/>
      <c r="AK153" s="91"/>
      <c r="AL153" s="91"/>
      <c r="AM153" s="95"/>
      <c r="AN153" s="91">
        <v>360</v>
      </c>
      <c r="AO153" s="95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>
        <v>253</v>
      </c>
      <c r="BA153" s="91"/>
      <c r="BB153" s="91"/>
      <c r="BC153" s="91"/>
      <c r="BD153" s="91">
        <v>102</v>
      </c>
      <c r="BE153" s="91"/>
      <c r="BF153" s="91"/>
      <c r="BG153" s="91"/>
      <c r="BH153" s="91"/>
      <c r="BI153" s="91"/>
      <c r="BJ153" s="91">
        <v>300</v>
      </c>
      <c r="BK153" s="91"/>
      <c r="BL153" s="91"/>
      <c r="BM153" s="91"/>
      <c r="BN153" s="91"/>
      <c r="BO153" s="91"/>
      <c r="BP153" s="91"/>
      <c r="BQ153" s="91"/>
      <c r="BR153" s="92">
        <v>253</v>
      </c>
      <c r="BS153" s="202">
        <v>0</v>
      </c>
      <c r="BT153" s="202">
        <v>0</v>
      </c>
      <c r="BU153" s="203">
        <v>0</v>
      </c>
      <c r="BV153" s="124">
        <v>0</v>
      </c>
      <c r="BW153" s="124">
        <v>0</v>
      </c>
      <c r="BX153" s="124">
        <v>0</v>
      </c>
    </row>
    <row r="154" spans="1:94" s="127" customFormat="1" ht="15" customHeight="1" thickBot="1" x14ac:dyDescent="0.3">
      <c r="A154" s="204" t="s">
        <v>817</v>
      </c>
      <c r="B154" s="56" t="s">
        <v>245</v>
      </c>
      <c r="C154" s="52">
        <v>37897</v>
      </c>
      <c r="D154" s="107" t="s">
        <v>2592</v>
      </c>
      <c r="E154" s="46" t="s">
        <v>42</v>
      </c>
      <c r="F154" s="57">
        <v>1738</v>
      </c>
      <c r="G154" s="94"/>
      <c r="H154" s="95"/>
      <c r="I154" s="95"/>
      <c r="J154" s="91"/>
      <c r="K154" s="91"/>
      <c r="L154" s="95"/>
      <c r="M154" s="95"/>
      <c r="N154" s="95"/>
      <c r="O154" s="95"/>
      <c r="P154" s="91"/>
      <c r="Q154" s="95"/>
      <c r="R154" s="91"/>
      <c r="S154" s="95"/>
      <c r="T154" s="91"/>
      <c r="U154" s="91"/>
      <c r="V154" s="91"/>
      <c r="W154" s="95"/>
      <c r="X154" s="95"/>
      <c r="Y154" s="91"/>
      <c r="Z154" s="91">
        <v>192</v>
      </c>
      <c r="AA154" s="95">
        <v>92</v>
      </c>
      <c r="AB154" s="91"/>
      <c r="AC154" s="91"/>
      <c r="AD154" s="95"/>
      <c r="AE154" s="95">
        <v>137</v>
      </c>
      <c r="AF154" s="91"/>
      <c r="AG154" s="91">
        <v>149</v>
      </c>
      <c r="AH154" s="95"/>
      <c r="AI154" s="91"/>
      <c r="AJ154" s="91">
        <v>490</v>
      </c>
      <c r="AK154" s="91"/>
      <c r="AL154" s="91"/>
      <c r="AM154" s="95"/>
      <c r="AN154" s="91">
        <v>272</v>
      </c>
      <c r="AO154" s="95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>
        <v>250</v>
      </c>
      <c r="BA154" s="91"/>
      <c r="BB154" s="91"/>
      <c r="BC154" s="91"/>
      <c r="BD154" s="91"/>
      <c r="BE154" s="91"/>
      <c r="BF154" s="91"/>
      <c r="BG154" s="91"/>
      <c r="BH154" s="91"/>
      <c r="BI154" s="91">
        <v>385</v>
      </c>
      <c r="BJ154" s="91"/>
      <c r="BK154" s="91"/>
      <c r="BL154" s="91"/>
      <c r="BM154" s="91"/>
      <c r="BN154" s="91"/>
      <c r="BO154" s="91"/>
      <c r="BP154" s="91"/>
      <c r="BQ154" s="91"/>
      <c r="BR154" s="92"/>
      <c r="BS154" s="202">
        <v>0</v>
      </c>
      <c r="BT154" s="202">
        <v>0</v>
      </c>
      <c r="BU154" s="203">
        <v>0</v>
      </c>
      <c r="BV154" s="124">
        <v>0</v>
      </c>
      <c r="BW154" s="124">
        <v>0</v>
      </c>
      <c r="BX154" s="124">
        <v>0</v>
      </c>
    </row>
    <row r="155" spans="1:94" s="127" customFormat="1" ht="15" customHeight="1" thickBot="1" x14ac:dyDescent="0.3">
      <c r="A155" s="204" t="s">
        <v>819</v>
      </c>
      <c r="B155" s="56" t="s">
        <v>434</v>
      </c>
      <c r="C155" s="52">
        <v>37258</v>
      </c>
      <c r="D155" s="107" t="s">
        <v>2569</v>
      </c>
      <c r="E155" s="46" t="s">
        <v>412</v>
      </c>
      <c r="F155" s="57">
        <v>1727</v>
      </c>
      <c r="G155" s="94"/>
      <c r="H155" s="95"/>
      <c r="I155" s="95">
        <v>175</v>
      </c>
      <c r="J155" s="91"/>
      <c r="K155" s="91">
        <v>425</v>
      </c>
      <c r="L155" s="95"/>
      <c r="M155" s="95"/>
      <c r="N155" s="95"/>
      <c r="O155" s="95"/>
      <c r="P155" s="91"/>
      <c r="Q155" s="95"/>
      <c r="R155" s="91"/>
      <c r="S155" s="95"/>
      <c r="T155" s="91"/>
      <c r="U155" s="91"/>
      <c r="V155" s="91"/>
      <c r="W155" s="95"/>
      <c r="X155" s="95"/>
      <c r="Y155" s="91"/>
      <c r="Z155" s="91">
        <v>192</v>
      </c>
      <c r="AA155" s="95"/>
      <c r="AB155" s="91"/>
      <c r="AC155" s="91"/>
      <c r="AD155" s="95"/>
      <c r="AE155" s="95"/>
      <c r="AF155" s="91"/>
      <c r="AG155" s="91">
        <v>242</v>
      </c>
      <c r="AH155" s="95"/>
      <c r="AI155" s="91"/>
      <c r="AJ155" s="91"/>
      <c r="AK155" s="91"/>
      <c r="AL155" s="91"/>
      <c r="AM155" s="95"/>
      <c r="AN155" s="91">
        <v>385</v>
      </c>
      <c r="AO155" s="95"/>
      <c r="AP155" s="91"/>
      <c r="AQ155" s="91"/>
      <c r="AR155" s="91"/>
      <c r="AS155" s="91"/>
      <c r="AT155" s="91"/>
      <c r="AU155" s="91">
        <v>250</v>
      </c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>
        <v>233</v>
      </c>
      <c r="BK155" s="91"/>
      <c r="BL155" s="91"/>
      <c r="BM155" s="91"/>
      <c r="BN155" s="91"/>
      <c r="BO155" s="91"/>
      <c r="BP155" s="91"/>
      <c r="BQ155" s="91"/>
      <c r="BR155" s="92"/>
      <c r="BS155" s="202">
        <v>0</v>
      </c>
      <c r="BT155" s="202">
        <v>0</v>
      </c>
      <c r="BU155" s="203">
        <v>0</v>
      </c>
      <c r="BV155" s="124">
        <v>0</v>
      </c>
      <c r="BW155" s="124">
        <v>0</v>
      </c>
      <c r="BX155" s="124">
        <v>0</v>
      </c>
    </row>
    <row r="156" spans="1:94" s="127" customFormat="1" ht="15" customHeight="1" thickBot="1" x14ac:dyDescent="0.3">
      <c r="A156" s="204" t="s">
        <v>820</v>
      </c>
      <c r="B156" s="56" t="s">
        <v>737</v>
      </c>
      <c r="C156" s="52">
        <v>36308</v>
      </c>
      <c r="D156" s="107" t="s">
        <v>2513</v>
      </c>
      <c r="E156" s="46" t="s">
        <v>11</v>
      </c>
      <c r="F156" s="57">
        <v>1721</v>
      </c>
      <c r="G156" s="94"/>
      <c r="H156" s="95"/>
      <c r="I156" s="95"/>
      <c r="J156" s="91"/>
      <c r="K156" s="91"/>
      <c r="L156" s="95"/>
      <c r="M156" s="95"/>
      <c r="N156" s="95"/>
      <c r="O156" s="95"/>
      <c r="P156" s="91"/>
      <c r="Q156" s="95"/>
      <c r="R156" s="91"/>
      <c r="S156" s="95">
        <v>213</v>
      </c>
      <c r="T156" s="91"/>
      <c r="U156" s="91"/>
      <c r="V156" s="91"/>
      <c r="W156" s="95"/>
      <c r="X156" s="95"/>
      <c r="Y156" s="91"/>
      <c r="Z156" s="91"/>
      <c r="AA156" s="95"/>
      <c r="AB156" s="91"/>
      <c r="AC156" s="91">
        <v>504</v>
      </c>
      <c r="AD156" s="95"/>
      <c r="AE156" s="95"/>
      <c r="AF156" s="91"/>
      <c r="AG156" s="91"/>
      <c r="AH156" s="95"/>
      <c r="AI156" s="91"/>
      <c r="AJ156" s="91"/>
      <c r="AK156" s="91">
        <v>642</v>
      </c>
      <c r="AL156" s="91"/>
      <c r="AM156" s="95"/>
      <c r="AN156" s="91"/>
      <c r="AO156" s="95"/>
      <c r="AP156" s="91"/>
      <c r="AQ156" s="91"/>
      <c r="AR156" s="91"/>
      <c r="AS156" s="91">
        <v>205</v>
      </c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>
        <v>157</v>
      </c>
      <c r="BL156" s="91"/>
      <c r="BM156" s="91"/>
      <c r="BN156" s="91"/>
      <c r="BO156" s="91"/>
      <c r="BP156" s="91"/>
      <c r="BQ156" s="91"/>
      <c r="BR156" s="92"/>
      <c r="BS156" s="202">
        <v>0</v>
      </c>
      <c r="BT156" s="202">
        <v>0</v>
      </c>
      <c r="BU156" s="203">
        <v>0</v>
      </c>
      <c r="BV156" s="124">
        <v>0</v>
      </c>
      <c r="BW156" s="124">
        <v>0</v>
      </c>
      <c r="BX156" s="124">
        <v>0</v>
      </c>
      <c r="CO156" s="84"/>
      <c r="CP156" s="84"/>
    </row>
    <row r="157" spans="1:94" s="127" customFormat="1" ht="15" customHeight="1" thickBot="1" x14ac:dyDescent="0.3">
      <c r="A157" s="204" t="s">
        <v>821</v>
      </c>
      <c r="B157" s="56" t="s">
        <v>764</v>
      </c>
      <c r="C157" s="52">
        <v>30756</v>
      </c>
      <c r="D157" s="107" t="s">
        <v>2523</v>
      </c>
      <c r="E157" s="46" t="s">
        <v>412</v>
      </c>
      <c r="F157" s="57">
        <v>1708</v>
      </c>
      <c r="G157" s="94">
        <v>350</v>
      </c>
      <c r="H157" s="95"/>
      <c r="I157" s="95">
        <v>157</v>
      </c>
      <c r="J157" s="91"/>
      <c r="K157" s="91">
        <v>222</v>
      </c>
      <c r="L157" s="95"/>
      <c r="M157" s="95"/>
      <c r="N157" s="95">
        <v>137</v>
      </c>
      <c r="O157" s="95"/>
      <c r="P157" s="91"/>
      <c r="Q157" s="95"/>
      <c r="R157" s="91"/>
      <c r="S157" s="95"/>
      <c r="T157" s="91"/>
      <c r="U157" s="91"/>
      <c r="V157" s="91"/>
      <c r="W157" s="95"/>
      <c r="X157" s="95"/>
      <c r="Y157" s="91"/>
      <c r="Z157" s="91">
        <v>222</v>
      </c>
      <c r="AA157" s="95">
        <v>102</v>
      </c>
      <c r="AB157" s="91"/>
      <c r="AC157" s="91"/>
      <c r="AD157" s="95"/>
      <c r="AE157" s="95"/>
      <c r="AF157" s="91"/>
      <c r="AG157" s="91"/>
      <c r="AH157" s="95"/>
      <c r="AI157" s="91"/>
      <c r="AJ157" s="91"/>
      <c r="AK157" s="91"/>
      <c r="AL157" s="91">
        <v>504</v>
      </c>
      <c r="AM157" s="95"/>
      <c r="AN157" s="91"/>
      <c r="AO157" s="95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>
        <v>102</v>
      </c>
      <c r="BA157" s="91"/>
      <c r="BB157" s="91"/>
      <c r="BC157" s="91"/>
      <c r="BD157" s="91"/>
      <c r="BE157" s="91"/>
      <c r="BF157" s="91"/>
      <c r="BG157" s="91"/>
      <c r="BH157" s="91"/>
      <c r="BI157" s="91"/>
      <c r="BJ157" s="91">
        <v>253</v>
      </c>
      <c r="BK157" s="91"/>
      <c r="BL157" s="91"/>
      <c r="BM157" s="91"/>
      <c r="BN157" s="91"/>
      <c r="BO157" s="91"/>
      <c r="BP157" s="91"/>
      <c r="BQ157" s="91"/>
      <c r="BR157" s="92"/>
      <c r="BS157" s="202">
        <v>0</v>
      </c>
      <c r="BT157" s="202">
        <v>0</v>
      </c>
      <c r="BU157" s="203">
        <v>0</v>
      </c>
      <c r="BV157" s="124">
        <v>0</v>
      </c>
      <c r="BW157" s="124">
        <v>0</v>
      </c>
      <c r="BX157" s="124">
        <v>0</v>
      </c>
    </row>
    <row r="158" spans="1:94" s="127" customFormat="1" ht="15" customHeight="1" thickBot="1" x14ac:dyDescent="0.3">
      <c r="A158" s="204" t="s">
        <v>824</v>
      </c>
      <c r="B158" s="56" t="s">
        <v>442</v>
      </c>
      <c r="C158" s="52">
        <v>37981</v>
      </c>
      <c r="D158" s="107" t="s">
        <v>2528</v>
      </c>
      <c r="E158" s="46" t="s">
        <v>70</v>
      </c>
      <c r="F158" s="57">
        <v>1696</v>
      </c>
      <c r="G158" s="94"/>
      <c r="H158" s="95"/>
      <c r="I158" s="95">
        <v>92</v>
      </c>
      <c r="J158" s="91"/>
      <c r="K158" s="91"/>
      <c r="L158" s="95"/>
      <c r="M158" s="95"/>
      <c r="N158" s="95"/>
      <c r="O158" s="95"/>
      <c r="P158" s="91"/>
      <c r="Q158" s="95"/>
      <c r="R158" s="91"/>
      <c r="S158" s="95"/>
      <c r="T158" s="91"/>
      <c r="U158" s="91">
        <v>272</v>
      </c>
      <c r="V158" s="91"/>
      <c r="W158" s="95"/>
      <c r="X158" s="95">
        <v>117</v>
      </c>
      <c r="Y158" s="91"/>
      <c r="Z158" s="91"/>
      <c r="AA158" s="95"/>
      <c r="AB158" s="91"/>
      <c r="AC158" s="91"/>
      <c r="AD158" s="95"/>
      <c r="AE158" s="95"/>
      <c r="AF158" s="91">
        <v>340</v>
      </c>
      <c r="AG158" s="91"/>
      <c r="AH158" s="95"/>
      <c r="AI158" s="91"/>
      <c r="AJ158" s="91"/>
      <c r="AK158" s="91"/>
      <c r="AL158" s="91">
        <v>490</v>
      </c>
      <c r="AM158" s="95"/>
      <c r="AN158" s="91"/>
      <c r="AO158" s="95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>
        <v>385</v>
      </c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2"/>
      <c r="BS158" s="202">
        <v>0</v>
      </c>
      <c r="BT158" s="202">
        <v>0</v>
      </c>
      <c r="BU158" s="203">
        <v>0</v>
      </c>
      <c r="BV158" s="124">
        <v>0</v>
      </c>
      <c r="BW158" s="124">
        <v>0</v>
      </c>
      <c r="BX158" s="124">
        <v>0</v>
      </c>
    </row>
    <row r="159" spans="1:94" s="127" customFormat="1" ht="15" customHeight="1" thickBot="1" x14ac:dyDescent="0.3">
      <c r="A159" s="204" t="s">
        <v>826</v>
      </c>
      <c r="B159" s="56" t="s">
        <v>444</v>
      </c>
      <c r="C159" s="52">
        <v>37902</v>
      </c>
      <c r="D159" s="107" t="s">
        <v>2530</v>
      </c>
      <c r="E159" s="46" t="s">
        <v>70</v>
      </c>
      <c r="F159" s="57">
        <v>1696</v>
      </c>
      <c r="G159" s="94"/>
      <c r="H159" s="95"/>
      <c r="I159" s="95">
        <v>92</v>
      </c>
      <c r="J159" s="91"/>
      <c r="K159" s="91"/>
      <c r="L159" s="95"/>
      <c r="M159" s="95"/>
      <c r="N159" s="95"/>
      <c r="O159" s="95"/>
      <c r="P159" s="91"/>
      <c r="Q159" s="95"/>
      <c r="R159" s="91"/>
      <c r="S159" s="95"/>
      <c r="T159" s="91"/>
      <c r="U159" s="91">
        <v>272</v>
      </c>
      <c r="V159" s="91"/>
      <c r="W159" s="95"/>
      <c r="X159" s="95">
        <v>117</v>
      </c>
      <c r="Y159" s="91"/>
      <c r="Z159" s="91"/>
      <c r="AA159" s="95"/>
      <c r="AB159" s="91"/>
      <c r="AC159" s="91"/>
      <c r="AD159" s="95"/>
      <c r="AE159" s="95"/>
      <c r="AF159" s="91">
        <v>340</v>
      </c>
      <c r="AG159" s="91"/>
      <c r="AH159" s="95"/>
      <c r="AI159" s="91"/>
      <c r="AJ159" s="91"/>
      <c r="AK159" s="91"/>
      <c r="AL159" s="91">
        <v>490</v>
      </c>
      <c r="AM159" s="95"/>
      <c r="AN159" s="91"/>
      <c r="AO159" s="95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>
        <v>385</v>
      </c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2"/>
      <c r="BS159" s="202">
        <v>0</v>
      </c>
      <c r="BT159" s="202">
        <v>0</v>
      </c>
      <c r="BU159" s="203">
        <v>0</v>
      </c>
      <c r="BV159" s="124">
        <v>0</v>
      </c>
      <c r="BW159" s="124">
        <v>0</v>
      </c>
      <c r="BX159" s="124">
        <v>0</v>
      </c>
    </row>
    <row r="160" spans="1:94" s="127" customFormat="1" ht="15" customHeight="1" thickBot="1" x14ac:dyDescent="0.3">
      <c r="A160" s="204" t="s">
        <v>827</v>
      </c>
      <c r="B160" s="56" t="s">
        <v>859</v>
      </c>
      <c r="C160" s="52">
        <v>39179</v>
      </c>
      <c r="D160" s="107" t="s">
        <v>2577</v>
      </c>
      <c r="E160" s="46" t="s">
        <v>860</v>
      </c>
      <c r="F160" s="57">
        <v>1679</v>
      </c>
      <c r="G160" s="94"/>
      <c r="H160" s="95"/>
      <c r="I160" s="95"/>
      <c r="J160" s="91"/>
      <c r="K160" s="91"/>
      <c r="L160" s="95"/>
      <c r="M160" s="95"/>
      <c r="N160" s="95"/>
      <c r="O160" s="95"/>
      <c r="P160" s="91"/>
      <c r="Q160" s="95"/>
      <c r="R160" s="91"/>
      <c r="S160" s="95"/>
      <c r="T160" s="91">
        <v>152</v>
      </c>
      <c r="U160" s="91"/>
      <c r="V160" s="91"/>
      <c r="W160" s="95"/>
      <c r="X160" s="95"/>
      <c r="Y160" s="91"/>
      <c r="Z160" s="91"/>
      <c r="AA160" s="95"/>
      <c r="AB160" s="91"/>
      <c r="AC160" s="91"/>
      <c r="AD160" s="95"/>
      <c r="AE160" s="95"/>
      <c r="AF160" s="91"/>
      <c r="AG160" s="91">
        <v>242</v>
      </c>
      <c r="AH160" s="95"/>
      <c r="AI160" s="91"/>
      <c r="AJ160" s="91"/>
      <c r="AK160" s="91"/>
      <c r="AL160" s="91"/>
      <c r="AM160" s="95"/>
      <c r="AN160" s="91">
        <v>220</v>
      </c>
      <c r="AO160" s="95"/>
      <c r="AP160" s="91">
        <v>275</v>
      </c>
      <c r="AQ160" s="91">
        <v>335</v>
      </c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>
        <v>455</v>
      </c>
      <c r="BI160" s="91"/>
      <c r="BJ160" s="91"/>
      <c r="BK160" s="91"/>
      <c r="BL160" s="91"/>
      <c r="BM160" s="91"/>
      <c r="BN160" s="91"/>
      <c r="BO160" s="91"/>
      <c r="BP160" s="91"/>
      <c r="BQ160" s="91"/>
      <c r="BR160" s="92"/>
      <c r="BS160" s="202">
        <v>0</v>
      </c>
      <c r="BT160" s="202">
        <v>0</v>
      </c>
      <c r="BU160" s="203">
        <v>0</v>
      </c>
      <c r="BV160" s="124">
        <v>0</v>
      </c>
      <c r="BW160" s="124">
        <v>0</v>
      </c>
      <c r="BX160" s="124">
        <v>0</v>
      </c>
    </row>
    <row r="161" spans="1:98" s="127" customFormat="1" ht="15" customHeight="1" thickBot="1" x14ac:dyDescent="0.3">
      <c r="A161" s="204" t="s">
        <v>830</v>
      </c>
      <c r="B161" s="56" t="s">
        <v>73</v>
      </c>
      <c r="C161" s="52">
        <v>36869</v>
      </c>
      <c r="D161" s="107" t="s">
        <v>2595</v>
      </c>
      <c r="E161" s="46" t="s">
        <v>412</v>
      </c>
      <c r="F161" s="57">
        <v>1640</v>
      </c>
      <c r="G161" s="94">
        <v>425</v>
      </c>
      <c r="H161" s="95"/>
      <c r="I161" s="95"/>
      <c r="J161" s="91"/>
      <c r="K161" s="91">
        <v>222</v>
      </c>
      <c r="L161" s="95"/>
      <c r="M161" s="95"/>
      <c r="N161" s="95">
        <v>137</v>
      </c>
      <c r="O161" s="95"/>
      <c r="P161" s="91"/>
      <c r="Q161" s="95"/>
      <c r="R161" s="91"/>
      <c r="S161" s="95"/>
      <c r="T161" s="91"/>
      <c r="U161" s="91"/>
      <c r="V161" s="91"/>
      <c r="W161" s="95"/>
      <c r="X161" s="95"/>
      <c r="Y161" s="91"/>
      <c r="Z161" s="91">
        <v>222</v>
      </c>
      <c r="AA161" s="95">
        <v>102</v>
      </c>
      <c r="AB161" s="91"/>
      <c r="AC161" s="91"/>
      <c r="AD161" s="95"/>
      <c r="AE161" s="95"/>
      <c r="AF161" s="91"/>
      <c r="AG161" s="91"/>
      <c r="AH161" s="95"/>
      <c r="AI161" s="91"/>
      <c r="AJ161" s="91"/>
      <c r="AK161" s="91"/>
      <c r="AL161" s="91"/>
      <c r="AM161" s="95"/>
      <c r="AN161" s="91">
        <v>444</v>
      </c>
      <c r="AO161" s="95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>
        <v>102</v>
      </c>
      <c r="BE161" s="91"/>
      <c r="BF161" s="91"/>
      <c r="BG161" s="91"/>
      <c r="BH161" s="91"/>
      <c r="BI161" s="91"/>
      <c r="BJ161" s="91">
        <v>190</v>
      </c>
      <c r="BK161" s="91"/>
      <c r="BL161" s="91"/>
      <c r="BM161" s="91"/>
      <c r="BN161" s="91"/>
      <c r="BO161" s="91"/>
      <c r="BP161" s="91"/>
      <c r="BQ161" s="91"/>
      <c r="BR161" s="92"/>
      <c r="BS161" s="202">
        <v>0</v>
      </c>
      <c r="BT161" s="202">
        <v>0</v>
      </c>
      <c r="BU161" s="203">
        <v>0</v>
      </c>
      <c r="BV161" s="124">
        <v>0</v>
      </c>
      <c r="BW161" s="124">
        <v>0</v>
      </c>
      <c r="BX161" s="124">
        <v>0</v>
      </c>
    </row>
    <row r="162" spans="1:98" s="127" customFormat="1" ht="15" customHeight="1" thickBot="1" x14ac:dyDescent="0.3">
      <c r="A162" s="204" t="s">
        <v>833</v>
      </c>
      <c r="B162" s="56" t="s">
        <v>870</v>
      </c>
      <c r="C162" s="52">
        <v>38090</v>
      </c>
      <c r="D162" s="107" t="s">
        <v>2527</v>
      </c>
      <c r="E162" s="46" t="s">
        <v>408</v>
      </c>
      <c r="F162" s="57">
        <v>1639</v>
      </c>
      <c r="G162" s="94"/>
      <c r="H162" s="95"/>
      <c r="I162" s="95"/>
      <c r="J162" s="91"/>
      <c r="K162" s="91"/>
      <c r="L162" s="95"/>
      <c r="M162" s="95"/>
      <c r="N162" s="95"/>
      <c r="O162" s="95"/>
      <c r="P162" s="91"/>
      <c r="Q162" s="95"/>
      <c r="R162" s="91"/>
      <c r="S162" s="95"/>
      <c r="T162" s="91"/>
      <c r="U162" s="91"/>
      <c r="V162" s="91"/>
      <c r="W162" s="95"/>
      <c r="X162" s="95"/>
      <c r="Y162" s="91"/>
      <c r="Z162" s="91"/>
      <c r="AA162" s="95"/>
      <c r="AB162" s="91"/>
      <c r="AC162" s="91"/>
      <c r="AD162" s="95"/>
      <c r="AE162" s="95"/>
      <c r="AF162" s="91"/>
      <c r="AG162" s="91"/>
      <c r="AH162" s="95"/>
      <c r="AI162" s="91"/>
      <c r="AJ162" s="91"/>
      <c r="AK162" s="91"/>
      <c r="AL162" s="91">
        <v>272</v>
      </c>
      <c r="AM162" s="95"/>
      <c r="AN162" s="91"/>
      <c r="AO162" s="95"/>
      <c r="AP162" s="91"/>
      <c r="AQ162" s="91"/>
      <c r="AR162" s="91"/>
      <c r="AS162" s="91"/>
      <c r="AT162" s="91"/>
      <c r="AU162" s="91"/>
      <c r="AV162" s="91">
        <v>272</v>
      </c>
      <c r="AW162" s="91"/>
      <c r="AX162" s="91"/>
      <c r="AY162" s="91"/>
      <c r="AZ162" s="91"/>
      <c r="BA162" s="91"/>
      <c r="BB162" s="91">
        <v>595</v>
      </c>
      <c r="BC162" s="91"/>
      <c r="BD162" s="91"/>
      <c r="BE162" s="91"/>
      <c r="BF162" s="91"/>
      <c r="BG162" s="91"/>
      <c r="BH162" s="91"/>
      <c r="BI162" s="91"/>
      <c r="BJ162" s="91"/>
      <c r="BK162" s="91"/>
      <c r="BL162" s="91">
        <v>250</v>
      </c>
      <c r="BM162" s="91"/>
      <c r="BN162" s="91"/>
      <c r="BO162" s="91"/>
      <c r="BP162" s="91">
        <v>250</v>
      </c>
      <c r="BQ162" s="91"/>
      <c r="BR162" s="92"/>
      <c r="BS162" s="202">
        <v>0</v>
      </c>
      <c r="BT162" s="202">
        <v>0</v>
      </c>
      <c r="BU162" s="203">
        <v>0</v>
      </c>
      <c r="BV162" s="124">
        <v>0</v>
      </c>
      <c r="BW162" s="124">
        <v>0</v>
      </c>
      <c r="BX162" s="124">
        <v>0</v>
      </c>
    </row>
    <row r="163" spans="1:98" s="127" customFormat="1" ht="15" customHeight="1" thickBot="1" x14ac:dyDescent="0.3">
      <c r="A163" s="204" t="s">
        <v>832</v>
      </c>
      <c r="B163" s="56" t="s">
        <v>906</v>
      </c>
      <c r="C163" s="52">
        <v>37516</v>
      </c>
      <c r="D163" s="107" t="s">
        <v>2556</v>
      </c>
      <c r="E163" s="46" t="s">
        <v>408</v>
      </c>
      <c r="F163" s="57">
        <v>1639</v>
      </c>
      <c r="G163" s="94"/>
      <c r="H163" s="95"/>
      <c r="I163" s="95"/>
      <c r="J163" s="91"/>
      <c r="K163" s="91"/>
      <c r="L163" s="95"/>
      <c r="M163" s="95"/>
      <c r="N163" s="95"/>
      <c r="O163" s="95"/>
      <c r="P163" s="91"/>
      <c r="Q163" s="95"/>
      <c r="R163" s="91"/>
      <c r="S163" s="95"/>
      <c r="T163" s="91"/>
      <c r="U163" s="91"/>
      <c r="V163" s="91"/>
      <c r="W163" s="95"/>
      <c r="X163" s="95"/>
      <c r="Y163" s="91"/>
      <c r="Z163" s="91"/>
      <c r="AA163" s="95"/>
      <c r="AB163" s="91"/>
      <c r="AC163" s="91"/>
      <c r="AD163" s="95"/>
      <c r="AE163" s="95"/>
      <c r="AF163" s="91"/>
      <c r="AG163" s="91"/>
      <c r="AH163" s="95"/>
      <c r="AI163" s="91"/>
      <c r="AJ163" s="91"/>
      <c r="AK163" s="91"/>
      <c r="AL163" s="91">
        <v>272</v>
      </c>
      <c r="AM163" s="95"/>
      <c r="AN163" s="91"/>
      <c r="AO163" s="95"/>
      <c r="AP163" s="91"/>
      <c r="AQ163" s="91"/>
      <c r="AR163" s="91"/>
      <c r="AS163" s="91"/>
      <c r="AT163" s="91"/>
      <c r="AU163" s="91"/>
      <c r="AV163" s="91">
        <v>272</v>
      </c>
      <c r="AW163" s="91"/>
      <c r="AX163" s="91"/>
      <c r="AY163" s="91"/>
      <c r="AZ163" s="91"/>
      <c r="BA163" s="91"/>
      <c r="BB163" s="91">
        <v>595</v>
      </c>
      <c r="BC163" s="91"/>
      <c r="BD163" s="91"/>
      <c r="BE163" s="91"/>
      <c r="BF163" s="91"/>
      <c r="BG163" s="91"/>
      <c r="BH163" s="91"/>
      <c r="BI163" s="91"/>
      <c r="BJ163" s="91"/>
      <c r="BK163" s="91"/>
      <c r="BL163" s="91">
        <v>250</v>
      </c>
      <c r="BM163" s="91"/>
      <c r="BN163" s="91"/>
      <c r="BO163" s="91"/>
      <c r="BP163" s="91">
        <v>250</v>
      </c>
      <c r="BQ163" s="91"/>
      <c r="BR163" s="92"/>
      <c r="BS163" s="202">
        <v>0</v>
      </c>
      <c r="BT163" s="202">
        <v>0</v>
      </c>
      <c r="BU163" s="203">
        <v>0</v>
      </c>
      <c r="BV163" s="124">
        <v>0</v>
      </c>
      <c r="BW163" s="124">
        <v>0</v>
      </c>
      <c r="BX163" s="124">
        <v>0</v>
      </c>
    </row>
    <row r="164" spans="1:98" s="127" customFormat="1" ht="15" customHeight="1" thickBot="1" x14ac:dyDescent="0.3">
      <c r="A164" s="204" t="s">
        <v>835</v>
      </c>
      <c r="B164" s="56" t="s">
        <v>266</v>
      </c>
      <c r="C164" s="52">
        <v>37246</v>
      </c>
      <c r="D164" s="107" t="s">
        <v>2629</v>
      </c>
      <c r="E164" s="46" t="s">
        <v>1807</v>
      </c>
      <c r="F164" s="57">
        <v>1623</v>
      </c>
      <c r="G164" s="94"/>
      <c r="H164" s="95"/>
      <c r="I164" s="95"/>
      <c r="J164" s="91"/>
      <c r="K164" s="91"/>
      <c r="L164" s="95"/>
      <c r="M164" s="95"/>
      <c r="N164" s="95"/>
      <c r="O164" s="95"/>
      <c r="P164" s="91"/>
      <c r="Q164" s="95"/>
      <c r="R164" s="91"/>
      <c r="S164" s="95"/>
      <c r="T164" s="91"/>
      <c r="U164" s="91"/>
      <c r="V164" s="91"/>
      <c r="W164" s="95"/>
      <c r="X164" s="95"/>
      <c r="Y164" s="91"/>
      <c r="Z164" s="91"/>
      <c r="AA164" s="95"/>
      <c r="AB164" s="91"/>
      <c r="AC164" s="91">
        <v>595</v>
      </c>
      <c r="AD164" s="95"/>
      <c r="AE164" s="95"/>
      <c r="AF164" s="91"/>
      <c r="AG164" s="91">
        <v>230</v>
      </c>
      <c r="AH164" s="95"/>
      <c r="AI164" s="91"/>
      <c r="AJ164" s="91"/>
      <c r="AK164" s="91">
        <v>192</v>
      </c>
      <c r="AL164" s="91"/>
      <c r="AM164" s="95"/>
      <c r="AN164" s="91"/>
      <c r="AO164" s="95"/>
      <c r="AP164" s="91">
        <v>504</v>
      </c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>
        <v>102</v>
      </c>
      <c r="BR164" s="92"/>
      <c r="BS164" s="202">
        <v>0</v>
      </c>
      <c r="BT164" s="202">
        <v>0</v>
      </c>
      <c r="BU164" s="203">
        <v>0</v>
      </c>
      <c r="BV164" s="124">
        <v>0</v>
      </c>
      <c r="BW164" s="124">
        <v>0</v>
      </c>
      <c r="BX164" s="124">
        <v>0</v>
      </c>
    </row>
    <row r="165" spans="1:98" s="127" customFormat="1" ht="15" customHeight="1" thickBot="1" x14ac:dyDescent="0.3">
      <c r="A165" s="204" t="s">
        <v>836</v>
      </c>
      <c r="B165" s="56" t="s">
        <v>246</v>
      </c>
      <c r="C165" s="52">
        <v>38084</v>
      </c>
      <c r="D165" s="107" t="s">
        <v>2557</v>
      </c>
      <c r="E165" s="46" t="s">
        <v>42</v>
      </c>
      <c r="F165" s="57">
        <v>1608</v>
      </c>
      <c r="G165" s="94"/>
      <c r="H165" s="95"/>
      <c r="I165" s="95"/>
      <c r="J165" s="91"/>
      <c r="K165" s="91"/>
      <c r="L165" s="95"/>
      <c r="M165" s="95"/>
      <c r="N165" s="95"/>
      <c r="O165" s="95"/>
      <c r="P165" s="91"/>
      <c r="Q165" s="95"/>
      <c r="R165" s="91"/>
      <c r="S165" s="95"/>
      <c r="T165" s="91"/>
      <c r="U165" s="91"/>
      <c r="V165" s="91"/>
      <c r="W165" s="95"/>
      <c r="X165" s="95"/>
      <c r="Y165" s="91"/>
      <c r="Z165" s="91">
        <v>192</v>
      </c>
      <c r="AA165" s="95">
        <v>117</v>
      </c>
      <c r="AB165" s="91"/>
      <c r="AC165" s="91"/>
      <c r="AD165" s="95"/>
      <c r="AE165" s="95">
        <v>213</v>
      </c>
      <c r="AF165" s="91"/>
      <c r="AG165" s="91">
        <v>142</v>
      </c>
      <c r="AH165" s="95"/>
      <c r="AI165" s="91"/>
      <c r="AJ165" s="91"/>
      <c r="AK165" s="91"/>
      <c r="AL165" s="91"/>
      <c r="AM165" s="95"/>
      <c r="AN165" s="91">
        <v>275</v>
      </c>
      <c r="AO165" s="95"/>
      <c r="AP165" s="91"/>
      <c r="AQ165" s="91">
        <v>357</v>
      </c>
      <c r="AR165" s="91"/>
      <c r="AS165" s="91"/>
      <c r="AT165" s="91"/>
      <c r="AU165" s="91"/>
      <c r="AV165" s="91"/>
      <c r="AW165" s="91">
        <v>275</v>
      </c>
      <c r="AX165" s="91"/>
      <c r="AY165" s="91"/>
      <c r="AZ165" s="91">
        <v>213</v>
      </c>
      <c r="BA165" s="91"/>
      <c r="BB165" s="91"/>
      <c r="BC165" s="91"/>
      <c r="BD165" s="91"/>
      <c r="BE165" s="91"/>
      <c r="BF165" s="91"/>
      <c r="BG165" s="91"/>
      <c r="BH165" s="91"/>
      <c r="BI165" s="91">
        <v>275</v>
      </c>
      <c r="BJ165" s="91"/>
      <c r="BK165" s="91"/>
      <c r="BL165" s="91"/>
      <c r="BM165" s="91"/>
      <c r="BN165" s="91"/>
      <c r="BO165" s="91"/>
      <c r="BP165" s="91"/>
      <c r="BQ165" s="91"/>
      <c r="BR165" s="92"/>
      <c r="BS165" s="202">
        <v>0</v>
      </c>
      <c r="BT165" s="202">
        <v>0</v>
      </c>
      <c r="BU165" s="203">
        <v>0</v>
      </c>
      <c r="BV165" s="124">
        <v>0</v>
      </c>
      <c r="BW165" s="124">
        <v>0</v>
      </c>
      <c r="BX165" s="124">
        <v>0</v>
      </c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</row>
    <row r="166" spans="1:98" s="127" customFormat="1" ht="15" customHeight="1" thickBot="1" x14ac:dyDescent="0.3">
      <c r="A166" s="204" t="s">
        <v>838</v>
      </c>
      <c r="B166" s="56" t="s">
        <v>943</v>
      </c>
      <c r="C166" s="52">
        <v>29690</v>
      </c>
      <c r="D166" s="107" t="s">
        <v>2628</v>
      </c>
      <c r="E166" s="46" t="s">
        <v>32</v>
      </c>
      <c r="F166" s="57">
        <v>1606</v>
      </c>
      <c r="G166" s="94"/>
      <c r="H166" s="95"/>
      <c r="I166" s="95"/>
      <c r="J166" s="91"/>
      <c r="K166" s="91"/>
      <c r="L166" s="95"/>
      <c r="M166" s="95"/>
      <c r="N166" s="95"/>
      <c r="O166" s="95">
        <v>175</v>
      </c>
      <c r="P166" s="91"/>
      <c r="Q166" s="95"/>
      <c r="R166" s="91"/>
      <c r="S166" s="95"/>
      <c r="T166" s="91"/>
      <c r="U166" s="91"/>
      <c r="V166" s="91"/>
      <c r="W166" s="95"/>
      <c r="X166" s="95"/>
      <c r="Y166" s="91"/>
      <c r="Z166" s="91"/>
      <c r="AA166" s="95"/>
      <c r="AB166" s="91"/>
      <c r="AC166" s="91"/>
      <c r="AD166" s="95"/>
      <c r="AE166" s="95"/>
      <c r="AF166" s="91"/>
      <c r="AG166" s="91"/>
      <c r="AH166" s="95"/>
      <c r="AI166" s="91"/>
      <c r="AJ166" s="91"/>
      <c r="AK166" s="91">
        <v>642</v>
      </c>
      <c r="AL166" s="91"/>
      <c r="AM166" s="95">
        <v>205</v>
      </c>
      <c r="AN166" s="91"/>
      <c r="AO166" s="95"/>
      <c r="AP166" s="91">
        <v>222</v>
      </c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>
        <v>157</v>
      </c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>
        <v>205</v>
      </c>
      <c r="BR166" s="92"/>
      <c r="BS166" s="202">
        <v>0</v>
      </c>
      <c r="BT166" s="202">
        <v>0</v>
      </c>
      <c r="BU166" s="203">
        <v>0</v>
      </c>
      <c r="BV166" s="124">
        <v>0</v>
      </c>
      <c r="BW166" s="124">
        <v>0</v>
      </c>
      <c r="BX166" s="124">
        <v>0</v>
      </c>
    </row>
    <row r="167" spans="1:98" s="127" customFormat="1" ht="15" customHeight="1" thickBot="1" x14ac:dyDescent="0.3">
      <c r="A167" s="204" t="s">
        <v>840</v>
      </c>
      <c r="B167" s="56" t="s">
        <v>747</v>
      </c>
      <c r="C167" s="52">
        <v>32730</v>
      </c>
      <c r="D167" s="107" t="s">
        <v>2565</v>
      </c>
      <c r="E167" s="46" t="s">
        <v>70</v>
      </c>
      <c r="F167" s="57">
        <v>1565</v>
      </c>
      <c r="G167" s="94">
        <v>425</v>
      </c>
      <c r="H167" s="95"/>
      <c r="I167" s="95"/>
      <c r="J167" s="91"/>
      <c r="K167" s="91"/>
      <c r="L167" s="95"/>
      <c r="M167" s="95"/>
      <c r="N167" s="95"/>
      <c r="O167" s="95"/>
      <c r="P167" s="91"/>
      <c r="Q167" s="95"/>
      <c r="R167" s="91"/>
      <c r="S167" s="95"/>
      <c r="T167" s="91"/>
      <c r="U167" s="91"/>
      <c r="V167" s="91"/>
      <c r="W167" s="95"/>
      <c r="X167" s="95"/>
      <c r="Y167" s="91"/>
      <c r="Z167" s="91">
        <v>780</v>
      </c>
      <c r="AA167" s="95"/>
      <c r="AB167" s="91"/>
      <c r="AC167" s="91"/>
      <c r="AD167" s="95"/>
      <c r="AE167" s="95"/>
      <c r="AF167" s="91"/>
      <c r="AG167" s="91"/>
      <c r="AH167" s="95"/>
      <c r="AI167" s="91"/>
      <c r="AJ167" s="91">
        <v>360</v>
      </c>
      <c r="AK167" s="91"/>
      <c r="AL167" s="91"/>
      <c r="AM167" s="95"/>
      <c r="AN167" s="91"/>
      <c r="AO167" s="95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2"/>
      <c r="BS167" s="202">
        <v>0</v>
      </c>
      <c r="BT167" s="202">
        <v>0</v>
      </c>
      <c r="BU167" s="203">
        <v>0</v>
      </c>
      <c r="BV167" s="124">
        <v>0</v>
      </c>
      <c r="BW167" s="124">
        <v>0</v>
      </c>
      <c r="BX167" s="124">
        <v>0</v>
      </c>
    </row>
    <row r="168" spans="1:98" s="127" customFormat="1" ht="15" customHeight="1" thickBot="1" x14ac:dyDescent="0.3">
      <c r="A168" s="204" t="s">
        <v>841</v>
      </c>
      <c r="B168" s="56" t="s">
        <v>235</v>
      </c>
      <c r="C168" s="52">
        <v>38600</v>
      </c>
      <c r="D168" s="107" t="s">
        <v>2526</v>
      </c>
      <c r="E168" s="46" t="s">
        <v>715</v>
      </c>
      <c r="F168" s="57">
        <v>1545</v>
      </c>
      <c r="G168" s="94"/>
      <c r="H168" s="95"/>
      <c r="I168" s="95"/>
      <c r="J168" s="91"/>
      <c r="K168" s="91"/>
      <c r="L168" s="95"/>
      <c r="M168" s="95"/>
      <c r="N168" s="95"/>
      <c r="O168" s="95">
        <v>150</v>
      </c>
      <c r="P168" s="91"/>
      <c r="Q168" s="95"/>
      <c r="R168" s="91"/>
      <c r="S168" s="95"/>
      <c r="T168" s="91"/>
      <c r="U168" s="91"/>
      <c r="V168" s="91"/>
      <c r="W168" s="95"/>
      <c r="X168" s="95"/>
      <c r="Y168" s="91"/>
      <c r="Z168" s="91"/>
      <c r="AA168" s="95"/>
      <c r="AB168" s="91"/>
      <c r="AC168" s="91">
        <v>220</v>
      </c>
      <c r="AD168" s="95"/>
      <c r="AE168" s="95"/>
      <c r="AF168" s="91"/>
      <c r="AG168" s="91">
        <v>205</v>
      </c>
      <c r="AH168" s="95"/>
      <c r="AI168" s="91"/>
      <c r="AJ168" s="91"/>
      <c r="AK168" s="91">
        <v>275</v>
      </c>
      <c r="AL168" s="91"/>
      <c r="AM168" s="95"/>
      <c r="AN168" s="91"/>
      <c r="AO168" s="95"/>
      <c r="AP168" s="91">
        <v>425</v>
      </c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>
        <v>210</v>
      </c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>
        <v>210</v>
      </c>
      <c r="BR168" s="92"/>
      <c r="BS168" s="202">
        <v>0</v>
      </c>
      <c r="BT168" s="202">
        <v>0</v>
      </c>
      <c r="BU168" s="203">
        <v>0</v>
      </c>
      <c r="BV168" s="124">
        <v>0</v>
      </c>
      <c r="BW168" s="124">
        <v>0</v>
      </c>
      <c r="BX168" s="124">
        <v>0</v>
      </c>
    </row>
    <row r="169" spans="1:98" s="127" customFormat="1" ht="15" customHeight="1" thickBot="1" x14ac:dyDescent="0.3">
      <c r="A169" s="204" t="s">
        <v>842</v>
      </c>
      <c r="B169" s="56" t="s">
        <v>419</v>
      </c>
      <c r="C169" s="52">
        <v>38476</v>
      </c>
      <c r="D169" s="107" t="s">
        <v>2540</v>
      </c>
      <c r="E169" s="46" t="s">
        <v>715</v>
      </c>
      <c r="F169" s="57">
        <v>1545</v>
      </c>
      <c r="G169" s="94"/>
      <c r="H169" s="95"/>
      <c r="I169" s="95"/>
      <c r="J169" s="91"/>
      <c r="K169" s="91"/>
      <c r="L169" s="95"/>
      <c r="M169" s="95"/>
      <c r="N169" s="95"/>
      <c r="O169" s="95">
        <v>150</v>
      </c>
      <c r="P169" s="91"/>
      <c r="Q169" s="95"/>
      <c r="R169" s="91"/>
      <c r="S169" s="95"/>
      <c r="T169" s="91"/>
      <c r="U169" s="91"/>
      <c r="V169" s="91"/>
      <c r="W169" s="95"/>
      <c r="X169" s="95"/>
      <c r="Y169" s="91"/>
      <c r="Z169" s="91"/>
      <c r="AA169" s="95"/>
      <c r="AB169" s="91"/>
      <c r="AC169" s="91">
        <v>220</v>
      </c>
      <c r="AD169" s="95"/>
      <c r="AE169" s="95"/>
      <c r="AF169" s="91"/>
      <c r="AG169" s="91">
        <v>205</v>
      </c>
      <c r="AH169" s="95"/>
      <c r="AI169" s="91"/>
      <c r="AJ169" s="91"/>
      <c r="AK169" s="91">
        <v>275</v>
      </c>
      <c r="AL169" s="91"/>
      <c r="AM169" s="95"/>
      <c r="AN169" s="91"/>
      <c r="AO169" s="95"/>
      <c r="AP169" s="91">
        <v>425</v>
      </c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>
        <v>210</v>
      </c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>
        <v>210</v>
      </c>
      <c r="BR169" s="92"/>
      <c r="BS169" s="202">
        <v>0</v>
      </c>
      <c r="BT169" s="202">
        <v>0</v>
      </c>
      <c r="BU169" s="203">
        <v>0</v>
      </c>
      <c r="BV169" s="124">
        <v>0</v>
      </c>
      <c r="BW169" s="124">
        <v>0</v>
      </c>
      <c r="BX169" s="124">
        <v>0</v>
      </c>
    </row>
    <row r="170" spans="1:98" s="127" customFormat="1" ht="15" customHeight="1" thickBot="1" x14ac:dyDescent="0.3">
      <c r="A170" s="204" t="s">
        <v>843</v>
      </c>
      <c r="B170" s="56" t="s">
        <v>465</v>
      </c>
      <c r="C170" s="52">
        <v>37442</v>
      </c>
      <c r="D170" s="107" t="s">
        <v>2585</v>
      </c>
      <c r="E170" s="46" t="s">
        <v>676</v>
      </c>
      <c r="F170" s="57">
        <v>1542</v>
      </c>
      <c r="G170" s="94"/>
      <c r="H170" s="95"/>
      <c r="I170" s="95"/>
      <c r="J170" s="91"/>
      <c r="K170" s="91">
        <v>192</v>
      </c>
      <c r="L170" s="95"/>
      <c r="M170" s="95"/>
      <c r="N170" s="95"/>
      <c r="O170" s="95"/>
      <c r="P170" s="91"/>
      <c r="Q170" s="95"/>
      <c r="R170" s="91"/>
      <c r="S170" s="95"/>
      <c r="T170" s="91"/>
      <c r="U170" s="91"/>
      <c r="V170" s="91"/>
      <c r="W170" s="95"/>
      <c r="X170" s="95"/>
      <c r="Y170" s="91"/>
      <c r="Z170" s="91">
        <v>192</v>
      </c>
      <c r="AA170" s="95">
        <v>137</v>
      </c>
      <c r="AB170" s="91"/>
      <c r="AC170" s="91"/>
      <c r="AD170" s="95"/>
      <c r="AE170" s="95">
        <v>137</v>
      </c>
      <c r="AF170" s="91"/>
      <c r="AG170" s="91">
        <v>149</v>
      </c>
      <c r="AH170" s="95"/>
      <c r="AI170" s="91"/>
      <c r="AJ170" s="91">
        <v>385</v>
      </c>
      <c r="AK170" s="91"/>
      <c r="AL170" s="91"/>
      <c r="AM170" s="95"/>
      <c r="AN170" s="91">
        <v>385</v>
      </c>
      <c r="AO170" s="95"/>
      <c r="AP170" s="91"/>
      <c r="AQ170" s="91"/>
      <c r="AR170" s="91"/>
      <c r="AS170" s="91"/>
      <c r="AT170" s="91"/>
      <c r="AU170" s="91">
        <v>213</v>
      </c>
      <c r="AV170" s="91"/>
      <c r="AW170" s="91"/>
      <c r="AX170" s="91"/>
      <c r="AY170" s="91"/>
      <c r="AZ170" s="91">
        <v>175</v>
      </c>
      <c r="BA170" s="91"/>
      <c r="BB170" s="91"/>
      <c r="BC170" s="91"/>
      <c r="BD170" s="91">
        <v>175</v>
      </c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2"/>
      <c r="BS170" s="202">
        <v>0</v>
      </c>
      <c r="BT170" s="202">
        <v>0</v>
      </c>
      <c r="BU170" s="203">
        <v>0</v>
      </c>
      <c r="BV170" s="124">
        <v>0</v>
      </c>
      <c r="BW170" s="124">
        <v>0</v>
      </c>
      <c r="BX170" s="124">
        <v>0</v>
      </c>
    </row>
    <row r="171" spans="1:98" s="127" customFormat="1" ht="15" customHeight="1" thickBot="1" x14ac:dyDescent="0.3">
      <c r="A171" s="204" t="s">
        <v>844</v>
      </c>
      <c r="B171" s="56" t="s">
        <v>260</v>
      </c>
      <c r="C171" s="52">
        <v>37164</v>
      </c>
      <c r="D171" s="107" t="s">
        <v>2730</v>
      </c>
      <c r="E171" s="46" t="s">
        <v>1807</v>
      </c>
      <c r="F171" s="57">
        <v>1521</v>
      </c>
      <c r="G171" s="94"/>
      <c r="H171" s="95"/>
      <c r="I171" s="95"/>
      <c r="J171" s="91"/>
      <c r="K171" s="91"/>
      <c r="L171" s="95"/>
      <c r="M171" s="95"/>
      <c r="N171" s="95"/>
      <c r="O171" s="95"/>
      <c r="P171" s="91"/>
      <c r="Q171" s="95"/>
      <c r="R171" s="91"/>
      <c r="S171" s="95"/>
      <c r="T171" s="91"/>
      <c r="U171" s="91"/>
      <c r="V171" s="91"/>
      <c r="W171" s="95"/>
      <c r="X171" s="95"/>
      <c r="Y171" s="91"/>
      <c r="Z171" s="91"/>
      <c r="AA171" s="95"/>
      <c r="AB171" s="91"/>
      <c r="AC171" s="91">
        <v>595</v>
      </c>
      <c r="AD171" s="95"/>
      <c r="AE171" s="95"/>
      <c r="AF171" s="91"/>
      <c r="AG171" s="91">
        <v>230</v>
      </c>
      <c r="AH171" s="95"/>
      <c r="AI171" s="91"/>
      <c r="AJ171" s="91"/>
      <c r="AK171" s="91">
        <v>192</v>
      </c>
      <c r="AL171" s="91"/>
      <c r="AM171" s="95"/>
      <c r="AN171" s="91"/>
      <c r="AO171" s="95"/>
      <c r="AP171" s="91">
        <v>504</v>
      </c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2"/>
      <c r="BS171" s="202">
        <v>0</v>
      </c>
      <c r="BT171" s="202">
        <v>0</v>
      </c>
      <c r="BU171" s="203">
        <v>0</v>
      </c>
      <c r="BV171" s="124">
        <v>0</v>
      </c>
      <c r="BW171" s="124">
        <v>0</v>
      </c>
      <c r="BX171" s="124">
        <v>0</v>
      </c>
    </row>
    <row r="172" spans="1:98" s="127" customFormat="1" ht="15" customHeight="1" thickBot="1" x14ac:dyDescent="0.25">
      <c r="A172" s="204" t="s">
        <v>845</v>
      </c>
      <c r="B172" s="103" t="s">
        <v>816</v>
      </c>
      <c r="C172" s="52">
        <v>37749</v>
      </c>
      <c r="D172" s="107" t="s">
        <v>2561</v>
      </c>
      <c r="E172" s="46" t="s">
        <v>32</v>
      </c>
      <c r="F172" s="57">
        <v>1497</v>
      </c>
      <c r="G172" s="94"/>
      <c r="H172" s="95"/>
      <c r="I172" s="95"/>
      <c r="J172" s="91"/>
      <c r="K172" s="91"/>
      <c r="L172" s="95"/>
      <c r="M172" s="95"/>
      <c r="N172" s="95"/>
      <c r="O172" s="95">
        <v>117</v>
      </c>
      <c r="P172" s="91"/>
      <c r="Q172" s="95"/>
      <c r="R172" s="91"/>
      <c r="S172" s="95"/>
      <c r="T172" s="91"/>
      <c r="U172" s="91"/>
      <c r="V172" s="91"/>
      <c r="W172" s="95"/>
      <c r="X172" s="95"/>
      <c r="Y172" s="91"/>
      <c r="Z172" s="91"/>
      <c r="AA172" s="95"/>
      <c r="AB172" s="91"/>
      <c r="AC172" s="91">
        <v>290</v>
      </c>
      <c r="AD172" s="95"/>
      <c r="AE172" s="95"/>
      <c r="AF172" s="91"/>
      <c r="AG172" s="91">
        <v>293</v>
      </c>
      <c r="AH172" s="95"/>
      <c r="AI172" s="91"/>
      <c r="AJ172" s="91"/>
      <c r="AK172" s="91">
        <v>275</v>
      </c>
      <c r="AL172" s="91"/>
      <c r="AM172" s="95"/>
      <c r="AN172" s="91"/>
      <c r="AO172" s="95"/>
      <c r="AP172" s="91">
        <v>385</v>
      </c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>
        <v>137</v>
      </c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2"/>
      <c r="BS172" s="202">
        <v>0</v>
      </c>
      <c r="BT172" s="202">
        <v>0</v>
      </c>
      <c r="BU172" s="203">
        <v>0</v>
      </c>
      <c r="BV172" s="124">
        <v>0</v>
      </c>
      <c r="BW172" s="124">
        <v>0</v>
      </c>
      <c r="BX172" s="124">
        <v>0</v>
      </c>
    </row>
    <row r="173" spans="1:98" s="127" customFormat="1" ht="15" customHeight="1" thickBot="1" x14ac:dyDescent="0.3">
      <c r="A173" s="204" t="s">
        <v>846</v>
      </c>
      <c r="B173" s="56" t="s">
        <v>481</v>
      </c>
      <c r="C173" s="52">
        <v>37734</v>
      </c>
      <c r="D173" s="107" t="s">
        <v>2668</v>
      </c>
      <c r="E173" s="46" t="s">
        <v>32</v>
      </c>
      <c r="F173" s="57">
        <v>1497</v>
      </c>
      <c r="G173" s="94"/>
      <c r="H173" s="95"/>
      <c r="I173" s="95"/>
      <c r="J173" s="91"/>
      <c r="K173" s="91"/>
      <c r="L173" s="95"/>
      <c r="M173" s="95"/>
      <c r="N173" s="95"/>
      <c r="O173" s="95">
        <v>117</v>
      </c>
      <c r="P173" s="91"/>
      <c r="Q173" s="95"/>
      <c r="R173" s="91"/>
      <c r="S173" s="95"/>
      <c r="T173" s="91"/>
      <c r="U173" s="91"/>
      <c r="V173" s="91"/>
      <c r="W173" s="95"/>
      <c r="X173" s="95"/>
      <c r="Y173" s="91"/>
      <c r="Z173" s="91"/>
      <c r="AA173" s="95"/>
      <c r="AB173" s="91"/>
      <c r="AC173" s="91">
        <v>290</v>
      </c>
      <c r="AD173" s="95"/>
      <c r="AE173" s="95"/>
      <c r="AF173" s="91"/>
      <c r="AG173" s="91">
        <v>293</v>
      </c>
      <c r="AH173" s="95"/>
      <c r="AI173" s="91"/>
      <c r="AJ173" s="91"/>
      <c r="AK173" s="91">
        <v>275</v>
      </c>
      <c r="AL173" s="91"/>
      <c r="AM173" s="95"/>
      <c r="AN173" s="91"/>
      <c r="AO173" s="95"/>
      <c r="AP173" s="91">
        <v>385</v>
      </c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>
        <v>137</v>
      </c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2"/>
      <c r="BS173" s="202">
        <v>0</v>
      </c>
      <c r="BT173" s="202">
        <v>0</v>
      </c>
      <c r="BU173" s="203">
        <v>0</v>
      </c>
      <c r="BV173" s="124">
        <v>0</v>
      </c>
      <c r="BW173" s="124">
        <v>0</v>
      </c>
      <c r="BX173" s="124">
        <v>0</v>
      </c>
      <c r="CQ173" s="84"/>
      <c r="CR173" s="84"/>
      <c r="CS173" s="84"/>
      <c r="CT173" s="84"/>
    </row>
    <row r="174" spans="1:98" s="127" customFormat="1" ht="15" customHeight="1" thickBot="1" x14ac:dyDescent="0.3">
      <c r="A174" s="204" t="s">
        <v>847</v>
      </c>
      <c r="B174" s="56" t="s">
        <v>960</v>
      </c>
      <c r="C174" s="52">
        <v>37939</v>
      </c>
      <c r="D174" s="107" t="s">
        <v>2610</v>
      </c>
      <c r="E174" s="46" t="s">
        <v>408</v>
      </c>
      <c r="F174" s="57">
        <v>1483</v>
      </c>
      <c r="G174" s="94"/>
      <c r="H174" s="95"/>
      <c r="I174" s="95"/>
      <c r="J174" s="91"/>
      <c r="K174" s="91"/>
      <c r="L174" s="95"/>
      <c r="M174" s="95"/>
      <c r="N174" s="95"/>
      <c r="O174" s="95"/>
      <c r="P174" s="91"/>
      <c r="Q174" s="95"/>
      <c r="R174" s="91"/>
      <c r="S174" s="95"/>
      <c r="T174" s="91"/>
      <c r="U174" s="91"/>
      <c r="V174" s="91"/>
      <c r="W174" s="95"/>
      <c r="X174" s="95"/>
      <c r="Y174" s="91"/>
      <c r="Z174" s="91"/>
      <c r="AA174" s="95"/>
      <c r="AB174" s="91"/>
      <c r="AC174" s="91"/>
      <c r="AD174" s="95"/>
      <c r="AE174" s="95"/>
      <c r="AF174" s="91">
        <v>290</v>
      </c>
      <c r="AG174" s="91"/>
      <c r="AH174" s="95"/>
      <c r="AI174" s="91"/>
      <c r="AJ174" s="91"/>
      <c r="AK174" s="91"/>
      <c r="AL174" s="91">
        <v>385</v>
      </c>
      <c r="AM174" s="95"/>
      <c r="AN174" s="91"/>
      <c r="AO174" s="95"/>
      <c r="AP174" s="91"/>
      <c r="AQ174" s="91"/>
      <c r="AR174" s="91"/>
      <c r="AS174" s="91"/>
      <c r="AT174" s="91"/>
      <c r="AU174" s="91"/>
      <c r="AV174" s="91">
        <v>595</v>
      </c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>
        <v>213</v>
      </c>
      <c r="BM174" s="91"/>
      <c r="BN174" s="91"/>
      <c r="BO174" s="91"/>
      <c r="BP174" s="91"/>
      <c r="BQ174" s="91"/>
      <c r="BR174" s="92"/>
      <c r="BS174" s="202">
        <v>0</v>
      </c>
      <c r="BT174" s="202">
        <v>0</v>
      </c>
      <c r="BU174" s="203">
        <v>0</v>
      </c>
      <c r="BV174" s="124">
        <v>0</v>
      </c>
      <c r="BW174" s="124">
        <v>0</v>
      </c>
      <c r="BX174" s="124">
        <v>0</v>
      </c>
    </row>
    <row r="175" spans="1:98" s="127" customFormat="1" ht="15" customHeight="1" thickBot="1" x14ac:dyDescent="0.3">
      <c r="A175" s="204" t="s">
        <v>848</v>
      </c>
      <c r="B175" s="56" t="s">
        <v>787</v>
      </c>
      <c r="C175" s="52">
        <v>25398</v>
      </c>
      <c r="D175" s="107" t="s">
        <v>2532</v>
      </c>
      <c r="E175" s="46" t="s">
        <v>77</v>
      </c>
      <c r="F175" s="57">
        <v>1474</v>
      </c>
      <c r="G175" s="94">
        <v>350</v>
      </c>
      <c r="H175" s="95"/>
      <c r="I175" s="95"/>
      <c r="J175" s="91"/>
      <c r="K175" s="91"/>
      <c r="L175" s="95"/>
      <c r="M175" s="95"/>
      <c r="N175" s="95"/>
      <c r="O175" s="95"/>
      <c r="P175" s="91"/>
      <c r="Q175" s="95"/>
      <c r="R175" s="91"/>
      <c r="S175" s="95"/>
      <c r="T175" s="91"/>
      <c r="U175" s="91"/>
      <c r="V175" s="91"/>
      <c r="W175" s="95"/>
      <c r="X175" s="95"/>
      <c r="Y175" s="91"/>
      <c r="Z175" s="91"/>
      <c r="AA175" s="95"/>
      <c r="AB175" s="91"/>
      <c r="AC175" s="91"/>
      <c r="AD175" s="95"/>
      <c r="AE175" s="95"/>
      <c r="AF175" s="91"/>
      <c r="AG175" s="91"/>
      <c r="AH175" s="95"/>
      <c r="AI175" s="91"/>
      <c r="AJ175" s="91"/>
      <c r="AK175" s="91"/>
      <c r="AL175" s="91"/>
      <c r="AM175" s="95"/>
      <c r="AN175" s="91"/>
      <c r="AO175" s="95"/>
      <c r="AP175" s="91"/>
      <c r="AQ175" s="91"/>
      <c r="AR175" s="91"/>
      <c r="AS175" s="91"/>
      <c r="AT175" s="91"/>
      <c r="AU175" s="91"/>
      <c r="AV175" s="91"/>
      <c r="AW175" s="91">
        <v>504</v>
      </c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>
        <v>620</v>
      </c>
      <c r="BI175" s="91"/>
      <c r="BJ175" s="91"/>
      <c r="BK175" s="91"/>
      <c r="BL175" s="91"/>
      <c r="BM175" s="91"/>
      <c r="BN175" s="91"/>
      <c r="BO175" s="91"/>
      <c r="BP175" s="91"/>
      <c r="BQ175" s="91"/>
      <c r="BR175" s="92"/>
      <c r="BS175" s="202">
        <v>0</v>
      </c>
      <c r="BT175" s="202">
        <v>0</v>
      </c>
      <c r="BU175" s="203">
        <v>0</v>
      </c>
      <c r="BV175" s="124">
        <v>0</v>
      </c>
      <c r="BW175" s="124">
        <v>0</v>
      </c>
      <c r="BX175" s="124">
        <v>0</v>
      </c>
    </row>
    <row r="176" spans="1:98" s="127" customFormat="1" ht="15" customHeight="1" thickBot="1" x14ac:dyDescent="0.3">
      <c r="A176" s="204" t="s">
        <v>849</v>
      </c>
      <c r="B176" s="56" t="s">
        <v>220</v>
      </c>
      <c r="C176" s="52">
        <v>38442</v>
      </c>
      <c r="D176" s="107" t="s">
        <v>2715</v>
      </c>
      <c r="E176" s="46" t="s">
        <v>77</v>
      </c>
      <c r="F176" s="57">
        <v>1455</v>
      </c>
      <c r="G176" s="94"/>
      <c r="H176" s="95"/>
      <c r="I176" s="95"/>
      <c r="J176" s="91"/>
      <c r="K176" s="91"/>
      <c r="L176" s="95"/>
      <c r="M176" s="95"/>
      <c r="N176" s="95"/>
      <c r="O176" s="95"/>
      <c r="P176" s="91"/>
      <c r="Q176" s="95"/>
      <c r="R176" s="91"/>
      <c r="S176" s="95"/>
      <c r="T176" s="91">
        <v>152</v>
      </c>
      <c r="U176" s="91"/>
      <c r="V176" s="91"/>
      <c r="W176" s="95"/>
      <c r="X176" s="95"/>
      <c r="Y176" s="91"/>
      <c r="Z176" s="91"/>
      <c r="AA176" s="95"/>
      <c r="AB176" s="91"/>
      <c r="AC176" s="91"/>
      <c r="AD176" s="95"/>
      <c r="AE176" s="95"/>
      <c r="AF176" s="91"/>
      <c r="AG176" s="91">
        <v>335</v>
      </c>
      <c r="AH176" s="95"/>
      <c r="AI176" s="91"/>
      <c r="AJ176" s="91"/>
      <c r="AK176" s="91"/>
      <c r="AL176" s="91"/>
      <c r="AM176" s="95"/>
      <c r="AN176" s="91"/>
      <c r="AO176" s="95"/>
      <c r="AP176" s="91"/>
      <c r="AQ176" s="91">
        <v>455</v>
      </c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>
        <v>513</v>
      </c>
      <c r="BI176" s="91"/>
      <c r="BJ176" s="91"/>
      <c r="BK176" s="91"/>
      <c r="BL176" s="91"/>
      <c r="BM176" s="91"/>
      <c r="BN176" s="91"/>
      <c r="BO176" s="91"/>
      <c r="BP176" s="91"/>
      <c r="BQ176" s="91"/>
      <c r="BR176" s="92"/>
      <c r="BS176" s="202">
        <v>0</v>
      </c>
      <c r="BT176" s="202">
        <v>0</v>
      </c>
      <c r="BU176" s="203">
        <v>0</v>
      </c>
      <c r="BV176" s="124">
        <v>0</v>
      </c>
      <c r="BW176" s="124">
        <v>0</v>
      </c>
      <c r="BX176" s="124">
        <v>0</v>
      </c>
      <c r="CO176" s="84"/>
      <c r="CP176" s="84"/>
    </row>
    <row r="177" spans="1:99" s="127" customFormat="1" ht="15" customHeight="1" thickBot="1" x14ac:dyDescent="0.3">
      <c r="A177" s="204" t="s">
        <v>851</v>
      </c>
      <c r="B177" s="56" t="s">
        <v>857</v>
      </c>
      <c r="C177" s="52">
        <v>35947</v>
      </c>
      <c r="D177" s="107" t="s">
        <v>2597</v>
      </c>
      <c r="E177" s="46" t="s">
        <v>84</v>
      </c>
      <c r="F177" s="57">
        <v>1442</v>
      </c>
      <c r="G177" s="94"/>
      <c r="H177" s="95"/>
      <c r="I177" s="95"/>
      <c r="J177" s="91"/>
      <c r="K177" s="91"/>
      <c r="L177" s="95"/>
      <c r="M177" s="95">
        <v>137</v>
      </c>
      <c r="N177" s="95"/>
      <c r="O177" s="95"/>
      <c r="P177" s="91"/>
      <c r="Q177" s="95"/>
      <c r="R177" s="91"/>
      <c r="S177" s="95"/>
      <c r="T177" s="91"/>
      <c r="U177" s="91"/>
      <c r="V177" s="91"/>
      <c r="W177" s="95">
        <v>137</v>
      </c>
      <c r="X177" s="95"/>
      <c r="Y177" s="91"/>
      <c r="Z177" s="91"/>
      <c r="AA177" s="95"/>
      <c r="AB177" s="91"/>
      <c r="AC177" s="91"/>
      <c r="AD177" s="95">
        <v>175</v>
      </c>
      <c r="AE177" s="95"/>
      <c r="AF177" s="91"/>
      <c r="AG177" s="91"/>
      <c r="AH177" s="95"/>
      <c r="AI177" s="91"/>
      <c r="AJ177" s="91">
        <v>360</v>
      </c>
      <c r="AK177" s="91"/>
      <c r="AL177" s="91"/>
      <c r="AM177" s="95"/>
      <c r="AN177" s="91"/>
      <c r="AO177" s="95"/>
      <c r="AP177" s="91"/>
      <c r="AQ177" s="91"/>
      <c r="AR177" s="91"/>
      <c r="AS177" s="91"/>
      <c r="AT177" s="91">
        <v>157</v>
      </c>
      <c r="AU177" s="91"/>
      <c r="AV177" s="91"/>
      <c r="AW177" s="91"/>
      <c r="AX177" s="91"/>
      <c r="AY177" s="91"/>
      <c r="AZ177" s="91"/>
      <c r="BA177" s="91"/>
      <c r="BB177" s="91"/>
      <c r="BC177" s="91">
        <v>253</v>
      </c>
      <c r="BD177" s="91"/>
      <c r="BE177" s="91"/>
      <c r="BF177" s="91"/>
      <c r="BG177" s="91"/>
      <c r="BH177" s="91"/>
      <c r="BI177" s="91">
        <v>360</v>
      </c>
      <c r="BJ177" s="91"/>
      <c r="BK177" s="91"/>
      <c r="BL177" s="91"/>
      <c r="BM177" s="91"/>
      <c r="BN177" s="91"/>
      <c r="BO177" s="91"/>
      <c r="BP177" s="91"/>
      <c r="BQ177" s="91"/>
      <c r="BR177" s="92"/>
      <c r="BS177" s="202">
        <v>0</v>
      </c>
      <c r="BT177" s="202">
        <v>0</v>
      </c>
      <c r="BU177" s="203">
        <v>0</v>
      </c>
      <c r="BV177" s="124">
        <v>0</v>
      </c>
      <c r="BW177" s="124">
        <v>0</v>
      </c>
      <c r="BX177" s="124">
        <v>0</v>
      </c>
    </row>
    <row r="178" spans="1:99" s="127" customFormat="1" ht="15" customHeight="1" thickBot="1" x14ac:dyDescent="0.3">
      <c r="A178" s="204" t="s">
        <v>852</v>
      </c>
      <c r="B178" s="205" t="s">
        <v>745</v>
      </c>
      <c r="C178" s="52">
        <v>39210</v>
      </c>
      <c r="D178" s="107" t="s">
        <v>2511</v>
      </c>
      <c r="E178" s="46" t="s">
        <v>60</v>
      </c>
      <c r="F178" s="57">
        <v>1438</v>
      </c>
      <c r="G178" s="94"/>
      <c r="H178" s="95"/>
      <c r="I178" s="95"/>
      <c r="J178" s="91"/>
      <c r="K178" s="91">
        <v>192</v>
      </c>
      <c r="L178" s="95"/>
      <c r="M178" s="95"/>
      <c r="N178" s="95"/>
      <c r="O178" s="95"/>
      <c r="P178" s="91"/>
      <c r="Q178" s="95"/>
      <c r="R178" s="91"/>
      <c r="S178" s="95"/>
      <c r="T178" s="91">
        <v>290</v>
      </c>
      <c r="U178" s="91"/>
      <c r="V178" s="91"/>
      <c r="W178" s="95"/>
      <c r="X178" s="95"/>
      <c r="Y178" s="91"/>
      <c r="Z178" s="91"/>
      <c r="AA178" s="95"/>
      <c r="AB178" s="91"/>
      <c r="AC178" s="91"/>
      <c r="AD178" s="95"/>
      <c r="AE178" s="95"/>
      <c r="AF178" s="91"/>
      <c r="AG178" s="91"/>
      <c r="AH178" s="95"/>
      <c r="AI178" s="91"/>
      <c r="AJ178" s="91">
        <v>152</v>
      </c>
      <c r="AK178" s="91"/>
      <c r="AL178" s="91"/>
      <c r="AM178" s="95"/>
      <c r="AN178" s="91">
        <v>400</v>
      </c>
      <c r="AO178" s="95"/>
      <c r="AP178" s="91"/>
      <c r="AQ178" s="91">
        <v>404</v>
      </c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2"/>
      <c r="BS178" s="202">
        <v>0</v>
      </c>
      <c r="BT178" s="202">
        <v>0</v>
      </c>
      <c r="BU178" s="203">
        <v>0</v>
      </c>
      <c r="BV178" s="124">
        <v>0</v>
      </c>
      <c r="BW178" s="124">
        <v>0</v>
      </c>
      <c r="BX178" s="124">
        <v>0</v>
      </c>
    </row>
    <row r="179" spans="1:99" s="127" customFormat="1" ht="15" customHeight="1" thickBot="1" x14ac:dyDescent="0.25">
      <c r="A179" s="204" t="s">
        <v>853</v>
      </c>
      <c r="B179" s="101" t="s">
        <v>759</v>
      </c>
      <c r="C179" s="52">
        <v>39127</v>
      </c>
      <c r="D179" s="107" t="s">
        <v>2534</v>
      </c>
      <c r="E179" s="46" t="s">
        <v>60</v>
      </c>
      <c r="F179" s="57">
        <v>1438</v>
      </c>
      <c r="G179" s="94"/>
      <c r="H179" s="95"/>
      <c r="I179" s="95"/>
      <c r="J179" s="91"/>
      <c r="K179" s="91">
        <v>192</v>
      </c>
      <c r="L179" s="95"/>
      <c r="M179" s="95"/>
      <c r="N179" s="95"/>
      <c r="O179" s="95"/>
      <c r="P179" s="91"/>
      <c r="Q179" s="95"/>
      <c r="R179" s="91"/>
      <c r="S179" s="95"/>
      <c r="T179" s="91">
        <v>290</v>
      </c>
      <c r="U179" s="91"/>
      <c r="V179" s="91"/>
      <c r="W179" s="95"/>
      <c r="X179" s="95"/>
      <c r="Y179" s="91"/>
      <c r="Z179" s="91"/>
      <c r="AA179" s="95"/>
      <c r="AB179" s="91"/>
      <c r="AC179" s="91"/>
      <c r="AD179" s="95"/>
      <c r="AE179" s="95"/>
      <c r="AF179" s="91"/>
      <c r="AG179" s="91"/>
      <c r="AH179" s="95"/>
      <c r="AI179" s="91"/>
      <c r="AJ179" s="91">
        <v>152</v>
      </c>
      <c r="AK179" s="91"/>
      <c r="AL179" s="91"/>
      <c r="AM179" s="95"/>
      <c r="AN179" s="91">
        <v>400</v>
      </c>
      <c r="AO179" s="95"/>
      <c r="AP179" s="91"/>
      <c r="AQ179" s="91">
        <v>404</v>
      </c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2"/>
      <c r="BS179" s="202">
        <v>0</v>
      </c>
      <c r="BT179" s="202">
        <v>0</v>
      </c>
      <c r="BU179" s="203">
        <v>0</v>
      </c>
      <c r="BV179" s="124">
        <v>0</v>
      </c>
      <c r="BW179" s="124">
        <v>0</v>
      </c>
      <c r="BX179" s="124">
        <v>0</v>
      </c>
    </row>
    <row r="180" spans="1:99" s="127" customFormat="1" ht="15" customHeight="1" thickBot="1" x14ac:dyDescent="0.3">
      <c r="A180" s="204" t="s">
        <v>854</v>
      </c>
      <c r="B180" s="56" t="s">
        <v>862</v>
      </c>
      <c r="C180" s="52">
        <v>38166</v>
      </c>
      <c r="D180" s="107" t="s">
        <v>2578</v>
      </c>
      <c r="E180" s="46" t="s">
        <v>70</v>
      </c>
      <c r="F180" s="57">
        <v>1434</v>
      </c>
      <c r="G180" s="94"/>
      <c r="H180" s="95"/>
      <c r="I180" s="95"/>
      <c r="J180" s="91"/>
      <c r="K180" s="91"/>
      <c r="L180" s="95"/>
      <c r="M180" s="95"/>
      <c r="N180" s="95"/>
      <c r="O180" s="95"/>
      <c r="P180" s="91"/>
      <c r="Q180" s="95"/>
      <c r="R180" s="91"/>
      <c r="S180" s="95"/>
      <c r="T180" s="91"/>
      <c r="U180" s="91"/>
      <c r="V180" s="91"/>
      <c r="W180" s="95"/>
      <c r="X180" s="95">
        <v>92</v>
      </c>
      <c r="Y180" s="91"/>
      <c r="Z180" s="91"/>
      <c r="AA180" s="95"/>
      <c r="AB180" s="91"/>
      <c r="AC180" s="91"/>
      <c r="AD180" s="95"/>
      <c r="AE180" s="95"/>
      <c r="AF180" s="91">
        <v>152</v>
      </c>
      <c r="AG180" s="91"/>
      <c r="AH180" s="95"/>
      <c r="AI180" s="91"/>
      <c r="AJ180" s="91"/>
      <c r="AK180" s="91"/>
      <c r="AL180" s="91">
        <v>700</v>
      </c>
      <c r="AM180" s="95"/>
      <c r="AN180" s="91"/>
      <c r="AO180" s="95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>
        <v>490</v>
      </c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2"/>
      <c r="BS180" s="202">
        <v>0</v>
      </c>
      <c r="BT180" s="202">
        <v>0</v>
      </c>
      <c r="BU180" s="203">
        <v>0</v>
      </c>
      <c r="BV180" s="124">
        <v>0</v>
      </c>
      <c r="BW180" s="124">
        <v>0</v>
      </c>
      <c r="BX180" s="124">
        <v>0</v>
      </c>
    </row>
    <row r="181" spans="1:99" s="127" customFormat="1" ht="15" customHeight="1" thickBot="1" x14ac:dyDescent="0.3">
      <c r="A181" s="204" t="s">
        <v>856</v>
      </c>
      <c r="B181" s="56" t="s">
        <v>425</v>
      </c>
      <c r="C181" s="52">
        <v>38158</v>
      </c>
      <c r="D181" s="107" t="s">
        <v>2546</v>
      </c>
      <c r="E181" s="46" t="s">
        <v>676</v>
      </c>
      <c r="F181" s="57">
        <v>1427</v>
      </c>
      <c r="G181" s="94"/>
      <c r="H181" s="95"/>
      <c r="I181" s="95"/>
      <c r="J181" s="91"/>
      <c r="K181" s="91"/>
      <c r="L181" s="95"/>
      <c r="M181" s="95"/>
      <c r="N181" s="95"/>
      <c r="O181" s="95"/>
      <c r="P181" s="91"/>
      <c r="Q181" s="95"/>
      <c r="R181" s="91"/>
      <c r="S181" s="95"/>
      <c r="T181" s="91"/>
      <c r="U181" s="91"/>
      <c r="V181" s="91"/>
      <c r="W181" s="95"/>
      <c r="X181" s="95"/>
      <c r="Y181" s="91"/>
      <c r="Z181" s="91">
        <v>192</v>
      </c>
      <c r="AA181" s="95">
        <v>117</v>
      </c>
      <c r="AB181" s="91"/>
      <c r="AC181" s="91"/>
      <c r="AD181" s="95"/>
      <c r="AE181" s="95">
        <v>213</v>
      </c>
      <c r="AF181" s="91"/>
      <c r="AG181" s="91">
        <v>142</v>
      </c>
      <c r="AH181" s="95"/>
      <c r="AI181" s="91"/>
      <c r="AJ181" s="91"/>
      <c r="AK181" s="91"/>
      <c r="AL181" s="91"/>
      <c r="AM181" s="95"/>
      <c r="AN181" s="91">
        <v>275</v>
      </c>
      <c r="AO181" s="95"/>
      <c r="AP181" s="91"/>
      <c r="AQ181" s="91">
        <v>357</v>
      </c>
      <c r="AR181" s="91"/>
      <c r="AS181" s="91"/>
      <c r="AT181" s="91"/>
      <c r="AU181" s="91">
        <v>114</v>
      </c>
      <c r="AV181" s="91"/>
      <c r="AW181" s="91"/>
      <c r="AX181" s="91"/>
      <c r="AY181" s="91"/>
      <c r="AZ181" s="91">
        <v>213</v>
      </c>
      <c r="BA181" s="91"/>
      <c r="BB181" s="91"/>
      <c r="BC181" s="91"/>
      <c r="BD181" s="91"/>
      <c r="BE181" s="91"/>
      <c r="BF181" s="91"/>
      <c r="BG181" s="91"/>
      <c r="BH181" s="91"/>
      <c r="BI181" s="91"/>
      <c r="BJ181" s="91">
        <v>177</v>
      </c>
      <c r="BK181" s="91"/>
      <c r="BL181" s="91"/>
      <c r="BM181" s="91"/>
      <c r="BN181" s="91"/>
      <c r="BO181" s="91"/>
      <c r="BP181" s="91"/>
      <c r="BQ181" s="91"/>
      <c r="BR181" s="92"/>
      <c r="BS181" s="202">
        <v>0</v>
      </c>
      <c r="BT181" s="202">
        <v>0</v>
      </c>
      <c r="BU181" s="203">
        <v>0</v>
      </c>
      <c r="BV181" s="124">
        <v>0</v>
      </c>
      <c r="BW181" s="124">
        <v>0</v>
      </c>
      <c r="BX181" s="124">
        <v>0</v>
      </c>
      <c r="CQ181" s="84"/>
      <c r="CR181" s="84"/>
      <c r="CS181" s="84"/>
      <c r="CT181" s="84"/>
    </row>
    <row r="182" spans="1:99" s="127" customFormat="1" ht="15" customHeight="1" thickBot="1" x14ac:dyDescent="0.3">
      <c r="A182" s="204" t="s">
        <v>858</v>
      </c>
      <c r="B182" s="56" t="s">
        <v>196</v>
      </c>
      <c r="C182" s="52">
        <v>36963</v>
      </c>
      <c r="D182" s="107" t="s">
        <v>2558</v>
      </c>
      <c r="E182" s="46" t="s">
        <v>697</v>
      </c>
      <c r="F182" s="57">
        <v>1426</v>
      </c>
      <c r="G182" s="94">
        <v>425</v>
      </c>
      <c r="H182" s="95"/>
      <c r="I182" s="95"/>
      <c r="J182" s="91"/>
      <c r="K182" s="91"/>
      <c r="L182" s="95"/>
      <c r="M182" s="95"/>
      <c r="N182" s="95"/>
      <c r="O182" s="95">
        <v>137</v>
      </c>
      <c r="P182" s="91"/>
      <c r="Q182" s="95"/>
      <c r="R182" s="91"/>
      <c r="S182" s="95"/>
      <c r="T182" s="91"/>
      <c r="U182" s="91"/>
      <c r="V182" s="91"/>
      <c r="W182" s="95"/>
      <c r="X182" s="95"/>
      <c r="Y182" s="91"/>
      <c r="Z182" s="91"/>
      <c r="AA182" s="95"/>
      <c r="AB182" s="91"/>
      <c r="AC182" s="91">
        <v>504</v>
      </c>
      <c r="AD182" s="95"/>
      <c r="AE182" s="95"/>
      <c r="AF182" s="91"/>
      <c r="AG182" s="91"/>
      <c r="AH182" s="95"/>
      <c r="AI182" s="91"/>
      <c r="AJ182" s="91"/>
      <c r="AK182" s="91"/>
      <c r="AL182" s="91"/>
      <c r="AM182" s="95"/>
      <c r="AN182" s="91"/>
      <c r="AO182" s="95"/>
      <c r="AP182" s="91">
        <v>360</v>
      </c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2"/>
      <c r="BS182" s="202">
        <v>0</v>
      </c>
      <c r="BT182" s="202">
        <v>0</v>
      </c>
      <c r="BU182" s="203">
        <v>0</v>
      </c>
      <c r="BV182" s="124">
        <v>0</v>
      </c>
      <c r="BW182" s="124">
        <v>0</v>
      </c>
      <c r="BX182" s="124">
        <v>0</v>
      </c>
    </row>
    <row r="183" spans="1:99" s="127" customFormat="1" ht="15" customHeight="1" thickBot="1" x14ac:dyDescent="0.3">
      <c r="A183" s="204" t="s">
        <v>861</v>
      </c>
      <c r="B183" s="56" t="s">
        <v>470</v>
      </c>
      <c r="C183" s="52">
        <v>38748</v>
      </c>
      <c r="D183" s="107" t="s">
        <v>2554</v>
      </c>
      <c r="E183" s="46" t="s">
        <v>75</v>
      </c>
      <c r="F183" s="57">
        <v>1420</v>
      </c>
      <c r="G183" s="94"/>
      <c r="H183" s="95"/>
      <c r="I183" s="95"/>
      <c r="J183" s="91"/>
      <c r="K183" s="91"/>
      <c r="L183" s="95"/>
      <c r="M183" s="95"/>
      <c r="N183" s="95"/>
      <c r="O183" s="95"/>
      <c r="P183" s="91"/>
      <c r="Q183" s="95"/>
      <c r="R183" s="91"/>
      <c r="S183" s="95"/>
      <c r="T183" s="91">
        <v>220</v>
      </c>
      <c r="U183" s="91"/>
      <c r="V183" s="91"/>
      <c r="W183" s="95"/>
      <c r="X183" s="95"/>
      <c r="Y183" s="91"/>
      <c r="Z183" s="91"/>
      <c r="AA183" s="95"/>
      <c r="AB183" s="91"/>
      <c r="AC183" s="91"/>
      <c r="AD183" s="95"/>
      <c r="AE183" s="95"/>
      <c r="AF183" s="91"/>
      <c r="AG183" s="91">
        <v>285</v>
      </c>
      <c r="AH183" s="95"/>
      <c r="AI183" s="91"/>
      <c r="AJ183" s="91"/>
      <c r="AK183" s="91"/>
      <c r="AL183" s="91"/>
      <c r="AM183" s="95"/>
      <c r="AN183" s="91">
        <v>290</v>
      </c>
      <c r="AO183" s="95"/>
      <c r="AP183" s="91"/>
      <c r="AQ183" s="91">
        <v>335</v>
      </c>
      <c r="AR183" s="91"/>
      <c r="AS183" s="91"/>
      <c r="AT183" s="91"/>
      <c r="AU183" s="91"/>
      <c r="AV183" s="91"/>
      <c r="AW183" s="91">
        <v>290</v>
      </c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2"/>
      <c r="BS183" s="202">
        <v>0</v>
      </c>
      <c r="BT183" s="202">
        <v>0</v>
      </c>
      <c r="BU183" s="203">
        <v>0</v>
      </c>
      <c r="BV183" s="124">
        <v>0</v>
      </c>
      <c r="BW183" s="124">
        <v>0</v>
      </c>
      <c r="BX183" s="124">
        <v>0</v>
      </c>
      <c r="CU183" s="84"/>
    </row>
    <row r="184" spans="1:99" s="127" customFormat="1" ht="15" customHeight="1" thickBot="1" x14ac:dyDescent="0.3">
      <c r="A184" s="204" t="s">
        <v>863</v>
      </c>
      <c r="B184" s="56" t="s">
        <v>249</v>
      </c>
      <c r="C184" s="52">
        <v>38616</v>
      </c>
      <c r="D184" s="107" t="s">
        <v>2570</v>
      </c>
      <c r="E184" s="46" t="s">
        <v>667</v>
      </c>
      <c r="F184" s="57">
        <v>1416</v>
      </c>
      <c r="G184" s="94"/>
      <c r="H184" s="95"/>
      <c r="I184" s="95"/>
      <c r="J184" s="91"/>
      <c r="K184" s="91"/>
      <c r="L184" s="95"/>
      <c r="M184" s="95"/>
      <c r="N184" s="95"/>
      <c r="O184" s="95"/>
      <c r="P184" s="91"/>
      <c r="Q184" s="95"/>
      <c r="R184" s="91"/>
      <c r="S184" s="95"/>
      <c r="T184" s="91">
        <v>152</v>
      </c>
      <c r="U184" s="91"/>
      <c r="V184" s="91"/>
      <c r="W184" s="95"/>
      <c r="X184" s="95"/>
      <c r="Y184" s="91"/>
      <c r="Z184" s="91"/>
      <c r="AA184" s="95"/>
      <c r="AB184" s="91"/>
      <c r="AC184" s="91"/>
      <c r="AD184" s="95"/>
      <c r="AE184" s="95"/>
      <c r="AF184" s="91"/>
      <c r="AG184" s="91"/>
      <c r="AH184" s="95"/>
      <c r="AI184" s="91"/>
      <c r="AJ184" s="91"/>
      <c r="AK184" s="91"/>
      <c r="AL184" s="91"/>
      <c r="AM184" s="95"/>
      <c r="AN184" s="91">
        <v>275</v>
      </c>
      <c r="AO184" s="95"/>
      <c r="AP184" s="91"/>
      <c r="AQ184" s="91">
        <v>357</v>
      </c>
      <c r="AR184" s="91"/>
      <c r="AS184" s="91"/>
      <c r="AT184" s="91"/>
      <c r="AU184" s="91"/>
      <c r="AV184" s="91"/>
      <c r="AW184" s="91">
        <v>275</v>
      </c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>
        <v>357</v>
      </c>
      <c r="BI184" s="91"/>
      <c r="BJ184" s="91"/>
      <c r="BK184" s="91"/>
      <c r="BL184" s="91"/>
      <c r="BM184" s="91"/>
      <c r="BN184" s="91"/>
      <c r="BO184" s="91"/>
      <c r="BP184" s="91"/>
      <c r="BQ184" s="91"/>
      <c r="BR184" s="92"/>
      <c r="BS184" s="202">
        <v>0</v>
      </c>
      <c r="BT184" s="202">
        <v>0</v>
      </c>
      <c r="BU184" s="203">
        <v>0</v>
      </c>
      <c r="BV184" s="124">
        <v>0</v>
      </c>
      <c r="BW184" s="124">
        <v>0</v>
      </c>
      <c r="BX184" s="124">
        <v>0</v>
      </c>
    </row>
    <row r="185" spans="1:99" s="127" customFormat="1" ht="15" customHeight="1" thickBot="1" x14ac:dyDescent="0.3">
      <c r="A185" s="204" t="s">
        <v>865</v>
      </c>
      <c r="B185" s="56" t="s">
        <v>179</v>
      </c>
      <c r="C185" s="52">
        <v>37041</v>
      </c>
      <c r="D185" s="107" t="s">
        <v>2497</v>
      </c>
      <c r="E185" s="46" t="s">
        <v>180</v>
      </c>
      <c r="F185" s="57">
        <v>1405</v>
      </c>
      <c r="G185" s="94"/>
      <c r="H185" s="95"/>
      <c r="I185" s="95"/>
      <c r="J185" s="91"/>
      <c r="K185" s="91">
        <v>222</v>
      </c>
      <c r="L185" s="95"/>
      <c r="M185" s="95"/>
      <c r="N185" s="95">
        <v>213</v>
      </c>
      <c r="O185" s="95"/>
      <c r="P185" s="91"/>
      <c r="Q185" s="95"/>
      <c r="R185" s="91"/>
      <c r="S185" s="95"/>
      <c r="T185" s="91">
        <v>385</v>
      </c>
      <c r="U185" s="91"/>
      <c r="V185" s="91"/>
      <c r="W185" s="95"/>
      <c r="X185" s="95"/>
      <c r="Y185" s="91"/>
      <c r="Z185" s="91"/>
      <c r="AA185" s="95"/>
      <c r="AB185" s="91"/>
      <c r="AC185" s="91"/>
      <c r="AD185" s="95"/>
      <c r="AE185" s="95">
        <v>175</v>
      </c>
      <c r="AF185" s="91"/>
      <c r="AG185" s="91">
        <v>155</v>
      </c>
      <c r="AH185" s="95"/>
      <c r="AI185" s="91"/>
      <c r="AJ185" s="91"/>
      <c r="AK185" s="91"/>
      <c r="AL185" s="91"/>
      <c r="AM185" s="95"/>
      <c r="AN185" s="91"/>
      <c r="AO185" s="95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>
        <v>157</v>
      </c>
      <c r="BA185" s="91"/>
      <c r="BB185" s="91"/>
      <c r="BC185" s="91"/>
      <c r="BD185" s="91">
        <v>205</v>
      </c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2">
        <v>205</v>
      </c>
      <c r="BS185" s="202">
        <v>0</v>
      </c>
      <c r="BT185" s="202">
        <v>0</v>
      </c>
      <c r="BU185" s="203">
        <v>0</v>
      </c>
      <c r="BV185" s="124">
        <v>0</v>
      </c>
      <c r="BW185" s="124">
        <v>0</v>
      </c>
      <c r="BX185" s="124">
        <v>0</v>
      </c>
    </row>
    <row r="186" spans="1:99" s="127" customFormat="1" ht="15" customHeight="1" thickBot="1" x14ac:dyDescent="0.3">
      <c r="A186" s="204" t="s">
        <v>867</v>
      </c>
      <c r="B186" s="56" t="s">
        <v>483</v>
      </c>
      <c r="C186" s="52">
        <v>37574</v>
      </c>
      <c r="D186" s="107" t="s">
        <v>2591</v>
      </c>
      <c r="E186" s="46" t="s">
        <v>11</v>
      </c>
      <c r="F186" s="57">
        <v>1398</v>
      </c>
      <c r="G186" s="94"/>
      <c r="H186" s="95"/>
      <c r="I186" s="95"/>
      <c r="J186" s="91"/>
      <c r="K186" s="91"/>
      <c r="L186" s="95"/>
      <c r="M186" s="95"/>
      <c r="N186" s="95"/>
      <c r="O186" s="95"/>
      <c r="P186" s="91"/>
      <c r="Q186" s="95"/>
      <c r="R186" s="91"/>
      <c r="S186" s="95">
        <v>175</v>
      </c>
      <c r="T186" s="91"/>
      <c r="U186" s="91"/>
      <c r="V186" s="91"/>
      <c r="W186" s="95"/>
      <c r="X186" s="95"/>
      <c r="Y186" s="91"/>
      <c r="Z186" s="91"/>
      <c r="AA186" s="95"/>
      <c r="AB186" s="91"/>
      <c r="AC186" s="91">
        <v>490</v>
      </c>
      <c r="AD186" s="95"/>
      <c r="AE186" s="95"/>
      <c r="AF186" s="91"/>
      <c r="AG186" s="91"/>
      <c r="AH186" s="95">
        <v>170</v>
      </c>
      <c r="AI186" s="91"/>
      <c r="AJ186" s="91"/>
      <c r="AK186" s="91"/>
      <c r="AL186" s="91"/>
      <c r="AM186" s="95"/>
      <c r="AN186" s="91"/>
      <c r="AO186" s="95"/>
      <c r="AP186" s="91"/>
      <c r="AQ186" s="91"/>
      <c r="AR186" s="91"/>
      <c r="AS186" s="91">
        <v>213</v>
      </c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>
        <v>213</v>
      </c>
      <c r="BL186" s="91"/>
      <c r="BM186" s="91"/>
      <c r="BN186" s="91"/>
      <c r="BO186" s="91"/>
      <c r="BP186" s="91"/>
      <c r="BQ186" s="91">
        <v>137</v>
      </c>
      <c r="BR186" s="92"/>
      <c r="BS186" s="202">
        <v>0</v>
      </c>
      <c r="BT186" s="202">
        <v>0</v>
      </c>
      <c r="BU186" s="203">
        <v>0</v>
      </c>
      <c r="BV186" s="124">
        <v>0</v>
      </c>
      <c r="BW186" s="124">
        <v>0</v>
      </c>
      <c r="BX186" s="124">
        <v>0</v>
      </c>
    </row>
    <row r="187" spans="1:99" s="127" customFormat="1" ht="15" customHeight="1" thickBot="1" x14ac:dyDescent="0.3">
      <c r="A187" s="204" t="s">
        <v>869</v>
      </c>
      <c r="B187" s="56" t="s">
        <v>198</v>
      </c>
      <c r="C187" s="52">
        <v>36842</v>
      </c>
      <c r="D187" s="107" t="s">
        <v>2575</v>
      </c>
      <c r="E187" s="46" t="s">
        <v>46</v>
      </c>
      <c r="F187" s="57">
        <v>1383</v>
      </c>
      <c r="G187" s="94"/>
      <c r="H187" s="95"/>
      <c r="I187" s="95"/>
      <c r="J187" s="91"/>
      <c r="K187" s="91"/>
      <c r="L187" s="95"/>
      <c r="M187" s="95"/>
      <c r="N187" s="95"/>
      <c r="O187" s="95"/>
      <c r="P187" s="91"/>
      <c r="Q187" s="95"/>
      <c r="R187" s="91"/>
      <c r="S187" s="95"/>
      <c r="T187" s="91"/>
      <c r="U187" s="91"/>
      <c r="V187" s="91"/>
      <c r="W187" s="95">
        <v>175</v>
      </c>
      <c r="X187" s="95"/>
      <c r="Y187" s="91"/>
      <c r="Z187" s="91"/>
      <c r="AA187" s="95">
        <v>102</v>
      </c>
      <c r="AB187" s="91"/>
      <c r="AC187" s="91"/>
      <c r="AD187" s="95">
        <v>137</v>
      </c>
      <c r="AE187" s="95"/>
      <c r="AF187" s="91"/>
      <c r="AG187" s="91"/>
      <c r="AH187" s="95"/>
      <c r="AI187" s="91"/>
      <c r="AJ187" s="91">
        <v>504</v>
      </c>
      <c r="AK187" s="91"/>
      <c r="AL187" s="91"/>
      <c r="AM187" s="95"/>
      <c r="AN187" s="91"/>
      <c r="AO187" s="95">
        <v>205</v>
      </c>
      <c r="AP187" s="91"/>
      <c r="AQ187" s="91"/>
      <c r="AR187" s="91"/>
      <c r="AS187" s="91"/>
      <c r="AT187" s="91">
        <v>205</v>
      </c>
      <c r="AU187" s="91"/>
      <c r="AV187" s="91"/>
      <c r="AW187" s="91"/>
      <c r="AX187" s="91"/>
      <c r="AY187" s="91"/>
      <c r="AZ187" s="91"/>
      <c r="BA187" s="91"/>
      <c r="BB187" s="91"/>
      <c r="BC187" s="91">
        <v>157</v>
      </c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2"/>
      <c r="BS187" s="202">
        <v>0</v>
      </c>
      <c r="BT187" s="202">
        <v>0</v>
      </c>
      <c r="BU187" s="203">
        <v>0</v>
      </c>
      <c r="BV187" s="124">
        <v>0</v>
      </c>
      <c r="BW187" s="124">
        <v>0</v>
      </c>
      <c r="BX187" s="124">
        <v>0</v>
      </c>
      <c r="CU187" s="84"/>
    </row>
    <row r="188" spans="1:99" s="127" customFormat="1" ht="15" customHeight="1" thickBot="1" x14ac:dyDescent="0.3">
      <c r="A188" s="204" t="s">
        <v>871</v>
      </c>
      <c r="B188" s="56" t="s">
        <v>252</v>
      </c>
      <c r="C188" s="52">
        <v>38699</v>
      </c>
      <c r="D188" s="107" t="s">
        <v>2544</v>
      </c>
      <c r="E188" s="46" t="s">
        <v>709</v>
      </c>
      <c r="F188" s="57">
        <v>1380</v>
      </c>
      <c r="G188" s="94"/>
      <c r="H188" s="95"/>
      <c r="I188" s="95"/>
      <c r="J188" s="91"/>
      <c r="K188" s="91"/>
      <c r="L188" s="95"/>
      <c r="M188" s="95"/>
      <c r="N188" s="95"/>
      <c r="O188" s="95"/>
      <c r="P188" s="91"/>
      <c r="Q188" s="95"/>
      <c r="R188" s="91"/>
      <c r="S188" s="95"/>
      <c r="T188" s="91"/>
      <c r="U188" s="91">
        <v>272</v>
      </c>
      <c r="V188" s="91"/>
      <c r="W188" s="95"/>
      <c r="X188" s="95"/>
      <c r="Y188" s="91"/>
      <c r="Z188" s="91"/>
      <c r="AA188" s="95"/>
      <c r="AB188" s="91"/>
      <c r="AC188" s="91">
        <v>220</v>
      </c>
      <c r="AD188" s="95"/>
      <c r="AE188" s="95"/>
      <c r="AF188" s="91">
        <v>290</v>
      </c>
      <c r="AG188" s="91"/>
      <c r="AH188" s="95"/>
      <c r="AI188" s="91"/>
      <c r="AJ188" s="91"/>
      <c r="AK188" s="91"/>
      <c r="AL188" s="91"/>
      <c r="AM188" s="95"/>
      <c r="AN188" s="91"/>
      <c r="AO188" s="95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>
        <v>385</v>
      </c>
      <c r="BC188" s="91"/>
      <c r="BD188" s="91"/>
      <c r="BE188" s="91"/>
      <c r="BF188" s="91"/>
      <c r="BG188" s="91"/>
      <c r="BH188" s="91"/>
      <c r="BI188" s="91"/>
      <c r="BJ188" s="91"/>
      <c r="BK188" s="91"/>
      <c r="BL188" s="91">
        <v>213</v>
      </c>
      <c r="BM188" s="91"/>
      <c r="BN188" s="91"/>
      <c r="BO188" s="91"/>
      <c r="BP188" s="91"/>
      <c r="BQ188" s="91"/>
      <c r="BR188" s="92"/>
      <c r="BS188" s="202">
        <v>0</v>
      </c>
      <c r="BT188" s="202">
        <v>0</v>
      </c>
      <c r="BU188" s="203">
        <v>0</v>
      </c>
      <c r="BV188" s="124">
        <v>0</v>
      </c>
      <c r="BW188" s="124">
        <v>0</v>
      </c>
      <c r="BX188" s="124">
        <v>0</v>
      </c>
    </row>
    <row r="189" spans="1:99" s="127" customFormat="1" ht="15" customHeight="1" thickBot="1" x14ac:dyDescent="0.3">
      <c r="A189" s="204" t="s">
        <v>872</v>
      </c>
      <c r="B189" s="56" t="s">
        <v>81</v>
      </c>
      <c r="C189" s="52">
        <v>30343</v>
      </c>
      <c r="D189" s="107" t="s">
        <v>2645</v>
      </c>
      <c r="E189" s="46" t="s">
        <v>970</v>
      </c>
      <c r="F189" s="57">
        <v>1358</v>
      </c>
      <c r="G189" s="94">
        <v>425</v>
      </c>
      <c r="H189" s="95"/>
      <c r="I189" s="95"/>
      <c r="J189" s="91"/>
      <c r="K189" s="91"/>
      <c r="L189" s="95"/>
      <c r="M189" s="95"/>
      <c r="N189" s="95"/>
      <c r="O189" s="95"/>
      <c r="P189" s="91"/>
      <c r="Q189" s="95"/>
      <c r="R189" s="91"/>
      <c r="S189" s="95"/>
      <c r="T189" s="91"/>
      <c r="U189" s="91"/>
      <c r="V189" s="91"/>
      <c r="W189" s="95">
        <v>175</v>
      </c>
      <c r="X189" s="95"/>
      <c r="Y189" s="91"/>
      <c r="Z189" s="91"/>
      <c r="AA189" s="95"/>
      <c r="AB189" s="91"/>
      <c r="AC189" s="91"/>
      <c r="AD189" s="95">
        <v>137</v>
      </c>
      <c r="AE189" s="95"/>
      <c r="AF189" s="91"/>
      <c r="AG189" s="91">
        <v>242</v>
      </c>
      <c r="AH189" s="95"/>
      <c r="AI189" s="91"/>
      <c r="AJ189" s="91">
        <v>222</v>
      </c>
      <c r="AK189" s="91"/>
      <c r="AL189" s="91"/>
      <c r="AM189" s="95"/>
      <c r="AN189" s="91"/>
      <c r="AO189" s="95"/>
      <c r="AP189" s="91"/>
      <c r="AQ189" s="91"/>
      <c r="AR189" s="91"/>
      <c r="AS189" s="91"/>
      <c r="AT189" s="91">
        <v>157</v>
      </c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2"/>
      <c r="BS189" s="202">
        <v>0</v>
      </c>
      <c r="BT189" s="202">
        <v>0</v>
      </c>
      <c r="BU189" s="203">
        <v>0</v>
      </c>
      <c r="BV189" s="124">
        <v>0</v>
      </c>
      <c r="BW189" s="124">
        <v>0</v>
      </c>
      <c r="BX189" s="124">
        <v>0</v>
      </c>
      <c r="CU189" s="84"/>
    </row>
    <row r="190" spans="1:99" s="127" customFormat="1" ht="15" customHeight="1" thickBot="1" x14ac:dyDescent="0.3">
      <c r="A190" s="204" t="s">
        <v>873</v>
      </c>
      <c r="B190" s="56" t="s">
        <v>257</v>
      </c>
      <c r="C190" s="52">
        <v>36818</v>
      </c>
      <c r="D190" s="107" t="s">
        <v>2647</v>
      </c>
      <c r="E190" s="46" t="s">
        <v>697</v>
      </c>
      <c r="F190" s="57">
        <v>1351</v>
      </c>
      <c r="G190" s="94">
        <v>350</v>
      </c>
      <c r="H190" s="95"/>
      <c r="I190" s="95"/>
      <c r="J190" s="91"/>
      <c r="K190" s="91"/>
      <c r="L190" s="95"/>
      <c r="M190" s="95"/>
      <c r="N190" s="95"/>
      <c r="O190" s="95">
        <v>137</v>
      </c>
      <c r="P190" s="91"/>
      <c r="Q190" s="95"/>
      <c r="R190" s="91"/>
      <c r="S190" s="95"/>
      <c r="T190" s="91"/>
      <c r="U190" s="91"/>
      <c r="V190" s="91"/>
      <c r="W190" s="95"/>
      <c r="X190" s="95"/>
      <c r="Y190" s="91"/>
      <c r="Z190" s="91"/>
      <c r="AA190" s="95"/>
      <c r="AB190" s="91"/>
      <c r="AC190" s="91">
        <v>504</v>
      </c>
      <c r="AD190" s="95"/>
      <c r="AE190" s="95"/>
      <c r="AF190" s="91"/>
      <c r="AG190" s="91"/>
      <c r="AH190" s="95"/>
      <c r="AI190" s="91"/>
      <c r="AJ190" s="91"/>
      <c r="AK190" s="91"/>
      <c r="AL190" s="91"/>
      <c r="AM190" s="95"/>
      <c r="AN190" s="91"/>
      <c r="AO190" s="95"/>
      <c r="AP190" s="91">
        <v>360</v>
      </c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2"/>
      <c r="BS190" s="202">
        <v>0</v>
      </c>
      <c r="BT190" s="202">
        <v>0</v>
      </c>
      <c r="BU190" s="203">
        <v>0</v>
      </c>
      <c r="BV190" s="124">
        <v>0</v>
      </c>
      <c r="BW190" s="124">
        <v>0</v>
      </c>
      <c r="BX190" s="124">
        <v>0</v>
      </c>
    </row>
    <row r="191" spans="1:99" s="127" customFormat="1" ht="15" customHeight="1" thickBot="1" x14ac:dyDescent="0.3">
      <c r="A191" s="204" t="s">
        <v>874</v>
      </c>
      <c r="B191" s="56" t="s">
        <v>456</v>
      </c>
      <c r="C191" s="52">
        <v>37272</v>
      </c>
      <c r="D191" s="107" t="s">
        <v>2593</v>
      </c>
      <c r="E191" s="46" t="s">
        <v>695</v>
      </c>
      <c r="F191" s="57">
        <v>1334</v>
      </c>
      <c r="G191" s="94"/>
      <c r="H191" s="95"/>
      <c r="I191" s="95"/>
      <c r="J191" s="91"/>
      <c r="K191" s="91"/>
      <c r="L191" s="95"/>
      <c r="M191" s="95"/>
      <c r="N191" s="95"/>
      <c r="O191" s="95"/>
      <c r="P191" s="91"/>
      <c r="Q191" s="95">
        <v>117</v>
      </c>
      <c r="R191" s="91"/>
      <c r="S191" s="95"/>
      <c r="T191" s="91"/>
      <c r="U191" s="91"/>
      <c r="V191" s="91"/>
      <c r="W191" s="95"/>
      <c r="X191" s="95"/>
      <c r="Y191" s="91"/>
      <c r="Z191" s="91"/>
      <c r="AA191" s="95"/>
      <c r="AB191" s="91"/>
      <c r="AC191" s="91"/>
      <c r="AD191" s="95">
        <v>175</v>
      </c>
      <c r="AE191" s="95"/>
      <c r="AF191" s="91"/>
      <c r="AG191" s="91"/>
      <c r="AH191" s="95"/>
      <c r="AI191" s="91"/>
      <c r="AJ191" s="91">
        <v>272</v>
      </c>
      <c r="AK191" s="91"/>
      <c r="AL191" s="91"/>
      <c r="AM191" s="95"/>
      <c r="AN191" s="91"/>
      <c r="AO191" s="95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>
        <v>175</v>
      </c>
      <c r="BD191" s="91"/>
      <c r="BE191" s="91"/>
      <c r="BF191" s="91"/>
      <c r="BG191" s="91"/>
      <c r="BH191" s="91"/>
      <c r="BI191" s="91">
        <v>595</v>
      </c>
      <c r="BJ191" s="91"/>
      <c r="BK191" s="91"/>
      <c r="BL191" s="91"/>
      <c r="BM191" s="91"/>
      <c r="BN191" s="91"/>
      <c r="BO191" s="91"/>
      <c r="BP191" s="91"/>
      <c r="BQ191" s="91"/>
      <c r="BR191" s="92"/>
      <c r="BS191" s="202">
        <v>0</v>
      </c>
      <c r="BT191" s="202">
        <v>0</v>
      </c>
      <c r="BU191" s="203">
        <v>0</v>
      </c>
      <c r="BV191" s="124">
        <v>0</v>
      </c>
      <c r="BW191" s="124">
        <v>0</v>
      </c>
      <c r="BX191" s="124">
        <v>0</v>
      </c>
    </row>
    <row r="192" spans="1:99" s="127" customFormat="1" ht="15" customHeight="1" thickBot="1" x14ac:dyDescent="0.3">
      <c r="A192" s="204" t="s">
        <v>877</v>
      </c>
      <c r="B192" s="56" t="s">
        <v>446</v>
      </c>
      <c r="C192" s="52">
        <v>37389</v>
      </c>
      <c r="D192" s="107" t="s">
        <v>2611</v>
      </c>
      <c r="E192" s="46" t="s">
        <v>408</v>
      </c>
      <c r="F192" s="57">
        <v>1330</v>
      </c>
      <c r="G192" s="94"/>
      <c r="H192" s="95"/>
      <c r="I192" s="95"/>
      <c r="J192" s="91"/>
      <c r="K192" s="91"/>
      <c r="L192" s="95"/>
      <c r="M192" s="95"/>
      <c r="N192" s="95"/>
      <c r="O192" s="95"/>
      <c r="P192" s="91"/>
      <c r="Q192" s="95"/>
      <c r="R192" s="91"/>
      <c r="S192" s="95"/>
      <c r="T192" s="91"/>
      <c r="U192" s="91"/>
      <c r="V192" s="91"/>
      <c r="W192" s="95"/>
      <c r="X192" s="95"/>
      <c r="Y192" s="91"/>
      <c r="Z192" s="91"/>
      <c r="AA192" s="95"/>
      <c r="AB192" s="91"/>
      <c r="AC192" s="91"/>
      <c r="AD192" s="95"/>
      <c r="AE192" s="95"/>
      <c r="AF192" s="91">
        <v>385</v>
      </c>
      <c r="AG192" s="91"/>
      <c r="AH192" s="95"/>
      <c r="AI192" s="91"/>
      <c r="AJ192" s="91"/>
      <c r="AK192" s="91"/>
      <c r="AL192" s="91">
        <v>385</v>
      </c>
      <c r="AM192" s="95"/>
      <c r="AN192" s="91"/>
      <c r="AO192" s="95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>
        <v>385</v>
      </c>
      <c r="BC192" s="91"/>
      <c r="BD192" s="91"/>
      <c r="BE192" s="91"/>
      <c r="BF192" s="91"/>
      <c r="BG192" s="91"/>
      <c r="BH192" s="91"/>
      <c r="BI192" s="91"/>
      <c r="BJ192" s="91"/>
      <c r="BK192" s="91"/>
      <c r="BL192" s="91">
        <v>175</v>
      </c>
      <c r="BM192" s="91"/>
      <c r="BN192" s="91"/>
      <c r="BO192" s="91"/>
      <c r="BP192" s="91"/>
      <c r="BQ192" s="91"/>
      <c r="BR192" s="92"/>
      <c r="BS192" s="202">
        <v>0</v>
      </c>
      <c r="BT192" s="202">
        <v>0</v>
      </c>
      <c r="BU192" s="203">
        <v>0</v>
      </c>
      <c r="BV192" s="124">
        <v>0</v>
      </c>
      <c r="BW192" s="124">
        <v>0</v>
      </c>
      <c r="BX192" s="124">
        <v>0</v>
      </c>
    </row>
    <row r="193" spans="1:99" s="127" customFormat="1" ht="15" customHeight="1" thickBot="1" x14ac:dyDescent="0.3">
      <c r="A193" s="204" t="s">
        <v>878</v>
      </c>
      <c r="B193" s="56" t="s">
        <v>710</v>
      </c>
      <c r="C193" s="52">
        <v>29664</v>
      </c>
      <c r="D193" s="107" t="s">
        <v>2465</v>
      </c>
      <c r="E193" s="46" t="s">
        <v>695</v>
      </c>
      <c r="F193" s="57">
        <v>1327</v>
      </c>
      <c r="G193" s="94"/>
      <c r="H193" s="95"/>
      <c r="I193" s="95"/>
      <c r="J193" s="91"/>
      <c r="K193" s="91"/>
      <c r="L193" s="95"/>
      <c r="M193" s="95">
        <v>250</v>
      </c>
      <c r="N193" s="95"/>
      <c r="O193" s="95"/>
      <c r="P193" s="91"/>
      <c r="Q193" s="95"/>
      <c r="R193" s="91"/>
      <c r="S193" s="95"/>
      <c r="T193" s="91"/>
      <c r="U193" s="91"/>
      <c r="V193" s="91"/>
      <c r="W193" s="95"/>
      <c r="X193" s="95"/>
      <c r="Y193" s="91"/>
      <c r="Z193" s="91"/>
      <c r="AA193" s="95"/>
      <c r="AB193" s="91"/>
      <c r="AC193" s="91"/>
      <c r="AD193" s="95">
        <v>213</v>
      </c>
      <c r="AE193" s="95"/>
      <c r="AF193" s="91"/>
      <c r="AG193" s="91"/>
      <c r="AH193" s="95"/>
      <c r="AI193" s="91"/>
      <c r="AJ193" s="91">
        <v>642</v>
      </c>
      <c r="AK193" s="91"/>
      <c r="AL193" s="91"/>
      <c r="AM193" s="95"/>
      <c r="AN193" s="91">
        <v>222</v>
      </c>
      <c r="AO193" s="95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2"/>
      <c r="BS193" s="202">
        <v>0</v>
      </c>
      <c r="BT193" s="202">
        <v>0</v>
      </c>
      <c r="BU193" s="203">
        <v>0</v>
      </c>
      <c r="BV193" s="124">
        <v>0</v>
      </c>
      <c r="BW193" s="124">
        <v>0</v>
      </c>
      <c r="BX193" s="124">
        <v>0</v>
      </c>
      <c r="CU193" s="84"/>
    </row>
    <row r="194" spans="1:99" s="84" customFormat="1" ht="15" customHeight="1" thickBot="1" x14ac:dyDescent="0.3">
      <c r="A194" s="204" t="s">
        <v>879</v>
      </c>
      <c r="B194" s="56" t="s">
        <v>1048</v>
      </c>
      <c r="C194" s="52">
        <v>38274</v>
      </c>
      <c r="D194" s="107" t="s">
        <v>2657</v>
      </c>
      <c r="E194" s="46" t="s">
        <v>32</v>
      </c>
      <c r="F194" s="57">
        <v>1304</v>
      </c>
      <c r="G194" s="94"/>
      <c r="H194" s="95"/>
      <c r="I194" s="95"/>
      <c r="J194" s="91"/>
      <c r="K194" s="91"/>
      <c r="L194" s="95"/>
      <c r="M194" s="95"/>
      <c r="N194" s="95"/>
      <c r="O194" s="95">
        <v>122</v>
      </c>
      <c r="P194" s="91"/>
      <c r="Q194" s="95"/>
      <c r="R194" s="91"/>
      <c r="S194" s="95"/>
      <c r="T194" s="91"/>
      <c r="U194" s="91"/>
      <c r="V194" s="91"/>
      <c r="W194" s="95"/>
      <c r="X194" s="95"/>
      <c r="Y194" s="91"/>
      <c r="Z194" s="91"/>
      <c r="AA194" s="95"/>
      <c r="AB194" s="91"/>
      <c r="AC194" s="91">
        <v>220</v>
      </c>
      <c r="AD194" s="95"/>
      <c r="AE194" s="95"/>
      <c r="AF194" s="91"/>
      <c r="AG194" s="91">
        <v>195</v>
      </c>
      <c r="AH194" s="95"/>
      <c r="AI194" s="91"/>
      <c r="AJ194" s="91"/>
      <c r="AK194" s="91">
        <v>192</v>
      </c>
      <c r="AL194" s="91"/>
      <c r="AM194" s="95"/>
      <c r="AN194" s="91"/>
      <c r="AO194" s="95"/>
      <c r="AP194" s="91">
        <v>385</v>
      </c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>
        <v>137</v>
      </c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>
        <v>175</v>
      </c>
      <c r="BR194" s="92"/>
      <c r="BS194" s="202">
        <v>0</v>
      </c>
      <c r="BT194" s="202">
        <v>0</v>
      </c>
      <c r="BU194" s="203">
        <v>0</v>
      </c>
      <c r="BV194" s="124">
        <v>0</v>
      </c>
      <c r="BW194" s="124">
        <v>0</v>
      </c>
      <c r="BX194" s="124">
        <v>0</v>
      </c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</row>
    <row r="195" spans="1:99" s="84" customFormat="1" ht="15" customHeight="1" thickBot="1" x14ac:dyDescent="0.3">
      <c r="A195" s="204" t="s">
        <v>881</v>
      </c>
      <c r="B195" s="56" t="s">
        <v>194</v>
      </c>
      <c r="C195" s="52">
        <v>36937</v>
      </c>
      <c r="D195" s="107" t="s">
        <v>2613</v>
      </c>
      <c r="E195" s="46" t="s">
        <v>69</v>
      </c>
      <c r="F195" s="57">
        <v>1303</v>
      </c>
      <c r="G195" s="94"/>
      <c r="H195" s="95"/>
      <c r="I195" s="95"/>
      <c r="J195" s="91"/>
      <c r="K195" s="91"/>
      <c r="L195" s="95"/>
      <c r="M195" s="95"/>
      <c r="N195" s="95"/>
      <c r="O195" s="95"/>
      <c r="P195" s="91"/>
      <c r="Q195" s="95"/>
      <c r="R195" s="91"/>
      <c r="S195" s="95"/>
      <c r="T195" s="91"/>
      <c r="U195" s="91"/>
      <c r="V195" s="91"/>
      <c r="W195" s="95"/>
      <c r="X195" s="95">
        <v>142</v>
      </c>
      <c r="Y195" s="91"/>
      <c r="Z195" s="91"/>
      <c r="AA195" s="95"/>
      <c r="AB195" s="91"/>
      <c r="AC195" s="91"/>
      <c r="AD195" s="95"/>
      <c r="AE195" s="95"/>
      <c r="AF195" s="91"/>
      <c r="AG195" s="91"/>
      <c r="AH195" s="95"/>
      <c r="AI195" s="91"/>
      <c r="AJ195" s="91"/>
      <c r="AK195" s="91"/>
      <c r="AL195" s="91">
        <v>595</v>
      </c>
      <c r="AM195" s="95"/>
      <c r="AN195" s="91"/>
      <c r="AO195" s="95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>
        <v>566</v>
      </c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2"/>
      <c r="BS195" s="202">
        <v>0</v>
      </c>
      <c r="BT195" s="202">
        <v>0</v>
      </c>
      <c r="BU195" s="203">
        <v>0</v>
      </c>
      <c r="BV195" s="124">
        <v>0</v>
      </c>
      <c r="BW195" s="124">
        <v>0</v>
      </c>
      <c r="BX195" s="124">
        <v>0</v>
      </c>
      <c r="BY195" s="127"/>
      <c r="BZ195" s="127"/>
      <c r="CA195" s="127"/>
      <c r="CB195" s="127"/>
      <c r="CC195" s="127"/>
      <c r="CD195" s="12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27"/>
      <c r="CP195" s="127"/>
      <c r="CQ195" s="127"/>
      <c r="CR195" s="127"/>
      <c r="CS195" s="127"/>
      <c r="CT195" s="127"/>
      <c r="CU195" s="127"/>
    </row>
    <row r="196" spans="1:99" s="127" customFormat="1" ht="15" customHeight="1" thickBot="1" x14ac:dyDescent="0.3">
      <c r="A196" s="204" t="s">
        <v>882</v>
      </c>
      <c r="B196" s="56" t="s">
        <v>1023</v>
      </c>
      <c r="C196" s="52">
        <v>38939</v>
      </c>
      <c r="D196" s="107" t="s">
        <v>2618</v>
      </c>
      <c r="E196" s="46" t="s">
        <v>408</v>
      </c>
      <c r="F196" s="57">
        <v>1294</v>
      </c>
      <c r="G196" s="94"/>
      <c r="H196" s="95"/>
      <c r="I196" s="95"/>
      <c r="J196" s="91"/>
      <c r="K196" s="91"/>
      <c r="L196" s="95"/>
      <c r="M196" s="95"/>
      <c r="N196" s="95"/>
      <c r="O196" s="95"/>
      <c r="P196" s="91"/>
      <c r="Q196" s="95"/>
      <c r="R196" s="91"/>
      <c r="S196" s="95"/>
      <c r="T196" s="91"/>
      <c r="U196" s="91"/>
      <c r="V196" s="91"/>
      <c r="W196" s="95"/>
      <c r="X196" s="95"/>
      <c r="Y196" s="91"/>
      <c r="Z196" s="91"/>
      <c r="AA196" s="95"/>
      <c r="AB196" s="91"/>
      <c r="AC196" s="91"/>
      <c r="AD196" s="95"/>
      <c r="AE196" s="95"/>
      <c r="AF196" s="91">
        <v>290</v>
      </c>
      <c r="AG196" s="91"/>
      <c r="AH196" s="95"/>
      <c r="AI196" s="91"/>
      <c r="AJ196" s="91"/>
      <c r="AK196" s="91"/>
      <c r="AL196" s="91">
        <v>272</v>
      </c>
      <c r="AM196" s="95"/>
      <c r="AN196" s="91"/>
      <c r="AO196" s="95"/>
      <c r="AP196" s="91"/>
      <c r="AQ196" s="91"/>
      <c r="AR196" s="91"/>
      <c r="AS196" s="91"/>
      <c r="AT196" s="91"/>
      <c r="AU196" s="91"/>
      <c r="AV196" s="91">
        <v>385</v>
      </c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>
        <v>142</v>
      </c>
      <c r="BM196" s="91"/>
      <c r="BN196" s="91"/>
      <c r="BO196" s="91"/>
      <c r="BP196" s="91">
        <v>205</v>
      </c>
      <c r="BQ196" s="91"/>
      <c r="BR196" s="92"/>
      <c r="BS196" s="202">
        <v>0</v>
      </c>
      <c r="BT196" s="202">
        <v>0</v>
      </c>
      <c r="BU196" s="203">
        <v>0</v>
      </c>
      <c r="BV196" s="124">
        <v>0</v>
      </c>
      <c r="BW196" s="124">
        <v>0</v>
      </c>
      <c r="BX196" s="124">
        <v>0</v>
      </c>
    </row>
    <row r="197" spans="1:99" s="127" customFormat="1" ht="15" customHeight="1" thickBot="1" x14ac:dyDescent="0.3">
      <c r="A197" s="204" t="s">
        <v>883</v>
      </c>
      <c r="B197" s="56" t="s">
        <v>253</v>
      </c>
      <c r="C197" s="52">
        <v>37098</v>
      </c>
      <c r="D197" s="107" t="s">
        <v>2654</v>
      </c>
      <c r="E197" s="46" t="s">
        <v>49</v>
      </c>
      <c r="F197" s="57">
        <v>1262</v>
      </c>
      <c r="G197" s="94"/>
      <c r="H197" s="95"/>
      <c r="I197" s="95"/>
      <c r="J197" s="91"/>
      <c r="K197" s="91"/>
      <c r="L197" s="95"/>
      <c r="M197" s="95"/>
      <c r="N197" s="95"/>
      <c r="O197" s="95"/>
      <c r="P197" s="91"/>
      <c r="Q197" s="95"/>
      <c r="R197" s="91"/>
      <c r="S197" s="95"/>
      <c r="T197" s="91"/>
      <c r="U197" s="91">
        <v>385</v>
      </c>
      <c r="V197" s="91"/>
      <c r="W197" s="95"/>
      <c r="X197" s="95"/>
      <c r="Y197" s="91"/>
      <c r="Z197" s="91"/>
      <c r="AA197" s="95"/>
      <c r="AB197" s="91"/>
      <c r="AC197" s="91"/>
      <c r="AD197" s="95"/>
      <c r="AE197" s="95"/>
      <c r="AF197" s="91"/>
      <c r="AG197" s="91">
        <v>230</v>
      </c>
      <c r="AH197" s="95"/>
      <c r="AI197" s="91"/>
      <c r="AJ197" s="91"/>
      <c r="AK197" s="91"/>
      <c r="AL197" s="91">
        <v>490</v>
      </c>
      <c r="AM197" s="95"/>
      <c r="AN197" s="91"/>
      <c r="AO197" s="95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>
        <v>157</v>
      </c>
      <c r="BQ197" s="91"/>
      <c r="BR197" s="92"/>
      <c r="BS197" s="202">
        <v>0</v>
      </c>
      <c r="BT197" s="202">
        <v>0</v>
      </c>
      <c r="BU197" s="203">
        <v>0</v>
      </c>
      <c r="BV197" s="124">
        <v>0</v>
      </c>
      <c r="BW197" s="124">
        <v>0</v>
      </c>
      <c r="BX197" s="124">
        <v>0</v>
      </c>
    </row>
    <row r="198" spans="1:99" s="127" customFormat="1" ht="15" customHeight="1" thickBot="1" x14ac:dyDescent="0.3">
      <c r="A198" s="204" t="s">
        <v>885</v>
      </c>
      <c r="B198" s="56" t="s">
        <v>996</v>
      </c>
      <c r="C198" s="52">
        <v>31941</v>
      </c>
      <c r="D198" s="107" t="s">
        <v>2639</v>
      </c>
      <c r="E198" s="46" t="s">
        <v>812</v>
      </c>
      <c r="F198" s="57">
        <v>1261</v>
      </c>
      <c r="G198" s="94"/>
      <c r="H198" s="95"/>
      <c r="I198" s="95"/>
      <c r="J198" s="91"/>
      <c r="K198" s="91"/>
      <c r="L198" s="95"/>
      <c r="M198" s="95"/>
      <c r="N198" s="95"/>
      <c r="O198" s="95"/>
      <c r="P198" s="91"/>
      <c r="Q198" s="95"/>
      <c r="R198" s="91"/>
      <c r="S198" s="95"/>
      <c r="T198" s="91"/>
      <c r="U198" s="91"/>
      <c r="V198" s="91"/>
      <c r="W198" s="95"/>
      <c r="X198" s="95"/>
      <c r="Y198" s="91"/>
      <c r="Z198" s="91"/>
      <c r="AA198" s="95"/>
      <c r="AB198" s="91"/>
      <c r="AC198" s="91"/>
      <c r="AD198" s="95"/>
      <c r="AE198" s="95"/>
      <c r="AF198" s="91"/>
      <c r="AG198" s="91"/>
      <c r="AH198" s="95"/>
      <c r="AI198" s="91"/>
      <c r="AJ198" s="91"/>
      <c r="AK198" s="91">
        <v>504</v>
      </c>
      <c r="AL198" s="91"/>
      <c r="AM198" s="95">
        <v>300</v>
      </c>
      <c r="AN198" s="91"/>
      <c r="AO198" s="95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>
        <v>300</v>
      </c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>
        <v>157</v>
      </c>
      <c r="BR198" s="92"/>
      <c r="BS198" s="202">
        <v>0</v>
      </c>
      <c r="BT198" s="202">
        <v>0</v>
      </c>
      <c r="BU198" s="203">
        <v>0</v>
      </c>
      <c r="BV198" s="124">
        <v>0</v>
      </c>
      <c r="BW198" s="124">
        <v>0</v>
      </c>
      <c r="BX198" s="124">
        <v>0</v>
      </c>
    </row>
    <row r="199" spans="1:99" s="127" customFormat="1" ht="15" customHeight="1" thickBot="1" x14ac:dyDescent="0.3">
      <c r="A199" s="204" t="s">
        <v>887</v>
      </c>
      <c r="B199" s="56" t="s">
        <v>482</v>
      </c>
      <c r="C199" s="52">
        <v>38864</v>
      </c>
      <c r="D199" s="107" t="s">
        <v>2579</v>
      </c>
      <c r="E199" s="46" t="s">
        <v>32</v>
      </c>
      <c r="F199" s="57">
        <v>1259</v>
      </c>
      <c r="G199" s="94"/>
      <c r="H199" s="95"/>
      <c r="I199" s="95"/>
      <c r="J199" s="91"/>
      <c r="K199" s="91"/>
      <c r="L199" s="95"/>
      <c r="M199" s="95"/>
      <c r="N199" s="95"/>
      <c r="O199" s="95">
        <v>122</v>
      </c>
      <c r="P199" s="91"/>
      <c r="Q199" s="95"/>
      <c r="R199" s="91"/>
      <c r="S199" s="95"/>
      <c r="T199" s="91"/>
      <c r="U199" s="91"/>
      <c r="V199" s="91"/>
      <c r="W199" s="95"/>
      <c r="X199" s="95"/>
      <c r="Y199" s="91"/>
      <c r="Z199" s="91"/>
      <c r="AA199" s="95"/>
      <c r="AB199" s="91"/>
      <c r="AC199" s="91">
        <v>220</v>
      </c>
      <c r="AD199" s="95"/>
      <c r="AE199" s="95"/>
      <c r="AF199" s="91"/>
      <c r="AG199" s="91">
        <v>205</v>
      </c>
      <c r="AH199" s="95"/>
      <c r="AI199" s="91"/>
      <c r="AJ199" s="91"/>
      <c r="AK199" s="91">
        <v>192</v>
      </c>
      <c r="AL199" s="91"/>
      <c r="AM199" s="95"/>
      <c r="AN199" s="91"/>
      <c r="AO199" s="95"/>
      <c r="AP199" s="91">
        <v>350</v>
      </c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>
        <v>170</v>
      </c>
      <c r="BR199" s="92"/>
      <c r="BS199" s="202">
        <v>0</v>
      </c>
      <c r="BT199" s="202">
        <v>0</v>
      </c>
      <c r="BU199" s="203">
        <v>0</v>
      </c>
      <c r="BV199" s="124">
        <v>0</v>
      </c>
      <c r="BW199" s="124">
        <v>0</v>
      </c>
      <c r="BX199" s="124">
        <v>0</v>
      </c>
    </row>
    <row r="200" spans="1:99" s="127" customFormat="1" ht="15" customHeight="1" thickBot="1" x14ac:dyDescent="0.3">
      <c r="A200" s="204" t="s">
        <v>888</v>
      </c>
      <c r="B200" s="56" t="s">
        <v>229</v>
      </c>
      <c r="C200" s="52">
        <v>36856</v>
      </c>
      <c r="D200" s="107" t="s">
        <v>2658</v>
      </c>
      <c r="E200" s="46" t="s">
        <v>69</v>
      </c>
      <c r="F200" s="57">
        <v>1250</v>
      </c>
      <c r="G200" s="94"/>
      <c r="H200" s="95"/>
      <c r="I200" s="95"/>
      <c r="J200" s="91"/>
      <c r="K200" s="91"/>
      <c r="L200" s="95"/>
      <c r="M200" s="95"/>
      <c r="N200" s="95"/>
      <c r="O200" s="95"/>
      <c r="P200" s="91"/>
      <c r="Q200" s="95"/>
      <c r="R200" s="91"/>
      <c r="S200" s="95"/>
      <c r="T200" s="91"/>
      <c r="U200" s="91"/>
      <c r="V200" s="91"/>
      <c r="W200" s="95"/>
      <c r="X200" s="95">
        <v>102</v>
      </c>
      <c r="Y200" s="91"/>
      <c r="Z200" s="91"/>
      <c r="AA200" s="95"/>
      <c r="AB200" s="91"/>
      <c r="AC200" s="91"/>
      <c r="AD200" s="95"/>
      <c r="AE200" s="95"/>
      <c r="AF200" s="91">
        <v>222</v>
      </c>
      <c r="AG200" s="91"/>
      <c r="AH200" s="95"/>
      <c r="AI200" s="91"/>
      <c r="AJ200" s="91"/>
      <c r="AK200" s="91"/>
      <c r="AL200" s="91">
        <v>360</v>
      </c>
      <c r="AM200" s="95"/>
      <c r="AN200" s="91"/>
      <c r="AO200" s="95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>
        <v>566</v>
      </c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2"/>
      <c r="BS200" s="202">
        <v>0</v>
      </c>
      <c r="BT200" s="202">
        <v>0</v>
      </c>
      <c r="BU200" s="203">
        <v>0</v>
      </c>
      <c r="BV200" s="124">
        <v>0</v>
      </c>
      <c r="BW200" s="124">
        <v>0</v>
      </c>
      <c r="BX200" s="124">
        <v>0</v>
      </c>
    </row>
    <row r="201" spans="1:99" s="127" customFormat="1" ht="15" customHeight="1" thickBot="1" x14ac:dyDescent="0.3">
      <c r="A201" s="204" t="s">
        <v>890</v>
      </c>
      <c r="B201" s="56" t="s">
        <v>1404</v>
      </c>
      <c r="C201" s="52">
        <v>33716</v>
      </c>
      <c r="D201" s="107" t="s">
        <v>2858</v>
      </c>
      <c r="E201" s="46" t="s">
        <v>823</v>
      </c>
      <c r="F201" s="57">
        <v>1245</v>
      </c>
      <c r="G201" s="94">
        <v>350</v>
      </c>
      <c r="H201" s="95"/>
      <c r="I201" s="95"/>
      <c r="J201" s="91"/>
      <c r="K201" s="91"/>
      <c r="L201" s="95"/>
      <c r="M201" s="95"/>
      <c r="N201" s="95"/>
      <c r="O201" s="95"/>
      <c r="P201" s="91"/>
      <c r="Q201" s="95"/>
      <c r="R201" s="91"/>
      <c r="S201" s="95"/>
      <c r="T201" s="91"/>
      <c r="U201" s="91"/>
      <c r="V201" s="91"/>
      <c r="W201" s="95"/>
      <c r="X201" s="95"/>
      <c r="Y201" s="91"/>
      <c r="Z201" s="91"/>
      <c r="AA201" s="95"/>
      <c r="AB201" s="91"/>
      <c r="AC201" s="91"/>
      <c r="AD201" s="95"/>
      <c r="AE201" s="95"/>
      <c r="AF201" s="91"/>
      <c r="AG201" s="91"/>
      <c r="AH201" s="95"/>
      <c r="AI201" s="91"/>
      <c r="AJ201" s="91"/>
      <c r="AK201" s="91"/>
      <c r="AL201" s="91"/>
      <c r="AM201" s="95"/>
      <c r="AN201" s="91"/>
      <c r="AO201" s="95"/>
      <c r="AP201" s="91">
        <v>642</v>
      </c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>
        <v>253</v>
      </c>
      <c r="BL201" s="91"/>
      <c r="BM201" s="91"/>
      <c r="BN201" s="91"/>
      <c r="BO201" s="91"/>
      <c r="BP201" s="91"/>
      <c r="BQ201" s="91"/>
      <c r="BR201" s="92"/>
      <c r="BS201" s="202">
        <v>0</v>
      </c>
      <c r="BT201" s="202">
        <v>0</v>
      </c>
      <c r="BU201" s="203">
        <v>0</v>
      </c>
      <c r="BV201" s="124">
        <v>0</v>
      </c>
      <c r="BW201" s="124">
        <v>0</v>
      </c>
      <c r="BX201" s="124">
        <v>0</v>
      </c>
    </row>
    <row r="202" spans="1:99" s="127" customFormat="1" ht="15" customHeight="1" thickBot="1" x14ac:dyDescent="0.3">
      <c r="A202" s="204" t="s">
        <v>891</v>
      </c>
      <c r="B202" s="56" t="s">
        <v>822</v>
      </c>
      <c r="C202" s="52">
        <v>33229</v>
      </c>
      <c r="D202" s="107" t="s">
        <v>2537</v>
      </c>
      <c r="E202" s="46" t="s">
        <v>11</v>
      </c>
      <c r="F202" s="57">
        <v>1245</v>
      </c>
      <c r="G202" s="94">
        <v>350</v>
      </c>
      <c r="H202" s="95"/>
      <c r="I202" s="95"/>
      <c r="J202" s="91"/>
      <c r="K202" s="91"/>
      <c r="L202" s="95"/>
      <c r="M202" s="95"/>
      <c r="N202" s="95"/>
      <c r="O202" s="95"/>
      <c r="P202" s="91"/>
      <c r="Q202" s="95"/>
      <c r="R202" s="91"/>
      <c r="S202" s="95"/>
      <c r="T202" s="91"/>
      <c r="U202" s="91"/>
      <c r="V202" s="91"/>
      <c r="W202" s="95"/>
      <c r="X202" s="95"/>
      <c r="Y202" s="91"/>
      <c r="Z202" s="91"/>
      <c r="AA202" s="95"/>
      <c r="AB202" s="91"/>
      <c r="AC202" s="91"/>
      <c r="AD202" s="95"/>
      <c r="AE202" s="95"/>
      <c r="AF202" s="91"/>
      <c r="AG202" s="91"/>
      <c r="AH202" s="95"/>
      <c r="AI202" s="91"/>
      <c r="AJ202" s="91"/>
      <c r="AK202" s="91"/>
      <c r="AL202" s="91"/>
      <c r="AM202" s="95"/>
      <c r="AN202" s="91"/>
      <c r="AO202" s="95"/>
      <c r="AP202" s="91">
        <v>642</v>
      </c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>
        <v>253</v>
      </c>
      <c r="BL202" s="91"/>
      <c r="BM202" s="91"/>
      <c r="BN202" s="91"/>
      <c r="BO202" s="91"/>
      <c r="BP202" s="91"/>
      <c r="BQ202" s="91"/>
      <c r="BR202" s="92"/>
      <c r="BS202" s="202">
        <v>0</v>
      </c>
      <c r="BT202" s="202">
        <v>0</v>
      </c>
      <c r="BU202" s="203">
        <v>0</v>
      </c>
      <c r="BV202" s="124">
        <v>0</v>
      </c>
      <c r="BW202" s="124">
        <v>0</v>
      </c>
      <c r="BX202" s="124">
        <v>0</v>
      </c>
    </row>
    <row r="203" spans="1:99" s="127" customFormat="1" ht="15" customHeight="1" thickBot="1" x14ac:dyDescent="0.3">
      <c r="A203" s="204" t="s">
        <v>892</v>
      </c>
      <c r="B203" s="56" t="s">
        <v>573</v>
      </c>
      <c r="C203" s="52">
        <v>39372</v>
      </c>
      <c r="D203" s="107" t="s">
        <v>392</v>
      </c>
      <c r="E203" s="46" t="s">
        <v>62</v>
      </c>
      <c r="F203" s="57">
        <v>1244</v>
      </c>
      <c r="G203" s="94"/>
      <c r="H203" s="95"/>
      <c r="I203" s="95"/>
      <c r="J203" s="91"/>
      <c r="K203" s="91"/>
      <c r="L203" s="95"/>
      <c r="M203" s="95"/>
      <c r="N203" s="95"/>
      <c r="O203" s="95"/>
      <c r="P203" s="91"/>
      <c r="Q203" s="95"/>
      <c r="R203" s="91"/>
      <c r="S203" s="95"/>
      <c r="T203" s="91"/>
      <c r="U203" s="91"/>
      <c r="V203" s="91"/>
      <c r="W203" s="95"/>
      <c r="X203" s="95"/>
      <c r="Y203" s="91"/>
      <c r="Z203" s="91">
        <v>275</v>
      </c>
      <c r="AA203" s="95"/>
      <c r="AB203" s="91"/>
      <c r="AC203" s="91"/>
      <c r="AD203" s="95"/>
      <c r="AE203" s="95"/>
      <c r="AF203" s="91"/>
      <c r="AG203" s="91"/>
      <c r="AH203" s="95"/>
      <c r="AI203" s="91"/>
      <c r="AJ203" s="91">
        <v>152</v>
      </c>
      <c r="AK203" s="91"/>
      <c r="AL203" s="91"/>
      <c r="AM203" s="95"/>
      <c r="AN203" s="91">
        <v>290</v>
      </c>
      <c r="AO203" s="95"/>
      <c r="AP203" s="91"/>
      <c r="AQ203" s="91">
        <v>357</v>
      </c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>
        <v>170</v>
      </c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2"/>
      <c r="BS203" s="202">
        <v>0</v>
      </c>
      <c r="BT203" s="202">
        <v>0</v>
      </c>
      <c r="BU203" s="203">
        <v>0</v>
      </c>
      <c r="BV203" s="124">
        <v>0</v>
      </c>
      <c r="BW203" s="124">
        <v>0</v>
      </c>
      <c r="BX203" s="124">
        <v>0</v>
      </c>
    </row>
    <row r="204" spans="1:99" s="127" customFormat="1" ht="15" customHeight="1" thickBot="1" x14ac:dyDescent="0.3">
      <c r="A204" s="204" t="s">
        <v>894</v>
      </c>
      <c r="B204" s="56" t="s">
        <v>825</v>
      </c>
      <c r="C204" s="52">
        <v>28720</v>
      </c>
      <c r="D204" s="107" t="s">
        <v>2559</v>
      </c>
      <c r="E204" s="46" t="s">
        <v>406</v>
      </c>
      <c r="F204" s="57">
        <v>1237</v>
      </c>
      <c r="G204" s="94">
        <v>425</v>
      </c>
      <c r="H204" s="95">
        <v>170</v>
      </c>
      <c r="I204" s="95"/>
      <c r="J204" s="91"/>
      <c r="K204" s="91"/>
      <c r="L204" s="95"/>
      <c r="M204" s="95"/>
      <c r="N204" s="95"/>
      <c r="O204" s="95"/>
      <c r="P204" s="91"/>
      <c r="Q204" s="95"/>
      <c r="R204" s="91"/>
      <c r="S204" s="95"/>
      <c r="T204" s="91"/>
      <c r="U204" s="91"/>
      <c r="V204" s="91"/>
      <c r="W204" s="95"/>
      <c r="X204" s="95"/>
      <c r="Y204" s="91"/>
      <c r="Z204" s="91"/>
      <c r="AA204" s="95"/>
      <c r="AB204" s="91"/>
      <c r="AC204" s="91"/>
      <c r="AD204" s="95"/>
      <c r="AE204" s="95"/>
      <c r="AF204" s="91"/>
      <c r="AG204" s="91"/>
      <c r="AH204" s="95"/>
      <c r="AI204" s="91"/>
      <c r="AJ204" s="91"/>
      <c r="AK204" s="91"/>
      <c r="AL204" s="91">
        <v>642</v>
      </c>
      <c r="AM204" s="95"/>
      <c r="AN204" s="91"/>
      <c r="AO204" s="95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2"/>
      <c r="BS204" s="202">
        <v>0</v>
      </c>
      <c r="BT204" s="202">
        <v>0</v>
      </c>
      <c r="BU204" s="203">
        <v>0</v>
      </c>
      <c r="BV204" s="124">
        <v>0</v>
      </c>
      <c r="BW204" s="124">
        <v>0</v>
      </c>
      <c r="BX204" s="124">
        <v>0</v>
      </c>
      <c r="CA204" s="84"/>
    </row>
    <row r="205" spans="1:99" s="127" customFormat="1" ht="15" customHeight="1" thickBot="1" x14ac:dyDescent="0.3">
      <c r="A205" s="204" t="s">
        <v>895</v>
      </c>
      <c r="B205" s="56" t="s">
        <v>889</v>
      </c>
      <c r="C205" s="52">
        <v>36874</v>
      </c>
      <c r="D205" s="107" t="s">
        <v>2640</v>
      </c>
      <c r="E205" s="46" t="s">
        <v>32</v>
      </c>
      <c r="F205" s="57">
        <v>1234</v>
      </c>
      <c r="G205" s="94"/>
      <c r="H205" s="95"/>
      <c r="I205" s="95"/>
      <c r="J205" s="91"/>
      <c r="K205" s="91"/>
      <c r="L205" s="95"/>
      <c r="M205" s="95"/>
      <c r="N205" s="95"/>
      <c r="O205" s="95">
        <v>213</v>
      </c>
      <c r="P205" s="91"/>
      <c r="Q205" s="95"/>
      <c r="R205" s="91"/>
      <c r="S205" s="95"/>
      <c r="T205" s="91"/>
      <c r="U205" s="91"/>
      <c r="V205" s="91"/>
      <c r="W205" s="95"/>
      <c r="X205" s="95"/>
      <c r="Y205" s="91"/>
      <c r="Z205" s="91"/>
      <c r="AA205" s="95"/>
      <c r="AB205" s="91"/>
      <c r="AC205" s="91"/>
      <c r="AD205" s="95"/>
      <c r="AE205" s="95"/>
      <c r="AF205" s="91"/>
      <c r="AG205" s="91">
        <v>155</v>
      </c>
      <c r="AH205" s="95"/>
      <c r="AI205" s="91"/>
      <c r="AJ205" s="91"/>
      <c r="AK205" s="91">
        <v>504</v>
      </c>
      <c r="AL205" s="91"/>
      <c r="AM205" s="95"/>
      <c r="AN205" s="91"/>
      <c r="AO205" s="95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>
        <v>157</v>
      </c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>
        <v>205</v>
      </c>
      <c r="BR205" s="92"/>
      <c r="BS205" s="202">
        <v>0</v>
      </c>
      <c r="BT205" s="202">
        <v>0</v>
      </c>
      <c r="BU205" s="203">
        <v>0</v>
      </c>
      <c r="BV205" s="124">
        <v>0</v>
      </c>
      <c r="BW205" s="124">
        <v>0</v>
      </c>
      <c r="BX205" s="124">
        <v>0</v>
      </c>
    </row>
    <row r="206" spans="1:99" s="127" customFormat="1" ht="15" customHeight="1" thickBot="1" x14ac:dyDescent="0.3">
      <c r="A206" s="204" t="s">
        <v>898</v>
      </c>
      <c r="B206" s="205" t="s">
        <v>1078</v>
      </c>
      <c r="C206" s="52">
        <v>38124</v>
      </c>
      <c r="D206" s="107" t="s">
        <v>2676</v>
      </c>
      <c r="E206" s="46" t="s">
        <v>14</v>
      </c>
      <c r="F206" s="57">
        <v>1232</v>
      </c>
      <c r="G206" s="94"/>
      <c r="H206" s="95"/>
      <c r="I206" s="95"/>
      <c r="J206" s="91"/>
      <c r="K206" s="91"/>
      <c r="L206" s="95"/>
      <c r="M206" s="95"/>
      <c r="N206" s="95"/>
      <c r="O206" s="95"/>
      <c r="P206" s="91"/>
      <c r="Q206" s="95"/>
      <c r="R206" s="91"/>
      <c r="S206" s="95">
        <v>213</v>
      </c>
      <c r="T206" s="91"/>
      <c r="U206" s="91"/>
      <c r="V206" s="91"/>
      <c r="W206" s="95"/>
      <c r="X206" s="95"/>
      <c r="Y206" s="91"/>
      <c r="Z206" s="91"/>
      <c r="AA206" s="95"/>
      <c r="AB206" s="91"/>
      <c r="AC206" s="91">
        <v>290</v>
      </c>
      <c r="AD206" s="95"/>
      <c r="AE206" s="95"/>
      <c r="AF206" s="91"/>
      <c r="AG206" s="91"/>
      <c r="AH206" s="95">
        <v>92</v>
      </c>
      <c r="AI206" s="91"/>
      <c r="AJ206" s="91"/>
      <c r="AK206" s="91"/>
      <c r="AL206" s="91"/>
      <c r="AM206" s="95"/>
      <c r="AN206" s="91"/>
      <c r="AO206" s="95"/>
      <c r="AP206" s="91"/>
      <c r="AQ206" s="91"/>
      <c r="AR206" s="91"/>
      <c r="AS206" s="91">
        <v>250</v>
      </c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>
        <v>250</v>
      </c>
      <c r="BL206" s="91"/>
      <c r="BM206" s="91"/>
      <c r="BN206" s="91"/>
      <c r="BO206" s="91"/>
      <c r="BP206" s="91"/>
      <c r="BQ206" s="91">
        <v>137</v>
      </c>
      <c r="BR206" s="92"/>
      <c r="BS206" s="202">
        <v>0</v>
      </c>
      <c r="BT206" s="202">
        <v>0</v>
      </c>
      <c r="BU206" s="203">
        <v>0</v>
      </c>
      <c r="BV206" s="124">
        <v>0</v>
      </c>
      <c r="BW206" s="124">
        <v>0</v>
      </c>
      <c r="BX206" s="124">
        <v>0</v>
      </c>
      <c r="CU206" s="84"/>
    </row>
    <row r="207" spans="1:99" s="127" customFormat="1" ht="15" customHeight="1" thickBot="1" x14ac:dyDescent="0.3">
      <c r="A207" s="204" t="s">
        <v>899</v>
      </c>
      <c r="B207" s="56" t="s">
        <v>203</v>
      </c>
      <c r="C207" s="52">
        <v>38228</v>
      </c>
      <c r="D207" s="107" t="s">
        <v>2651</v>
      </c>
      <c r="E207" s="46" t="s">
        <v>45</v>
      </c>
      <c r="F207" s="57">
        <v>1206</v>
      </c>
      <c r="G207" s="94"/>
      <c r="H207" s="95"/>
      <c r="I207" s="95"/>
      <c r="J207" s="91"/>
      <c r="K207" s="91"/>
      <c r="L207" s="95"/>
      <c r="M207" s="95"/>
      <c r="N207" s="95"/>
      <c r="O207" s="95"/>
      <c r="P207" s="91"/>
      <c r="Q207" s="95"/>
      <c r="R207" s="91"/>
      <c r="S207" s="95"/>
      <c r="T207" s="91"/>
      <c r="U207" s="91"/>
      <c r="V207" s="91"/>
      <c r="W207" s="95">
        <v>117</v>
      </c>
      <c r="X207" s="95"/>
      <c r="Y207" s="91"/>
      <c r="Z207" s="91"/>
      <c r="AA207" s="95"/>
      <c r="AB207" s="91"/>
      <c r="AC207" s="91"/>
      <c r="AD207" s="95">
        <v>137</v>
      </c>
      <c r="AE207" s="95"/>
      <c r="AF207" s="91"/>
      <c r="AG207" s="91">
        <v>132</v>
      </c>
      <c r="AH207" s="95"/>
      <c r="AI207" s="91"/>
      <c r="AJ207" s="91">
        <v>220</v>
      </c>
      <c r="AK207" s="91"/>
      <c r="AL207" s="91"/>
      <c r="AM207" s="95"/>
      <c r="AN207" s="91"/>
      <c r="AO207" s="95"/>
      <c r="AP207" s="91"/>
      <c r="AQ207" s="91"/>
      <c r="AR207" s="91"/>
      <c r="AS207" s="91"/>
      <c r="AT207" s="91">
        <v>175</v>
      </c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>
        <v>425</v>
      </c>
      <c r="BJ207" s="91"/>
      <c r="BK207" s="91"/>
      <c r="BL207" s="91"/>
      <c r="BM207" s="91"/>
      <c r="BN207" s="91"/>
      <c r="BO207" s="91"/>
      <c r="BP207" s="91"/>
      <c r="BQ207" s="91"/>
      <c r="BR207" s="92"/>
      <c r="BS207" s="202">
        <v>0</v>
      </c>
      <c r="BT207" s="202">
        <v>0</v>
      </c>
      <c r="BU207" s="203">
        <v>0</v>
      </c>
      <c r="BV207" s="124">
        <v>0</v>
      </c>
      <c r="BW207" s="124">
        <v>0</v>
      </c>
      <c r="BX207" s="124">
        <v>0</v>
      </c>
    </row>
    <row r="208" spans="1:99" s="127" customFormat="1" ht="15" customHeight="1" thickBot="1" x14ac:dyDescent="0.3">
      <c r="A208" s="204" t="s">
        <v>901</v>
      </c>
      <c r="B208" s="56" t="s">
        <v>884</v>
      </c>
      <c r="C208" s="52">
        <v>35674</v>
      </c>
      <c r="D208" s="107" t="s">
        <v>2650</v>
      </c>
      <c r="E208" s="46" t="s">
        <v>690</v>
      </c>
      <c r="F208" s="57">
        <v>1200</v>
      </c>
      <c r="G208" s="94">
        <v>275</v>
      </c>
      <c r="H208" s="95"/>
      <c r="I208" s="95"/>
      <c r="J208" s="91"/>
      <c r="K208" s="91"/>
      <c r="L208" s="95"/>
      <c r="M208" s="95"/>
      <c r="N208" s="95"/>
      <c r="O208" s="95"/>
      <c r="P208" s="91"/>
      <c r="Q208" s="95"/>
      <c r="R208" s="91"/>
      <c r="S208" s="95"/>
      <c r="T208" s="91"/>
      <c r="U208" s="91"/>
      <c r="V208" s="91"/>
      <c r="W208" s="95"/>
      <c r="X208" s="95">
        <v>205</v>
      </c>
      <c r="Y208" s="91"/>
      <c r="Z208" s="91"/>
      <c r="AA208" s="95"/>
      <c r="AB208" s="91"/>
      <c r="AC208" s="91"/>
      <c r="AD208" s="95"/>
      <c r="AE208" s="95"/>
      <c r="AF208" s="91">
        <v>360</v>
      </c>
      <c r="AG208" s="91"/>
      <c r="AH208" s="95"/>
      <c r="AI208" s="91"/>
      <c r="AJ208" s="91"/>
      <c r="AK208" s="91"/>
      <c r="AL208" s="91"/>
      <c r="AM208" s="95"/>
      <c r="AN208" s="91"/>
      <c r="AO208" s="95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>
        <v>360</v>
      </c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2"/>
      <c r="BS208" s="202">
        <v>0</v>
      </c>
      <c r="BT208" s="202">
        <v>0</v>
      </c>
      <c r="BU208" s="203">
        <v>0</v>
      </c>
      <c r="BV208" s="124">
        <v>0</v>
      </c>
      <c r="BW208" s="124">
        <v>0</v>
      </c>
      <c r="BX208" s="124">
        <v>0</v>
      </c>
    </row>
    <row r="209" spans="1:99" s="127" customFormat="1" ht="15" customHeight="1" thickBot="1" x14ac:dyDescent="0.3">
      <c r="A209" s="204" t="s">
        <v>903</v>
      </c>
      <c r="B209" s="56" t="s">
        <v>1106</v>
      </c>
      <c r="C209" s="52">
        <v>37606</v>
      </c>
      <c r="D209" s="107" t="s">
        <v>2699</v>
      </c>
      <c r="E209" s="46" t="s">
        <v>408</v>
      </c>
      <c r="F209" s="57">
        <v>1199</v>
      </c>
      <c r="G209" s="94"/>
      <c r="H209" s="95"/>
      <c r="I209" s="95"/>
      <c r="J209" s="91"/>
      <c r="K209" s="91"/>
      <c r="L209" s="95"/>
      <c r="M209" s="95"/>
      <c r="N209" s="95"/>
      <c r="O209" s="95"/>
      <c r="P209" s="91"/>
      <c r="Q209" s="95"/>
      <c r="R209" s="91"/>
      <c r="S209" s="95"/>
      <c r="T209" s="91"/>
      <c r="U209" s="91"/>
      <c r="V209" s="91"/>
      <c r="W209" s="95"/>
      <c r="X209" s="95"/>
      <c r="Y209" s="91"/>
      <c r="Z209" s="91"/>
      <c r="AA209" s="95"/>
      <c r="AB209" s="91"/>
      <c r="AC209" s="91"/>
      <c r="AD209" s="95"/>
      <c r="AE209" s="95"/>
      <c r="AF209" s="91">
        <v>385</v>
      </c>
      <c r="AG209" s="91"/>
      <c r="AH209" s="95"/>
      <c r="AI209" s="91"/>
      <c r="AJ209" s="91"/>
      <c r="AK209" s="91"/>
      <c r="AL209" s="91">
        <v>272</v>
      </c>
      <c r="AM209" s="95"/>
      <c r="AN209" s="91"/>
      <c r="AO209" s="95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>
        <v>385</v>
      </c>
      <c r="BC209" s="91"/>
      <c r="BD209" s="91"/>
      <c r="BE209" s="91"/>
      <c r="BF209" s="91"/>
      <c r="BG209" s="91"/>
      <c r="BH209" s="91"/>
      <c r="BI209" s="91"/>
      <c r="BJ209" s="91"/>
      <c r="BK209" s="91"/>
      <c r="BL209" s="91">
        <v>157</v>
      </c>
      <c r="BM209" s="91"/>
      <c r="BN209" s="91"/>
      <c r="BO209" s="91"/>
      <c r="BP209" s="91"/>
      <c r="BQ209" s="91"/>
      <c r="BR209" s="92"/>
      <c r="BS209" s="202">
        <v>0</v>
      </c>
      <c r="BT209" s="202">
        <v>0</v>
      </c>
      <c r="BU209" s="203">
        <v>0</v>
      </c>
      <c r="BV209" s="124">
        <v>0</v>
      </c>
      <c r="BW209" s="124">
        <v>0</v>
      </c>
      <c r="BX209" s="124">
        <v>0</v>
      </c>
    </row>
    <row r="210" spans="1:99" s="127" customFormat="1" ht="15" customHeight="1" thickBot="1" x14ac:dyDescent="0.25">
      <c r="A210" s="204" t="s">
        <v>904</v>
      </c>
      <c r="B210" s="101" t="s">
        <v>740</v>
      </c>
      <c r="C210" s="52">
        <v>38470</v>
      </c>
      <c r="D210" s="107" t="s">
        <v>2509</v>
      </c>
      <c r="E210" s="46" t="s">
        <v>60</v>
      </c>
      <c r="F210" s="57">
        <v>1192</v>
      </c>
      <c r="G210" s="94"/>
      <c r="H210" s="95"/>
      <c r="I210" s="95"/>
      <c r="J210" s="91"/>
      <c r="K210" s="91">
        <v>192</v>
      </c>
      <c r="L210" s="95"/>
      <c r="M210" s="95"/>
      <c r="N210" s="95"/>
      <c r="O210" s="95"/>
      <c r="P210" s="91"/>
      <c r="Q210" s="95"/>
      <c r="R210" s="91"/>
      <c r="S210" s="95"/>
      <c r="T210" s="91">
        <v>385</v>
      </c>
      <c r="U210" s="91"/>
      <c r="V210" s="91"/>
      <c r="W210" s="95"/>
      <c r="X210" s="95"/>
      <c r="Y210" s="91"/>
      <c r="Z210" s="91"/>
      <c r="AA210" s="95"/>
      <c r="AB210" s="91"/>
      <c r="AC210" s="91"/>
      <c r="AD210" s="95"/>
      <c r="AE210" s="95"/>
      <c r="AF210" s="91"/>
      <c r="AG210" s="91"/>
      <c r="AH210" s="95"/>
      <c r="AI210" s="91"/>
      <c r="AJ210" s="91">
        <v>340</v>
      </c>
      <c r="AK210" s="91"/>
      <c r="AL210" s="91"/>
      <c r="AM210" s="95"/>
      <c r="AN210" s="91">
        <v>275</v>
      </c>
      <c r="AO210" s="95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2"/>
      <c r="BS210" s="202">
        <v>0</v>
      </c>
      <c r="BT210" s="202">
        <v>0</v>
      </c>
      <c r="BU210" s="203">
        <v>0</v>
      </c>
      <c r="BV210" s="124">
        <v>0</v>
      </c>
      <c r="BW210" s="124">
        <v>0</v>
      </c>
      <c r="BX210" s="124">
        <v>0</v>
      </c>
    </row>
    <row r="211" spans="1:99" s="127" customFormat="1" ht="15" customHeight="1" thickBot="1" x14ac:dyDescent="0.3">
      <c r="A211" s="204" t="s">
        <v>905</v>
      </c>
      <c r="B211" s="56" t="s">
        <v>981</v>
      </c>
      <c r="C211" s="52">
        <v>37287</v>
      </c>
      <c r="D211" s="107" t="s">
        <v>2594</v>
      </c>
      <c r="E211" s="46" t="s">
        <v>14</v>
      </c>
      <c r="F211" s="57">
        <v>1164</v>
      </c>
      <c r="G211" s="94"/>
      <c r="H211" s="95"/>
      <c r="I211" s="95"/>
      <c r="J211" s="91"/>
      <c r="K211" s="91"/>
      <c r="L211" s="95"/>
      <c r="M211" s="95"/>
      <c r="N211" s="95"/>
      <c r="O211" s="95"/>
      <c r="P211" s="91"/>
      <c r="Q211" s="95"/>
      <c r="R211" s="91"/>
      <c r="S211" s="95"/>
      <c r="T211" s="91"/>
      <c r="U211" s="91"/>
      <c r="V211" s="91"/>
      <c r="W211" s="95"/>
      <c r="X211" s="95"/>
      <c r="Y211" s="91"/>
      <c r="Z211" s="91"/>
      <c r="AA211" s="95"/>
      <c r="AB211" s="91"/>
      <c r="AC211" s="91">
        <v>385</v>
      </c>
      <c r="AD211" s="95"/>
      <c r="AE211" s="95"/>
      <c r="AF211" s="91"/>
      <c r="AG211" s="91"/>
      <c r="AH211" s="95">
        <v>142</v>
      </c>
      <c r="AI211" s="91"/>
      <c r="AJ211" s="91"/>
      <c r="AK211" s="91"/>
      <c r="AL211" s="91"/>
      <c r="AM211" s="95"/>
      <c r="AN211" s="91"/>
      <c r="AO211" s="95"/>
      <c r="AP211" s="91"/>
      <c r="AQ211" s="91"/>
      <c r="AR211" s="91"/>
      <c r="AS211" s="91">
        <v>250</v>
      </c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>
        <v>250</v>
      </c>
      <c r="BL211" s="91"/>
      <c r="BM211" s="91"/>
      <c r="BN211" s="91"/>
      <c r="BO211" s="91"/>
      <c r="BP211" s="91"/>
      <c r="BQ211" s="91">
        <v>137</v>
      </c>
      <c r="BR211" s="92"/>
      <c r="BS211" s="202">
        <v>0</v>
      </c>
      <c r="BT211" s="202">
        <v>0</v>
      </c>
      <c r="BU211" s="203">
        <v>0</v>
      </c>
      <c r="BV211" s="124">
        <v>0</v>
      </c>
      <c r="BW211" s="124">
        <v>0</v>
      </c>
      <c r="BX211" s="124">
        <v>0</v>
      </c>
    </row>
    <row r="212" spans="1:99" s="127" customFormat="1" ht="15" customHeight="1" thickBot="1" x14ac:dyDescent="0.3">
      <c r="A212" s="204" t="s">
        <v>907</v>
      </c>
      <c r="B212" s="56" t="s">
        <v>962</v>
      </c>
      <c r="C212" s="52">
        <v>35792</v>
      </c>
      <c r="D212" s="107" t="s">
        <v>2644</v>
      </c>
      <c r="E212" s="46" t="s">
        <v>707</v>
      </c>
      <c r="F212" s="57">
        <v>1160</v>
      </c>
      <c r="G212" s="94">
        <v>500</v>
      </c>
      <c r="H212" s="95"/>
      <c r="I212" s="95"/>
      <c r="J212" s="91"/>
      <c r="K212" s="91"/>
      <c r="L212" s="95"/>
      <c r="M212" s="95"/>
      <c r="N212" s="95"/>
      <c r="O212" s="95"/>
      <c r="P212" s="91"/>
      <c r="Q212" s="95"/>
      <c r="R212" s="91"/>
      <c r="S212" s="95"/>
      <c r="T212" s="91"/>
      <c r="U212" s="91"/>
      <c r="V212" s="91"/>
      <c r="W212" s="95"/>
      <c r="X212" s="95"/>
      <c r="Y212" s="91"/>
      <c r="Z212" s="91">
        <v>360</v>
      </c>
      <c r="AA212" s="95"/>
      <c r="AB212" s="91"/>
      <c r="AC212" s="91"/>
      <c r="AD212" s="95"/>
      <c r="AE212" s="95"/>
      <c r="AF212" s="91"/>
      <c r="AG212" s="91"/>
      <c r="AH212" s="95"/>
      <c r="AI212" s="91"/>
      <c r="AJ212" s="91"/>
      <c r="AK212" s="91"/>
      <c r="AL212" s="91"/>
      <c r="AM212" s="95"/>
      <c r="AN212" s="91"/>
      <c r="AO212" s="95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>
        <v>300</v>
      </c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2"/>
      <c r="BS212" s="202">
        <v>0</v>
      </c>
      <c r="BT212" s="202">
        <v>0</v>
      </c>
      <c r="BU212" s="203">
        <v>0</v>
      </c>
      <c r="BV212" s="124">
        <v>0</v>
      </c>
      <c r="BW212" s="124">
        <v>0</v>
      </c>
      <c r="BX212" s="124">
        <v>0</v>
      </c>
    </row>
    <row r="213" spans="1:99" s="127" customFormat="1" ht="15" customHeight="1" thickBot="1" x14ac:dyDescent="0.3">
      <c r="A213" s="204" t="s">
        <v>909</v>
      </c>
      <c r="B213" s="56" t="s">
        <v>964</v>
      </c>
      <c r="C213" s="52">
        <v>36946</v>
      </c>
      <c r="D213" s="107" t="s">
        <v>2717</v>
      </c>
      <c r="E213" s="46" t="s">
        <v>60</v>
      </c>
      <c r="F213" s="57">
        <v>1149</v>
      </c>
      <c r="G213" s="94"/>
      <c r="H213" s="95"/>
      <c r="I213" s="95"/>
      <c r="J213" s="91"/>
      <c r="K213" s="91"/>
      <c r="L213" s="95"/>
      <c r="M213" s="95"/>
      <c r="N213" s="95"/>
      <c r="O213" s="95"/>
      <c r="P213" s="91"/>
      <c r="Q213" s="95"/>
      <c r="R213" s="91"/>
      <c r="S213" s="95"/>
      <c r="T213" s="91">
        <v>360</v>
      </c>
      <c r="U213" s="91"/>
      <c r="V213" s="91"/>
      <c r="W213" s="95"/>
      <c r="X213" s="95"/>
      <c r="Y213" s="91"/>
      <c r="Z213" s="91"/>
      <c r="AA213" s="95"/>
      <c r="AB213" s="91"/>
      <c r="AC213" s="91"/>
      <c r="AD213" s="95"/>
      <c r="AE213" s="95"/>
      <c r="AF213" s="91">
        <v>504</v>
      </c>
      <c r="AG213" s="91">
        <v>285</v>
      </c>
      <c r="AH213" s="95"/>
      <c r="AI213" s="91"/>
      <c r="AJ213" s="91"/>
      <c r="AK213" s="91"/>
      <c r="AL213" s="91"/>
      <c r="AM213" s="95"/>
      <c r="AN213" s="91"/>
      <c r="AO213" s="95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2"/>
      <c r="BS213" s="202">
        <v>0</v>
      </c>
      <c r="BT213" s="202">
        <v>0</v>
      </c>
      <c r="BU213" s="203">
        <v>0</v>
      </c>
      <c r="BV213" s="124">
        <v>0</v>
      </c>
      <c r="BW213" s="124">
        <v>0</v>
      </c>
      <c r="BX213" s="124">
        <v>0</v>
      </c>
      <c r="CQ213" s="84"/>
      <c r="CR213" s="84"/>
      <c r="CS213" s="84"/>
      <c r="CT213" s="84"/>
    </row>
    <row r="214" spans="1:99" s="127" customFormat="1" ht="15" customHeight="1" thickBot="1" x14ac:dyDescent="0.3">
      <c r="A214" s="204" t="s">
        <v>911</v>
      </c>
      <c r="B214" s="56" t="s">
        <v>457</v>
      </c>
      <c r="C214" s="52">
        <v>37398</v>
      </c>
      <c r="D214" s="107" t="s">
        <v>2619</v>
      </c>
      <c r="E214" s="46" t="s">
        <v>46</v>
      </c>
      <c r="F214" s="57">
        <v>1146</v>
      </c>
      <c r="G214" s="94"/>
      <c r="H214" s="95"/>
      <c r="I214" s="95"/>
      <c r="J214" s="91"/>
      <c r="K214" s="91"/>
      <c r="L214" s="95"/>
      <c r="M214" s="95"/>
      <c r="N214" s="95"/>
      <c r="O214" s="95"/>
      <c r="P214" s="91"/>
      <c r="Q214" s="95"/>
      <c r="R214" s="91"/>
      <c r="S214" s="95">
        <v>92</v>
      </c>
      <c r="T214" s="91"/>
      <c r="U214" s="91"/>
      <c r="V214" s="91"/>
      <c r="W214" s="95">
        <v>117</v>
      </c>
      <c r="X214" s="95"/>
      <c r="Y214" s="91"/>
      <c r="Z214" s="91"/>
      <c r="AA214" s="95"/>
      <c r="AB214" s="91"/>
      <c r="AC214" s="91"/>
      <c r="AD214" s="95">
        <v>137</v>
      </c>
      <c r="AE214" s="95"/>
      <c r="AF214" s="91"/>
      <c r="AG214" s="91"/>
      <c r="AH214" s="95"/>
      <c r="AI214" s="91"/>
      <c r="AJ214" s="91">
        <v>272</v>
      </c>
      <c r="AK214" s="91"/>
      <c r="AL214" s="91"/>
      <c r="AM214" s="95"/>
      <c r="AN214" s="91"/>
      <c r="AO214" s="95"/>
      <c r="AP214" s="91"/>
      <c r="AQ214" s="91"/>
      <c r="AR214" s="91"/>
      <c r="AS214" s="91"/>
      <c r="AT214" s="91">
        <v>213</v>
      </c>
      <c r="AU214" s="91"/>
      <c r="AV214" s="91"/>
      <c r="AW214" s="91"/>
      <c r="AX214" s="91"/>
      <c r="AY214" s="91"/>
      <c r="AZ214" s="91"/>
      <c r="BA214" s="91"/>
      <c r="BB214" s="91"/>
      <c r="BC214" s="91">
        <v>157</v>
      </c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2">
        <v>250</v>
      </c>
      <c r="BS214" s="202">
        <v>0</v>
      </c>
      <c r="BT214" s="202">
        <v>0</v>
      </c>
      <c r="BU214" s="203">
        <v>0</v>
      </c>
      <c r="BV214" s="124">
        <v>0</v>
      </c>
      <c r="BW214" s="124">
        <v>0</v>
      </c>
      <c r="BX214" s="124">
        <v>0</v>
      </c>
    </row>
    <row r="215" spans="1:99" s="127" customFormat="1" ht="15" customHeight="1" thickBot="1" x14ac:dyDescent="0.3">
      <c r="A215" s="204" t="s">
        <v>912</v>
      </c>
      <c r="B215" s="205" t="s">
        <v>2019</v>
      </c>
      <c r="C215" s="52">
        <v>34863</v>
      </c>
      <c r="D215" s="107" t="s">
        <v>2823</v>
      </c>
      <c r="E215" s="46" t="s">
        <v>75</v>
      </c>
      <c r="F215" s="57">
        <v>1124</v>
      </c>
      <c r="G215" s="94"/>
      <c r="H215" s="95"/>
      <c r="I215" s="95"/>
      <c r="J215" s="91"/>
      <c r="K215" s="91"/>
      <c r="L215" s="95"/>
      <c r="M215" s="95"/>
      <c r="N215" s="95"/>
      <c r="O215" s="95"/>
      <c r="P215" s="91"/>
      <c r="Q215" s="95"/>
      <c r="R215" s="91"/>
      <c r="S215" s="95"/>
      <c r="T215" s="91"/>
      <c r="U215" s="91"/>
      <c r="V215" s="91"/>
      <c r="W215" s="95"/>
      <c r="X215" s="95"/>
      <c r="Y215" s="91"/>
      <c r="Z215" s="91"/>
      <c r="AA215" s="95"/>
      <c r="AB215" s="91"/>
      <c r="AC215" s="91"/>
      <c r="AD215" s="95"/>
      <c r="AE215" s="95"/>
      <c r="AF215" s="91"/>
      <c r="AG215" s="91"/>
      <c r="AH215" s="95"/>
      <c r="AI215" s="91"/>
      <c r="AJ215" s="91"/>
      <c r="AK215" s="91"/>
      <c r="AL215" s="91"/>
      <c r="AM215" s="95"/>
      <c r="AN215" s="91"/>
      <c r="AO215" s="95"/>
      <c r="AP215" s="91"/>
      <c r="AQ215" s="91">
        <v>620</v>
      </c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>
        <v>504</v>
      </c>
      <c r="BJ215" s="91"/>
      <c r="BK215" s="91"/>
      <c r="BL215" s="91"/>
      <c r="BM215" s="91"/>
      <c r="BN215" s="91"/>
      <c r="BO215" s="91"/>
      <c r="BP215" s="91"/>
      <c r="BQ215" s="91"/>
      <c r="BR215" s="92"/>
      <c r="BS215" s="202">
        <v>0</v>
      </c>
      <c r="BT215" s="202">
        <v>0</v>
      </c>
      <c r="BU215" s="203">
        <v>0</v>
      </c>
      <c r="BV215" s="124">
        <v>0</v>
      </c>
      <c r="BW215" s="124">
        <v>0</v>
      </c>
      <c r="BX215" s="124">
        <v>0</v>
      </c>
    </row>
    <row r="216" spans="1:99" s="127" customFormat="1" ht="15" customHeight="1" thickBot="1" x14ac:dyDescent="0.25">
      <c r="A216" s="204" t="s">
        <v>913</v>
      </c>
      <c r="B216" s="101" t="s">
        <v>990</v>
      </c>
      <c r="C216" s="52">
        <v>32642</v>
      </c>
      <c r="D216" s="107" t="s">
        <v>2609</v>
      </c>
      <c r="E216" s="46" t="s">
        <v>14</v>
      </c>
      <c r="F216" s="57">
        <v>1119</v>
      </c>
      <c r="G216" s="94"/>
      <c r="H216" s="95"/>
      <c r="I216" s="95"/>
      <c r="J216" s="91"/>
      <c r="K216" s="91"/>
      <c r="L216" s="95"/>
      <c r="M216" s="95"/>
      <c r="N216" s="95"/>
      <c r="O216" s="95"/>
      <c r="P216" s="91"/>
      <c r="Q216" s="95"/>
      <c r="R216" s="91"/>
      <c r="S216" s="95"/>
      <c r="T216" s="91"/>
      <c r="U216" s="91"/>
      <c r="V216" s="91"/>
      <c r="W216" s="95"/>
      <c r="X216" s="95"/>
      <c r="Y216" s="91"/>
      <c r="Z216" s="91"/>
      <c r="AA216" s="95"/>
      <c r="AB216" s="91"/>
      <c r="AC216" s="91">
        <v>504</v>
      </c>
      <c r="AD216" s="95"/>
      <c r="AE216" s="95"/>
      <c r="AF216" s="91"/>
      <c r="AG216" s="91"/>
      <c r="AH216" s="95"/>
      <c r="AI216" s="91"/>
      <c r="AJ216" s="91"/>
      <c r="AK216" s="91"/>
      <c r="AL216" s="91"/>
      <c r="AM216" s="95"/>
      <c r="AN216" s="91"/>
      <c r="AO216" s="95"/>
      <c r="AP216" s="91"/>
      <c r="AQ216" s="91"/>
      <c r="AR216" s="91"/>
      <c r="AS216" s="91">
        <v>253</v>
      </c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>
        <v>205</v>
      </c>
      <c r="BL216" s="91"/>
      <c r="BM216" s="91"/>
      <c r="BN216" s="91"/>
      <c r="BO216" s="91"/>
      <c r="BP216" s="91"/>
      <c r="BQ216" s="91">
        <v>157</v>
      </c>
      <c r="BR216" s="92"/>
      <c r="BS216" s="202">
        <v>0</v>
      </c>
      <c r="BT216" s="202">
        <v>0</v>
      </c>
      <c r="BU216" s="203">
        <v>0</v>
      </c>
      <c r="BV216" s="124">
        <v>0</v>
      </c>
      <c r="BW216" s="124">
        <v>0</v>
      </c>
      <c r="BX216" s="124">
        <v>0</v>
      </c>
    </row>
    <row r="217" spans="1:99" s="127" customFormat="1" ht="15" customHeight="1" thickBot="1" x14ac:dyDescent="0.3">
      <c r="A217" s="204" t="s">
        <v>915</v>
      </c>
      <c r="B217" s="56" t="s">
        <v>435</v>
      </c>
      <c r="C217" s="52">
        <v>38135</v>
      </c>
      <c r="D217" s="107" t="s">
        <v>2605</v>
      </c>
      <c r="E217" s="46" t="s">
        <v>412</v>
      </c>
      <c r="F217" s="57">
        <v>1106</v>
      </c>
      <c r="G217" s="94"/>
      <c r="H217" s="95"/>
      <c r="I217" s="95">
        <v>92</v>
      </c>
      <c r="J217" s="91"/>
      <c r="K217" s="91">
        <v>192</v>
      </c>
      <c r="L217" s="95"/>
      <c r="M217" s="95"/>
      <c r="N217" s="95"/>
      <c r="O217" s="95"/>
      <c r="P217" s="91"/>
      <c r="Q217" s="95"/>
      <c r="R217" s="91"/>
      <c r="S217" s="95"/>
      <c r="T217" s="91"/>
      <c r="U217" s="91"/>
      <c r="V217" s="91"/>
      <c r="W217" s="95"/>
      <c r="X217" s="95"/>
      <c r="Y217" s="91"/>
      <c r="Z217" s="91"/>
      <c r="AA217" s="95"/>
      <c r="AB217" s="91"/>
      <c r="AC217" s="91"/>
      <c r="AD217" s="95"/>
      <c r="AE217" s="95"/>
      <c r="AF217" s="91"/>
      <c r="AG217" s="91"/>
      <c r="AH217" s="95"/>
      <c r="AI217" s="91"/>
      <c r="AJ217" s="91"/>
      <c r="AK217" s="91"/>
      <c r="AL217" s="91"/>
      <c r="AM217" s="95"/>
      <c r="AN217" s="91">
        <v>192</v>
      </c>
      <c r="AO217" s="95"/>
      <c r="AP217" s="91"/>
      <c r="AQ217" s="91"/>
      <c r="AR217" s="91"/>
      <c r="AS217" s="91"/>
      <c r="AT217" s="91"/>
      <c r="AU217" s="91">
        <v>210</v>
      </c>
      <c r="AV217" s="91"/>
      <c r="AW217" s="91"/>
      <c r="AX217" s="91"/>
      <c r="AY217" s="91"/>
      <c r="AZ217" s="91"/>
      <c r="BA217" s="91"/>
      <c r="BB217" s="91"/>
      <c r="BC217" s="91"/>
      <c r="BD217" s="91">
        <v>210</v>
      </c>
      <c r="BE217" s="91"/>
      <c r="BF217" s="91"/>
      <c r="BG217" s="91"/>
      <c r="BH217" s="91"/>
      <c r="BI217" s="91"/>
      <c r="BJ217" s="91">
        <v>210</v>
      </c>
      <c r="BK217" s="91"/>
      <c r="BL217" s="91"/>
      <c r="BM217" s="91"/>
      <c r="BN217" s="91"/>
      <c r="BO217" s="91"/>
      <c r="BP217" s="91"/>
      <c r="BQ217" s="91"/>
      <c r="BR217" s="92"/>
      <c r="BS217" s="202">
        <v>0</v>
      </c>
      <c r="BT217" s="202">
        <v>0</v>
      </c>
      <c r="BU217" s="203">
        <v>0</v>
      </c>
      <c r="BV217" s="124">
        <v>0</v>
      </c>
      <c r="BW217" s="124">
        <v>0</v>
      </c>
      <c r="BX217" s="124">
        <v>0</v>
      </c>
    </row>
    <row r="218" spans="1:99" s="84" customFormat="1" ht="15" customHeight="1" thickBot="1" x14ac:dyDescent="0.3">
      <c r="A218" s="204" t="s">
        <v>917</v>
      </c>
      <c r="B218" s="56" t="s">
        <v>239</v>
      </c>
      <c r="C218" s="52">
        <v>37323</v>
      </c>
      <c r="D218" s="107" t="s">
        <v>2598</v>
      </c>
      <c r="E218" s="46" t="s">
        <v>715</v>
      </c>
      <c r="F218" s="57">
        <v>1106</v>
      </c>
      <c r="G218" s="94"/>
      <c r="H218" s="95"/>
      <c r="I218" s="95"/>
      <c r="J218" s="91"/>
      <c r="K218" s="91"/>
      <c r="L218" s="95"/>
      <c r="M218" s="95"/>
      <c r="N218" s="95"/>
      <c r="O218" s="95">
        <v>117</v>
      </c>
      <c r="P218" s="91"/>
      <c r="Q218" s="95"/>
      <c r="R218" s="91"/>
      <c r="S218" s="95"/>
      <c r="T218" s="91"/>
      <c r="U218" s="91"/>
      <c r="V218" s="91"/>
      <c r="W218" s="95"/>
      <c r="X218" s="95"/>
      <c r="Y218" s="91"/>
      <c r="Z218" s="91"/>
      <c r="AA218" s="95"/>
      <c r="AB218" s="91"/>
      <c r="AC218" s="91">
        <v>490</v>
      </c>
      <c r="AD218" s="95"/>
      <c r="AE218" s="95"/>
      <c r="AF218" s="91"/>
      <c r="AG218" s="91">
        <v>132</v>
      </c>
      <c r="AH218" s="95"/>
      <c r="AI218" s="91"/>
      <c r="AJ218" s="91"/>
      <c r="AK218" s="91">
        <v>192</v>
      </c>
      <c r="AL218" s="91"/>
      <c r="AM218" s="95"/>
      <c r="AN218" s="91"/>
      <c r="AO218" s="95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>
        <v>175</v>
      </c>
      <c r="BR218" s="92"/>
      <c r="BS218" s="202">
        <v>0</v>
      </c>
      <c r="BT218" s="202">
        <v>0</v>
      </c>
      <c r="BU218" s="203">
        <v>0</v>
      </c>
      <c r="BV218" s="124">
        <v>0</v>
      </c>
      <c r="BW218" s="124">
        <v>0</v>
      </c>
      <c r="BX218" s="124">
        <v>0</v>
      </c>
      <c r="BY218" s="127"/>
      <c r="BZ218" s="127"/>
      <c r="CA218" s="127"/>
      <c r="CB218" s="127"/>
      <c r="CC218" s="127"/>
      <c r="CD218" s="127"/>
      <c r="CE218" s="127"/>
      <c r="CF218" s="127"/>
      <c r="CG218" s="127"/>
      <c r="CH218" s="127"/>
      <c r="CI218" s="127"/>
      <c r="CJ218" s="127"/>
      <c r="CK218" s="127"/>
      <c r="CL218" s="127"/>
      <c r="CM218" s="127"/>
      <c r="CN218" s="127"/>
      <c r="CO218" s="127"/>
      <c r="CP218" s="127"/>
      <c r="CQ218" s="127"/>
      <c r="CR218" s="127"/>
      <c r="CS218" s="127"/>
      <c r="CT218" s="127"/>
      <c r="CU218" s="127"/>
    </row>
    <row r="219" spans="1:99" s="127" customFormat="1" ht="15" customHeight="1" thickBot="1" x14ac:dyDescent="0.3">
      <c r="A219" s="204" t="s">
        <v>918</v>
      </c>
      <c r="B219" s="56" t="s">
        <v>2014</v>
      </c>
      <c r="C219" s="52">
        <v>30801</v>
      </c>
      <c r="D219" s="107" t="s">
        <v>3426</v>
      </c>
      <c r="E219" s="46" t="s">
        <v>695</v>
      </c>
      <c r="F219" s="57">
        <v>1105</v>
      </c>
      <c r="G219" s="94"/>
      <c r="H219" s="95"/>
      <c r="I219" s="95"/>
      <c r="J219" s="91"/>
      <c r="K219" s="91"/>
      <c r="L219" s="95"/>
      <c r="M219" s="95">
        <v>250</v>
      </c>
      <c r="N219" s="95"/>
      <c r="O219" s="95"/>
      <c r="P219" s="91"/>
      <c r="Q219" s="95"/>
      <c r="R219" s="91"/>
      <c r="S219" s="95"/>
      <c r="T219" s="91"/>
      <c r="U219" s="91"/>
      <c r="V219" s="91"/>
      <c r="W219" s="95"/>
      <c r="X219" s="95"/>
      <c r="Y219" s="91"/>
      <c r="Z219" s="91"/>
      <c r="AA219" s="95"/>
      <c r="AB219" s="91"/>
      <c r="AC219" s="91"/>
      <c r="AD219" s="95">
        <v>213</v>
      </c>
      <c r="AE219" s="95"/>
      <c r="AF219" s="91"/>
      <c r="AG219" s="91"/>
      <c r="AH219" s="95"/>
      <c r="AI219" s="91"/>
      <c r="AJ219" s="91">
        <v>642</v>
      </c>
      <c r="AK219" s="91"/>
      <c r="AL219" s="91"/>
      <c r="AM219" s="95"/>
      <c r="AN219" s="91"/>
      <c r="AO219" s="95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2"/>
      <c r="BS219" s="202">
        <v>0</v>
      </c>
      <c r="BT219" s="202">
        <v>0</v>
      </c>
      <c r="BU219" s="203">
        <v>0</v>
      </c>
      <c r="BV219" s="124">
        <v>0</v>
      </c>
      <c r="BW219" s="124">
        <v>0</v>
      </c>
      <c r="BX219" s="124">
        <v>0</v>
      </c>
      <c r="BY219" s="84"/>
      <c r="BZ219" s="84"/>
      <c r="CA219" s="84"/>
      <c r="CB219" s="84"/>
      <c r="CC219" s="84"/>
      <c r="CD219" s="84"/>
    </row>
    <row r="220" spans="1:99" s="84" customFormat="1" ht="15" customHeight="1" thickBot="1" x14ac:dyDescent="0.3">
      <c r="A220" s="204" t="s">
        <v>919</v>
      </c>
      <c r="B220" s="56" t="s">
        <v>478</v>
      </c>
      <c r="C220" s="52">
        <v>37321</v>
      </c>
      <c r="D220" s="107" t="s">
        <v>2621</v>
      </c>
      <c r="E220" s="46" t="s">
        <v>690</v>
      </c>
      <c r="F220" s="57">
        <v>1097</v>
      </c>
      <c r="G220" s="94"/>
      <c r="H220" s="95"/>
      <c r="I220" s="95"/>
      <c r="J220" s="91"/>
      <c r="K220" s="91"/>
      <c r="L220" s="95"/>
      <c r="M220" s="95"/>
      <c r="N220" s="95"/>
      <c r="O220" s="95"/>
      <c r="P220" s="91"/>
      <c r="Q220" s="95"/>
      <c r="R220" s="91"/>
      <c r="S220" s="95"/>
      <c r="T220" s="91"/>
      <c r="U220" s="91"/>
      <c r="V220" s="91"/>
      <c r="W220" s="95"/>
      <c r="X220" s="95">
        <v>117</v>
      </c>
      <c r="Y220" s="91"/>
      <c r="Z220" s="91"/>
      <c r="AA220" s="95"/>
      <c r="AB220" s="91"/>
      <c r="AC220" s="91"/>
      <c r="AD220" s="95"/>
      <c r="AE220" s="95"/>
      <c r="AF220" s="91">
        <v>490</v>
      </c>
      <c r="AG220" s="91"/>
      <c r="AH220" s="95"/>
      <c r="AI220" s="91"/>
      <c r="AJ220" s="91"/>
      <c r="AK220" s="91"/>
      <c r="AL220" s="91"/>
      <c r="AM220" s="95"/>
      <c r="AN220" s="91"/>
      <c r="AO220" s="95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>
        <v>490</v>
      </c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2"/>
      <c r="BS220" s="202">
        <v>0</v>
      </c>
      <c r="BT220" s="202">
        <v>0</v>
      </c>
      <c r="BU220" s="203">
        <v>0</v>
      </c>
      <c r="BV220" s="124">
        <v>0</v>
      </c>
      <c r="BW220" s="124">
        <v>0</v>
      </c>
      <c r="BX220" s="124">
        <v>0</v>
      </c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  <c r="CL220" s="127"/>
      <c r="CM220" s="127"/>
      <c r="CN220" s="127"/>
      <c r="CO220" s="127"/>
      <c r="CP220" s="127"/>
      <c r="CQ220" s="127"/>
      <c r="CR220" s="127"/>
      <c r="CS220" s="127"/>
      <c r="CT220" s="127"/>
      <c r="CU220" s="127"/>
    </row>
    <row r="221" spans="1:99" s="84" customFormat="1" ht="15" customHeight="1" thickBot="1" x14ac:dyDescent="0.3">
      <c r="A221" s="204" t="s">
        <v>921</v>
      </c>
      <c r="B221" s="56" t="s">
        <v>968</v>
      </c>
      <c r="C221" s="52">
        <v>22259</v>
      </c>
      <c r="D221" s="107" t="s">
        <v>2649</v>
      </c>
      <c r="E221" s="46" t="s">
        <v>69</v>
      </c>
      <c r="F221" s="57">
        <v>1076</v>
      </c>
      <c r="G221" s="94">
        <v>350</v>
      </c>
      <c r="H221" s="95"/>
      <c r="I221" s="95"/>
      <c r="J221" s="91"/>
      <c r="K221" s="91"/>
      <c r="L221" s="95"/>
      <c r="M221" s="95"/>
      <c r="N221" s="95"/>
      <c r="O221" s="95"/>
      <c r="P221" s="91"/>
      <c r="Q221" s="95"/>
      <c r="R221" s="91"/>
      <c r="S221" s="95"/>
      <c r="T221" s="91"/>
      <c r="U221" s="91"/>
      <c r="V221" s="91"/>
      <c r="W221" s="95"/>
      <c r="X221" s="95"/>
      <c r="Y221" s="91"/>
      <c r="Z221" s="91"/>
      <c r="AA221" s="95"/>
      <c r="AB221" s="91"/>
      <c r="AC221" s="91"/>
      <c r="AD221" s="95"/>
      <c r="AE221" s="95"/>
      <c r="AF221" s="91">
        <v>222</v>
      </c>
      <c r="AG221" s="91"/>
      <c r="AH221" s="95"/>
      <c r="AI221" s="91"/>
      <c r="AJ221" s="91"/>
      <c r="AK221" s="91"/>
      <c r="AL221" s="91"/>
      <c r="AM221" s="95"/>
      <c r="AN221" s="91"/>
      <c r="AO221" s="95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>
        <v>504</v>
      </c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2"/>
      <c r="BS221" s="202">
        <v>0</v>
      </c>
      <c r="BT221" s="202">
        <v>0</v>
      </c>
      <c r="BU221" s="203">
        <v>0</v>
      </c>
      <c r="BV221" s="124">
        <v>0</v>
      </c>
      <c r="BW221" s="124">
        <v>0</v>
      </c>
      <c r="BX221" s="124">
        <v>0</v>
      </c>
      <c r="BY221" s="127"/>
      <c r="BZ221" s="127"/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  <c r="CL221" s="127"/>
      <c r="CM221" s="127"/>
      <c r="CN221" s="127"/>
      <c r="CO221" s="127"/>
      <c r="CP221" s="127"/>
      <c r="CQ221" s="127"/>
      <c r="CR221" s="127"/>
      <c r="CS221" s="127"/>
      <c r="CT221" s="127"/>
      <c r="CU221" s="127"/>
    </row>
    <row r="222" spans="1:99" s="84" customFormat="1" ht="15" customHeight="1" thickBot="1" x14ac:dyDescent="0.3">
      <c r="A222" s="204" t="s">
        <v>923</v>
      </c>
      <c r="B222" s="56" t="s">
        <v>1021</v>
      </c>
      <c r="C222" s="52">
        <v>37483</v>
      </c>
      <c r="D222" s="107" t="s">
        <v>2641</v>
      </c>
      <c r="E222" s="46" t="s">
        <v>11</v>
      </c>
      <c r="F222" s="57">
        <v>1065</v>
      </c>
      <c r="G222" s="94"/>
      <c r="H222" s="95"/>
      <c r="I222" s="95"/>
      <c r="J222" s="91"/>
      <c r="K222" s="91"/>
      <c r="L222" s="95"/>
      <c r="M222" s="95"/>
      <c r="N222" s="95"/>
      <c r="O222" s="95"/>
      <c r="P222" s="91"/>
      <c r="Q222" s="95"/>
      <c r="R222" s="91"/>
      <c r="S222" s="95">
        <v>175</v>
      </c>
      <c r="T222" s="91"/>
      <c r="U222" s="91"/>
      <c r="V222" s="91"/>
      <c r="W222" s="95"/>
      <c r="X222" s="95"/>
      <c r="Y222" s="91"/>
      <c r="Z222" s="91"/>
      <c r="AA222" s="95"/>
      <c r="AB222" s="91"/>
      <c r="AC222" s="91">
        <v>504</v>
      </c>
      <c r="AD222" s="95"/>
      <c r="AE222" s="95"/>
      <c r="AF222" s="91"/>
      <c r="AG222" s="91"/>
      <c r="AH222" s="95">
        <v>92</v>
      </c>
      <c r="AI222" s="91"/>
      <c r="AJ222" s="91"/>
      <c r="AK222" s="91"/>
      <c r="AL222" s="91"/>
      <c r="AM222" s="95"/>
      <c r="AN222" s="91"/>
      <c r="AO222" s="95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>
        <v>157</v>
      </c>
      <c r="BL222" s="91"/>
      <c r="BM222" s="91"/>
      <c r="BN222" s="91"/>
      <c r="BO222" s="91"/>
      <c r="BP222" s="91"/>
      <c r="BQ222" s="91">
        <v>137</v>
      </c>
      <c r="BR222" s="92"/>
      <c r="BS222" s="202">
        <v>0</v>
      </c>
      <c r="BT222" s="202">
        <v>0</v>
      </c>
      <c r="BU222" s="203">
        <v>0</v>
      </c>
      <c r="BV222" s="124">
        <v>0</v>
      </c>
      <c r="BW222" s="124">
        <v>0</v>
      </c>
      <c r="BX222" s="124">
        <v>0</v>
      </c>
      <c r="BY222" s="127"/>
      <c r="BZ222" s="127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  <c r="CL222" s="127"/>
      <c r="CM222" s="127"/>
      <c r="CN222" s="127"/>
      <c r="CO222" s="127"/>
      <c r="CP222" s="127"/>
      <c r="CQ222" s="127"/>
      <c r="CR222" s="127"/>
      <c r="CS222" s="127"/>
      <c r="CT222" s="127"/>
      <c r="CU222" s="127"/>
    </row>
    <row r="223" spans="1:99" s="127" customFormat="1" ht="15" customHeight="1" thickBot="1" x14ac:dyDescent="0.3">
      <c r="A223" s="204" t="s">
        <v>925</v>
      </c>
      <c r="B223" s="56" t="s">
        <v>208</v>
      </c>
      <c r="C223" s="52">
        <v>36721</v>
      </c>
      <c r="D223" s="107" t="s">
        <v>2636</v>
      </c>
      <c r="E223" s="46" t="s">
        <v>43</v>
      </c>
      <c r="F223" s="57">
        <v>1063</v>
      </c>
      <c r="G223" s="94"/>
      <c r="H223" s="95"/>
      <c r="I223" s="95">
        <v>102</v>
      </c>
      <c r="J223" s="91"/>
      <c r="K223" s="91"/>
      <c r="L223" s="95"/>
      <c r="M223" s="95"/>
      <c r="N223" s="95"/>
      <c r="O223" s="95"/>
      <c r="P223" s="91"/>
      <c r="Q223" s="95"/>
      <c r="R223" s="91"/>
      <c r="S223" s="95"/>
      <c r="T223" s="91"/>
      <c r="U223" s="91"/>
      <c r="V223" s="91"/>
      <c r="W223" s="95"/>
      <c r="X223" s="95"/>
      <c r="Y223" s="91"/>
      <c r="Z223" s="91">
        <v>360</v>
      </c>
      <c r="AA223" s="95"/>
      <c r="AB223" s="91"/>
      <c r="AC223" s="91"/>
      <c r="AD223" s="95"/>
      <c r="AE223" s="95"/>
      <c r="AF223" s="91"/>
      <c r="AG223" s="91"/>
      <c r="AH223" s="95"/>
      <c r="AI223" s="91"/>
      <c r="AJ223" s="91"/>
      <c r="AK223" s="91"/>
      <c r="AL223" s="91"/>
      <c r="AM223" s="95"/>
      <c r="AN223" s="91">
        <v>444</v>
      </c>
      <c r="AO223" s="95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2">
        <v>157</v>
      </c>
      <c r="BS223" s="202">
        <v>0</v>
      </c>
      <c r="BT223" s="202">
        <v>0</v>
      </c>
      <c r="BU223" s="203">
        <v>0</v>
      </c>
      <c r="BV223" s="124">
        <v>0</v>
      </c>
      <c r="BW223" s="124">
        <v>0</v>
      </c>
      <c r="BX223" s="124">
        <v>0</v>
      </c>
      <c r="CO223" s="84"/>
      <c r="CP223" s="84"/>
    </row>
    <row r="224" spans="1:99" s="127" customFormat="1" ht="15" customHeight="1" thickBot="1" x14ac:dyDescent="0.3">
      <c r="A224" s="204" t="s">
        <v>927</v>
      </c>
      <c r="B224" s="56" t="s">
        <v>221</v>
      </c>
      <c r="C224" s="52">
        <v>38440</v>
      </c>
      <c r="D224" s="107" t="s">
        <v>2608</v>
      </c>
      <c r="E224" s="46" t="s">
        <v>667</v>
      </c>
      <c r="F224" s="57">
        <v>1059</v>
      </c>
      <c r="G224" s="94"/>
      <c r="H224" s="95"/>
      <c r="I224" s="95"/>
      <c r="J224" s="91"/>
      <c r="K224" s="91"/>
      <c r="L224" s="95"/>
      <c r="M224" s="95"/>
      <c r="N224" s="95"/>
      <c r="O224" s="95"/>
      <c r="P224" s="91"/>
      <c r="Q224" s="95"/>
      <c r="R224" s="91"/>
      <c r="S224" s="95"/>
      <c r="T224" s="91">
        <v>152</v>
      </c>
      <c r="U224" s="91"/>
      <c r="V224" s="91"/>
      <c r="W224" s="95"/>
      <c r="X224" s="95"/>
      <c r="Y224" s="91"/>
      <c r="Z224" s="91"/>
      <c r="AA224" s="95"/>
      <c r="AB224" s="91"/>
      <c r="AC224" s="91"/>
      <c r="AD224" s="95"/>
      <c r="AE224" s="95"/>
      <c r="AF224" s="91"/>
      <c r="AG224" s="91"/>
      <c r="AH224" s="95"/>
      <c r="AI224" s="91"/>
      <c r="AJ224" s="91"/>
      <c r="AK224" s="91"/>
      <c r="AL224" s="91"/>
      <c r="AM224" s="95"/>
      <c r="AN224" s="91">
        <v>275</v>
      </c>
      <c r="AO224" s="95"/>
      <c r="AP224" s="91"/>
      <c r="AQ224" s="91">
        <v>357</v>
      </c>
      <c r="AR224" s="91"/>
      <c r="AS224" s="91"/>
      <c r="AT224" s="91"/>
      <c r="AU224" s="91"/>
      <c r="AV224" s="91"/>
      <c r="AW224" s="91">
        <v>275</v>
      </c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2"/>
      <c r="BS224" s="202">
        <v>0</v>
      </c>
      <c r="BT224" s="202">
        <v>0</v>
      </c>
      <c r="BU224" s="203">
        <v>0</v>
      </c>
      <c r="BV224" s="124">
        <v>0</v>
      </c>
      <c r="BW224" s="124">
        <v>0</v>
      </c>
      <c r="BX224" s="124">
        <v>0</v>
      </c>
      <c r="CB224" s="84"/>
    </row>
    <row r="225" spans="1:98" s="127" customFormat="1" ht="15" customHeight="1" thickBot="1" x14ac:dyDescent="0.3">
      <c r="A225" s="204" t="s">
        <v>928</v>
      </c>
      <c r="B225" s="56" t="s">
        <v>240</v>
      </c>
      <c r="C225" s="52">
        <v>37832</v>
      </c>
      <c r="D225" s="107" t="s">
        <v>2666</v>
      </c>
      <c r="E225" s="46" t="s">
        <v>84</v>
      </c>
      <c r="F225" s="57">
        <v>1053</v>
      </c>
      <c r="G225" s="94"/>
      <c r="H225" s="95"/>
      <c r="I225" s="95"/>
      <c r="J225" s="91"/>
      <c r="K225" s="91"/>
      <c r="L225" s="95"/>
      <c r="M225" s="95"/>
      <c r="N225" s="95"/>
      <c r="O225" s="95"/>
      <c r="P225" s="91"/>
      <c r="Q225" s="95"/>
      <c r="R225" s="91"/>
      <c r="S225" s="95"/>
      <c r="T225" s="91"/>
      <c r="U225" s="91"/>
      <c r="V225" s="91"/>
      <c r="W225" s="95"/>
      <c r="X225" s="95"/>
      <c r="Y225" s="91"/>
      <c r="Z225" s="91"/>
      <c r="AA225" s="95"/>
      <c r="AB225" s="91"/>
      <c r="AC225" s="91"/>
      <c r="AD225" s="95"/>
      <c r="AE225" s="95"/>
      <c r="AF225" s="91"/>
      <c r="AG225" s="91"/>
      <c r="AH225" s="95"/>
      <c r="AI225" s="91"/>
      <c r="AJ225" s="91">
        <v>385</v>
      </c>
      <c r="AK225" s="91"/>
      <c r="AL225" s="91"/>
      <c r="AM225" s="95"/>
      <c r="AN225" s="91"/>
      <c r="AO225" s="95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>
        <v>102</v>
      </c>
      <c r="BD225" s="91"/>
      <c r="BE225" s="91"/>
      <c r="BF225" s="91"/>
      <c r="BG225" s="91"/>
      <c r="BH225" s="91"/>
      <c r="BI225" s="91">
        <v>566</v>
      </c>
      <c r="BJ225" s="91"/>
      <c r="BK225" s="91"/>
      <c r="BL225" s="91"/>
      <c r="BM225" s="91"/>
      <c r="BN225" s="91"/>
      <c r="BO225" s="91"/>
      <c r="BP225" s="91"/>
      <c r="BQ225" s="91"/>
      <c r="BR225" s="92"/>
      <c r="BS225" s="202">
        <v>0</v>
      </c>
      <c r="BT225" s="202">
        <v>0</v>
      </c>
      <c r="BU225" s="203">
        <v>0</v>
      </c>
      <c r="BV225" s="124">
        <v>0</v>
      </c>
      <c r="BW225" s="124">
        <v>0</v>
      </c>
      <c r="BX225" s="124">
        <v>0</v>
      </c>
    </row>
    <row r="226" spans="1:98" s="127" customFormat="1" ht="15" customHeight="1" thickBot="1" x14ac:dyDescent="0.3">
      <c r="A226" s="204" t="s">
        <v>930</v>
      </c>
      <c r="B226" s="56" t="s">
        <v>421</v>
      </c>
      <c r="C226" s="52">
        <v>36974</v>
      </c>
      <c r="D226" s="107" t="s">
        <v>2679</v>
      </c>
      <c r="E226" s="46" t="s">
        <v>84</v>
      </c>
      <c r="F226" s="57">
        <v>1053</v>
      </c>
      <c r="G226" s="94"/>
      <c r="H226" s="95"/>
      <c r="I226" s="95"/>
      <c r="J226" s="91"/>
      <c r="K226" s="91"/>
      <c r="L226" s="95"/>
      <c r="M226" s="95"/>
      <c r="N226" s="95"/>
      <c r="O226" s="95"/>
      <c r="P226" s="91"/>
      <c r="Q226" s="95"/>
      <c r="R226" s="91"/>
      <c r="S226" s="95"/>
      <c r="T226" s="91"/>
      <c r="U226" s="91"/>
      <c r="V226" s="91"/>
      <c r="W226" s="95"/>
      <c r="X226" s="95"/>
      <c r="Y226" s="91"/>
      <c r="Z226" s="91"/>
      <c r="AA226" s="95"/>
      <c r="AB226" s="91"/>
      <c r="AC226" s="91"/>
      <c r="AD226" s="95"/>
      <c r="AE226" s="95"/>
      <c r="AF226" s="91"/>
      <c r="AG226" s="91"/>
      <c r="AH226" s="95"/>
      <c r="AI226" s="91"/>
      <c r="AJ226" s="91">
        <v>385</v>
      </c>
      <c r="AK226" s="91"/>
      <c r="AL226" s="91"/>
      <c r="AM226" s="95"/>
      <c r="AN226" s="91"/>
      <c r="AO226" s="95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>
        <v>102</v>
      </c>
      <c r="BD226" s="91"/>
      <c r="BE226" s="91"/>
      <c r="BF226" s="91"/>
      <c r="BG226" s="91"/>
      <c r="BH226" s="91"/>
      <c r="BI226" s="91">
        <v>566</v>
      </c>
      <c r="BJ226" s="91"/>
      <c r="BK226" s="91"/>
      <c r="BL226" s="91"/>
      <c r="BM226" s="91"/>
      <c r="BN226" s="91"/>
      <c r="BO226" s="91"/>
      <c r="BP226" s="91"/>
      <c r="BQ226" s="91"/>
      <c r="BR226" s="92"/>
      <c r="BS226" s="202">
        <v>0</v>
      </c>
      <c r="BT226" s="202">
        <v>0</v>
      </c>
      <c r="BU226" s="203">
        <v>0</v>
      </c>
      <c r="BV226" s="124">
        <v>0</v>
      </c>
      <c r="BW226" s="124">
        <v>0</v>
      </c>
      <c r="BX226" s="124">
        <v>0</v>
      </c>
    </row>
    <row r="227" spans="1:98" s="127" customFormat="1" ht="15" customHeight="1" thickBot="1" x14ac:dyDescent="0.3">
      <c r="A227" s="204" t="s">
        <v>933</v>
      </c>
      <c r="B227" s="56" t="s">
        <v>480</v>
      </c>
      <c r="C227" s="52">
        <v>38413</v>
      </c>
      <c r="D227" s="107" t="s">
        <v>2601</v>
      </c>
      <c r="E227" s="46" t="s">
        <v>697</v>
      </c>
      <c r="F227" s="57">
        <v>1051</v>
      </c>
      <c r="G227" s="94"/>
      <c r="H227" s="95"/>
      <c r="I227" s="95"/>
      <c r="J227" s="91"/>
      <c r="K227" s="91"/>
      <c r="L227" s="95"/>
      <c r="M227" s="95"/>
      <c r="N227" s="95"/>
      <c r="O227" s="95">
        <v>72</v>
      </c>
      <c r="P227" s="91"/>
      <c r="Q227" s="95"/>
      <c r="R227" s="91"/>
      <c r="S227" s="95"/>
      <c r="T227" s="91"/>
      <c r="U227" s="91"/>
      <c r="V227" s="91"/>
      <c r="W227" s="95"/>
      <c r="X227" s="95"/>
      <c r="Y227" s="91"/>
      <c r="Z227" s="91"/>
      <c r="AA227" s="95"/>
      <c r="AB227" s="91"/>
      <c r="AC227" s="91">
        <v>220</v>
      </c>
      <c r="AD227" s="95"/>
      <c r="AE227" s="95"/>
      <c r="AF227" s="91"/>
      <c r="AG227" s="91"/>
      <c r="AH227" s="95"/>
      <c r="AI227" s="91"/>
      <c r="AJ227" s="91"/>
      <c r="AK227" s="91">
        <v>192</v>
      </c>
      <c r="AL227" s="91"/>
      <c r="AM227" s="95"/>
      <c r="AN227" s="91"/>
      <c r="AO227" s="95"/>
      <c r="AP227" s="91">
        <v>275</v>
      </c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>
        <v>146</v>
      </c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>
        <v>146</v>
      </c>
      <c r="BR227" s="92"/>
      <c r="BS227" s="202">
        <v>0</v>
      </c>
      <c r="BT227" s="202">
        <v>0</v>
      </c>
      <c r="BU227" s="203">
        <v>0</v>
      </c>
      <c r="BV227" s="124">
        <v>0</v>
      </c>
      <c r="BW227" s="124">
        <v>0</v>
      </c>
      <c r="BX227" s="124">
        <v>0</v>
      </c>
      <c r="CO227" s="84"/>
      <c r="CP227" s="84"/>
    </row>
    <row r="228" spans="1:98" s="127" customFormat="1" ht="15" customHeight="1" thickBot="1" x14ac:dyDescent="0.3">
      <c r="A228" s="204" t="s">
        <v>935</v>
      </c>
      <c r="B228" s="56" t="s">
        <v>472</v>
      </c>
      <c r="C228" s="52">
        <v>36596</v>
      </c>
      <c r="D228" s="107" t="s">
        <v>2738</v>
      </c>
      <c r="E228" s="46" t="s">
        <v>977</v>
      </c>
      <c r="F228" s="57">
        <v>1041</v>
      </c>
      <c r="G228" s="94">
        <v>350</v>
      </c>
      <c r="H228" s="95"/>
      <c r="I228" s="95">
        <v>137</v>
      </c>
      <c r="J228" s="91"/>
      <c r="K228" s="91"/>
      <c r="L228" s="95"/>
      <c r="M228" s="95"/>
      <c r="N228" s="95"/>
      <c r="O228" s="95"/>
      <c r="P228" s="91"/>
      <c r="Q228" s="95"/>
      <c r="R228" s="91"/>
      <c r="S228" s="95"/>
      <c r="T228" s="91"/>
      <c r="U228" s="91"/>
      <c r="V228" s="91"/>
      <c r="W228" s="95"/>
      <c r="X228" s="95"/>
      <c r="Y228" s="91"/>
      <c r="Z228" s="91"/>
      <c r="AA228" s="95"/>
      <c r="AB228" s="91"/>
      <c r="AC228" s="91"/>
      <c r="AD228" s="95"/>
      <c r="AE228" s="95"/>
      <c r="AF228" s="91"/>
      <c r="AG228" s="91">
        <v>132</v>
      </c>
      <c r="AH228" s="95"/>
      <c r="AI228" s="91"/>
      <c r="AJ228" s="91"/>
      <c r="AK228" s="91"/>
      <c r="AL228" s="91"/>
      <c r="AM228" s="95"/>
      <c r="AN228" s="91"/>
      <c r="AO228" s="95"/>
      <c r="AP228" s="91"/>
      <c r="AQ228" s="91"/>
      <c r="AR228" s="91"/>
      <c r="AS228" s="91"/>
      <c r="AT228" s="91"/>
      <c r="AU228" s="91">
        <v>275</v>
      </c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>
        <v>147</v>
      </c>
      <c r="BK228" s="91"/>
      <c r="BL228" s="91"/>
      <c r="BM228" s="91"/>
      <c r="BN228" s="91"/>
      <c r="BO228" s="91"/>
      <c r="BP228" s="91"/>
      <c r="BQ228" s="91"/>
      <c r="BR228" s="92"/>
      <c r="BS228" s="202">
        <v>0</v>
      </c>
      <c r="BT228" s="202">
        <v>0</v>
      </c>
      <c r="BU228" s="203">
        <v>0</v>
      </c>
      <c r="BV228" s="124">
        <v>0</v>
      </c>
      <c r="BW228" s="124">
        <v>0</v>
      </c>
      <c r="BX228" s="124">
        <v>0</v>
      </c>
    </row>
    <row r="229" spans="1:98" s="127" customFormat="1" ht="15" customHeight="1" thickBot="1" x14ac:dyDescent="0.3">
      <c r="A229" s="204" t="s">
        <v>938</v>
      </c>
      <c r="B229" s="56" t="s">
        <v>798</v>
      </c>
      <c r="C229" s="52">
        <v>37116</v>
      </c>
      <c r="D229" s="107" t="s">
        <v>2571</v>
      </c>
      <c r="E229" s="46" t="s">
        <v>11</v>
      </c>
      <c r="F229" s="57">
        <v>1040</v>
      </c>
      <c r="G229" s="94"/>
      <c r="H229" s="95"/>
      <c r="I229" s="95"/>
      <c r="J229" s="91"/>
      <c r="K229" s="91"/>
      <c r="L229" s="95"/>
      <c r="M229" s="95"/>
      <c r="N229" s="95"/>
      <c r="O229" s="95"/>
      <c r="P229" s="91"/>
      <c r="Q229" s="95"/>
      <c r="R229" s="91"/>
      <c r="S229" s="95">
        <v>175</v>
      </c>
      <c r="T229" s="91"/>
      <c r="U229" s="91"/>
      <c r="V229" s="91"/>
      <c r="W229" s="95"/>
      <c r="X229" s="95"/>
      <c r="Y229" s="91"/>
      <c r="Z229" s="91"/>
      <c r="AA229" s="95"/>
      <c r="AB229" s="91"/>
      <c r="AC229" s="91">
        <v>490</v>
      </c>
      <c r="AD229" s="95"/>
      <c r="AE229" s="95"/>
      <c r="AF229" s="91"/>
      <c r="AG229" s="91"/>
      <c r="AH229" s="95">
        <v>170</v>
      </c>
      <c r="AI229" s="91"/>
      <c r="AJ229" s="91"/>
      <c r="AK229" s="91"/>
      <c r="AL229" s="91"/>
      <c r="AM229" s="95"/>
      <c r="AN229" s="91"/>
      <c r="AO229" s="95"/>
      <c r="AP229" s="91"/>
      <c r="AQ229" s="91"/>
      <c r="AR229" s="91"/>
      <c r="AS229" s="91">
        <v>205</v>
      </c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2"/>
      <c r="BS229" s="202">
        <v>0</v>
      </c>
      <c r="BT229" s="202">
        <v>0</v>
      </c>
      <c r="BU229" s="203">
        <v>0</v>
      </c>
      <c r="BV229" s="124">
        <v>0</v>
      </c>
      <c r="BW229" s="124">
        <v>0</v>
      </c>
      <c r="BX229" s="124">
        <v>0</v>
      </c>
    </row>
    <row r="230" spans="1:98" s="127" customFormat="1" ht="15" customHeight="1" thickBot="1" x14ac:dyDescent="0.3">
      <c r="A230" s="204" t="s">
        <v>940</v>
      </c>
      <c r="B230" s="56" t="s">
        <v>949</v>
      </c>
      <c r="C230" s="52">
        <v>37756</v>
      </c>
      <c r="D230" s="107" t="s">
        <v>2617</v>
      </c>
      <c r="E230" s="46" t="s">
        <v>57</v>
      </c>
      <c r="F230" s="57">
        <v>1033</v>
      </c>
      <c r="G230" s="94"/>
      <c r="H230" s="95"/>
      <c r="I230" s="95">
        <v>92</v>
      </c>
      <c r="J230" s="91"/>
      <c r="K230" s="91">
        <v>192</v>
      </c>
      <c r="L230" s="95"/>
      <c r="M230" s="95"/>
      <c r="N230" s="95"/>
      <c r="O230" s="95"/>
      <c r="P230" s="91"/>
      <c r="Q230" s="95"/>
      <c r="R230" s="91"/>
      <c r="S230" s="95"/>
      <c r="T230" s="91"/>
      <c r="U230" s="91"/>
      <c r="V230" s="91"/>
      <c r="W230" s="95"/>
      <c r="X230" s="95"/>
      <c r="Y230" s="91"/>
      <c r="Z230" s="91"/>
      <c r="AA230" s="95"/>
      <c r="AB230" s="91"/>
      <c r="AC230" s="91"/>
      <c r="AD230" s="95"/>
      <c r="AE230" s="95"/>
      <c r="AF230" s="91"/>
      <c r="AG230" s="91">
        <v>205</v>
      </c>
      <c r="AH230" s="95"/>
      <c r="AI230" s="91"/>
      <c r="AJ230" s="91"/>
      <c r="AK230" s="91"/>
      <c r="AL230" s="91"/>
      <c r="AM230" s="95"/>
      <c r="AN230" s="91"/>
      <c r="AO230" s="95"/>
      <c r="AP230" s="91"/>
      <c r="AQ230" s="91"/>
      <c r="AR230" s="91"/>
      <c r="AS230" s="91"/>
      <c r="AT230" s="91"/>
      <c r="AU230" s="91">
        <v>250</v>
      </c>
      <c r="AV230" s="91"/>
      <c r="AW230" s="91"/>
      <c r="AX230" s="91"/>
      <c r="AY230" s="91"/>
      <c r="AZ230" s="91">
        <v>137</v>
      </c>
      <c r="BA230" s="91"/>
      <c r="BB230" s="91"/>
      <c r="BC230" s="91"/>
      <c r="BD230" s="91">
        <v>102</v>
      </c>
      <c r="BE230" s="91"/>
      <c r="BF230" s="91"/>
      <c r="BG230" s="91"/>
      <c r="BH230" s="91"/>
      <c r="BI230" s="91"/>
      <c r="BJ230" s="91">
        <v>147</v>
      </c>
      <c r="BK230" s="91"/>
      <c r="BL230" s="91"/>
      <c r="BM230" s="91"/>
      <c r="BN230" s="91"/>
      <c r="BO230" s="91"/>
      <c r="BP230" s="91"/>
      <c r="BQ230" s="91"/>
      <c r="BR230" s="92"/>
      <c r="BS230" s="202">
        <v>0</v>
      </c>
      <c r="BT230" s="202">
        <v>0</v>
      </c>
      <c r="BU230" s="203">
        <v>0</v>
      </c>
      <c r="BV230" s="124">
        <v>0</v>
      </c>
      <c r="BW230" s="124">
        <v>0</v>
      </c>
      <c r="BX230" s="124">
        <v>0</v>
      </c>
    </row>
    <row r="231" spans="1:98" s="127" customFormat="1" ht="15" customHeight="1" thickBot="1" x14ac:dyDescent="0.3">
      <c r="A231" s="204" t="s">
        <v>942</v>
      </c>
      <c r="B231" s="205" t="s">
        <v>1076</v>
      </c>
      <c r="C231" s="52">
        <v>36850</v>
      </c>
      <c r="D231" s="107" t="s">
        <v>2678</v>
      </c>
      <c r="E231" s="46" t="s">
        <v>32</v>
      </c>
      <c r="F231" s="57">
        <v>1021</v>
      </c>
      <c r="G231" s="94"/>
      <c r="H231" s="95"/>
      <c r="I231" s="95"/>
      <c r="J231" s="91"/>
      <c r="K231" s="91"/>
      <c r="L231" s="95"/>
      <c r="M231" s="95"/>
      <c r="N231" s="95"/>
      <c r="O231" s="95"/>
      <c r="P231" s="91"/>
      <c r="Q231" s="95"/>
      <c r="R231" s="91"/>
      <c r="S231" s="95"/>
      <c r="T231" s="91"/>
      <c r="U231" s="91"/>
      <c r="V231" s="91"/>
      <c r="W231" s="95"/>
      <c r="X231" s="95"/>
      <c r="Y231" s="91"/>
      <c r="Z231" s="91"/>
      <c r="AA231" s="95"/>
      <c r="AB231" s="91"/>
      <c r="AC231" s="91"/>
      <c r="AD231" s="95"/>
      <c r="AE231" s="95"/>
      <c r="AF231" s="91"/>
      <c r="AG231" s="91">
        <v>155</v>
      </c>
      <c r="AH231" s="95"/>
      <c r="AI231" s="91"/>
      <c r="AJ231" s="91"/>
      <c r="AK231" s="91">
        <v>504</v>
      </c>
      <c r="AL231" s="91"/>
      <c r="AM231" s="95"/>
      <c r="AN231" s="91"/>
      <c r="AO231" s="95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>
        <v>157</v>
      </c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>
        <v>205</v>
      </c>
      <c r="BR231" s="92"/>
      <c r="BS231" s="202">
        <v>0</v>
      </c>
      <c r="BT231" s="202">
        <v>0</v>
      </c>
      <c r="BU231" s="203">
        <v>0</v>
      </c>
      <c r="BV231" s="124">
        <v>0</v>
      </c>
      <c r="BW231" s="124">
        <v>0</v>
      </c>
      <c r="BX231" s="124">
        <v>0</v>
      </c>
      <c r="CO231" s="84"/>
      <c r="CP231" s="84"/>
    </row>
    <row r="232" spans="1:98" s="127" customFormat="1" ht="15" customHeight="1" thickBot="1" x14ac:dyDescent="0.3">
      <c r="A232" s="204" t="s">
        <v>944</v>
      </c>
      <c r="B232" s="56" t="s">
        <v>463</v>
      </c>
      <c r="C232" s="52">
        <v>38131</v>
      </c>
      <c r="D232" s="107" t="s">
        <v>2642</v>
      </c>
      <c r="E232" s="46" t="s">
        <v>46</v>
      </c>
      <c r="F232" s="57">
        <v>1013</v>
      </c>
      <c r="G232" s="94"/>
      <c r="H232" s="95"/>
      <c r="I232" s="95"/>
      <c r="J232" s="91"/>
      <c r="K232" s="91"/>
      <c r="L232" s="95"/>
      <c r="M232" s="95"/>
      <c r="N232" s="95"/>
      <c r="O232" s="95"/>
      <c r="P232" s="91"/>
      <c r="Q232" s="95"/>
      <c r="R232" s="91"/>
      <c r="S232" s="95">
        <v>92</v>
      </c>
      <c r="T232" s="91"/>
      <c r="U232" s="91"/>
      <c r="V232" s="91"/>
      <c r="W232" s="95">
        <v>117</v>
      </c>
      <c r="X232" s="95"/>
      <c r="Y232" s="91"/>
      <c r="Z232" s="91"/>
      <c r="AA232" s="95"/>
      <c r="AB232" s="91"/>
      <c r="AC232" s="91"/>
      <c r="AD232" s="95"/>
      <c r="AE232" s="95"/>
      <c r="AF232" s="91"/>
      <c r="AG232" s="91"/>
      <c r="AH232" s="95"/>
      <c r="AI232" s="91"/>
      <c r="AJ232" s="91">
        <v>222</v>
      </c>
      <c r="AK232" s="91"/>
      <c r="AL232" s="91"/>
      <c r="AM232" s="95"/>
      <c r="AN232" s="91"/>
      <c r="AO232" s="95"/>
      <c r="AP232" s="91"/>
      <c r="AQ232" s="91"/>
      <c r="AR232" s="91"/>
      <c r="AS232" s="91"/>
      <c r="AT232" s="91">
        <v>157</v>
      </c>
      <c r="AU232" s="91"/>
      <c r="AV232" s="91"/>
      <c r="AW232" s="91"/>
      <c r="AX232" s="91"/>
      <c r="AY232" s="91"/>
      <c r="AZ232" s="91"/>
      <c r="BA232" s="91"/>
      <c r="BB232" s="91"/>
      <c r="BC232" s="91">
        <v>175</v>
      </c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2">
        <v>250</v>
      </c>
      <c r="BS232" s="202">
        <v>0</v>
      </c>
      <c r="BT232" s="202">
        <v>0</v>
      </c>
      <c r="BU232" s="203">
        <v>0</v>
      </c>
      <c r="BV232" s="124">
        <v>0</v>
      </c>
      <c r="BW232" s="124">
        <v>0</v>
      </c>
      <c r="BX232" s="124">
        <v>0</v>
      </c>
    </row>
    <row r="233" spans="1:98" s="127" customFormat="1" ht="15" customHeight="1" thickBot="1" x14ac:dyDescent="0.3">
      <c r="A233" s="204" t="s">
        <v>945</v>
      </c>
      <c r="B233" s="56" t="s">
        <v>866</v>
      </c>
      <c r="C233" s="52">
        <v>35530</v>
      </c>
      <c r="D233" s="107" t="s">
        <v>2625</v>
      </c>
      <c r="E233" s="46" t="s">
        <v>55</v>
      </c>
      <c r="F233" s="57">
        <v>1013</v>
      </c>
      <c r="G233" s="94">
        <v>425</v>
      </c>
      <c r="H233" s="95"/>
      <c r="I233" s="95"/>
      <c r="J233" s="91"/>
      <c r="K233" s="91"/>
      <c r="L233" s="95"/>
      <c r="M233" s="95"/>
      <c r="N233" s="95"/>
      <c r="O233" s="95"/>
      <c r="P233" s="91"/>
      <c r="Q233" s="95"/>
      <c r="R233" s="91"/>
      <c r="S233" s="95"/>
      <c r="T233" s="91"/>
      <c r="U233" s="91"/>
      <c r="V233" s="91"/>
      <c r="W233" s="95"/>
      <c r="X233" s="95"/>
      <c r="Y233" s="91"/>
      <c r="Z233" s="91"/>
      <c r="AA233" s="95"/>
      <c r="AB233" s="91"/>
      <c r="AC233" s="91"/>
      <c r="AD233" s="95"/>
      <c r="AE233" s="95"/>
      <c r="AF233" s="91"/>
      <c r="AG233" s="91">
        <v>335</v>
      </c>
      <c r="AH233" s="95"/>
      <c r="AI233" s="91"/>
      <c r="AJ233" s="91"/>
      <c r="AK233" s="91"/>
      <c r="AL233" s="91"/>
      <c r="AM233" s="95"/>
      <c r="AN233" s="91"/>
      <c r="AO233" s="95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>
        <v>253</v>
      </c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2"/>
      <c r="BS233" s="202">
        <v>0</v>
      </c>
      <c r="BT233" s="202">
        <v>0</v>
      </c>
      <c r="BU233" s="203">
        <v>0</v>
      </c>
      <c r="BV233" s="124">
        <v>0</v>
      </c>
      <c r="BW233" s="124">
        <v>0</v>
      </c>
      <c r="BX233" s="124">
        <v>0</v>
      </c>
    </row>
    <row r="234" spans="1:98" s="127" customFormat="1" ht="15" customHeight="1" thickBot="1" x14ac:dyDescent="0.3">
      <c r="A234" s="204" t="s">
        <v>947</v>
      </c>
      <c r="B234" s="56" t="s">
        <v>800</v>
      </c>
      <c r="C234" s="52">
        <v>33070</v>
      </c>
      <c r="D234" s="107" t="s">
        <v>2493</v>
      </c>
      <c r="E234" s="46" t="s">
        <v>1807</v>
      </c>
      <c r="F234" s="57">
        <v>1007</v>
      </c>
      <c r="G234" s="94"/>
      <c r="H234" s="95"/>
      <c r="I234" s="95"/>
      <c r="J234" s="91"/>
      <c r="K234" s="91"/>
      <c r="L234" s="95"/>
      <c r="M234" s="95"/>
      <c r="N234" s="95"/>
      <c r="O234" s="95">
        <v>250</v>
      </c>
      <c r="P234" s="91"/>
      <c r="Q234" s="95"/>
      <c r="R234" s="91"/>
      <c r="S234" s="95"/>
      <c r="T234" s="91"/>
      <c r="U234" s="91"/>
      <c r="V234" s="91"/>
      <c r="W234" s="95"/>
      <c r="X234" s="95"/>
      <c r="Y234" s="91"/>
      <c r="Z234" s="91"/>
      <c r="AA234" s="95"/>
      <c r="AB234" s="91"/>
      <c r="AC234" s="91">
        <v>504</v>
      </c>
      <c r="AD234" s="95"/>
      <c r="AE234" s="95"/>
      <c r="AF234" s="91"/>
      <c r="AG234" s="91"/>
      <c r="AH234" s="95"/>
      <c r="AI234" s="91"/>
      <c r="AJ234" s="91"/>
      <c r="AK234" s="91"/>
      <c r="AL234" s="91"/>
      <c r="AM234" s="95"/>
      <c r="AN234" s="91"/>
      <c r="AO234" s="95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>
        <v>253</v>
      </c>
      <c r="BR234" s="92"/>
      <c r="BS234" s="202">
        <v>0</v>
      </c>
      <c r="BT234" s="202">
        <v>0</v>
      </c>
      <c r="BU234" s="203">
        <v>0</v>
      </c>
      <c r="BV234" s="124">
        <v>0</v>
      </c>
      <c r="BW234" s="124">
        <v>0</v>
      </c>
      <c r="BX234" s="124">
        <v>0</v>
      </c>
    </row>
    <row r="235" spans="1:98" s="127" customFormat="1" ht="15" customHeight="1" thickBot="1" x14ac:dyDescent="0.3">
      <c r="A235" s="204" t="s">
        <v>948</v>
      </c>
      <c r="B235" s="56" t="s">
        <v>749</v>
      </c>
      <c r="C235" s="52">
        <v>35711</v>
      </c>
      <c r="D235" s="107" t="s">
        <v>2614</v>
      </c>
      <c r="E235" s="46" t="s">
        <v>750</v>
      </c>
      <c r="F235" s="57">
        <v>1002</v>
      </c>
      <c r="G235" s="94"/>
      <c r="H235" s="95"/>
      <c r="I235" s="95"/>
      <c r="J235" s="91"/>
      <c r="K235" s="91"/>
      <c r="L235" s="95"/>
      <c r="M235" s="95"/>
      <c r="N235" s="95"/>
      <c r="O235" s="95"/>
      <c r="P235" s="91"/>
      <c r="Q235" s="95"/>
      <c r="R235" s="91"/>
      <c r="S235" s="95"/>
      <c r="T235" s="91"/>
      <c r="U235" s="91"/>
      <c r="V235" s="91"/>
      <c r="W235" s="95"/>
      <c r="X235" s="95"/>
      <c r="Y235" s="91"/>
      <c r="Z235" s="91">
        <v>642</v>
      </c>
      <c r="AA235" s="95"/>
      <c r="AB235" s="91"/>
      <c r="AC235" s="91"/>
      <c r="AD235" s="95"/>
      <c r="AE235" s="95"/>
      <c r="AF235" s="91"/>
      <c r="AG235" s="91"/>
      <c r="AH235" s="95"/>
      <c r="AI235" s="91"/>
      <c r="AJ235" s="91">
        <v>360</v>
      </c>
      <c r="AK235" s="91"/>
      <c r="AL235" s="91"/>
      <c r="AM235" s="95"/>
      <c r="AN235" s="91"/>
      <c r="AO235" s="95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2"/>
      <c r="BS235" s="202">
        <v>0</v>
      </c>
      <c r="BT235" s="202">
        <v>0</v>
      </c>
      <c r="BU235" s="203">
        <v>0</v>
      </c>
      <c r="BV235" s="124">
        <v>0</v>
      </c>
      <c r="BW235" s="124">
        <v>0</v>
      </c>
      <c r="BX235" s="124">
        <v>0</v>
      </c>
      <c r="CQ235" s="84"/>
      <c r="CR235" s="84"/>
      <c r="CS235" s="84"/>
      <c r="CT235" s="84"/>
    </row>
    <row r="236" spans="1:98" s="127" customFormat="1" ht="15" customHeight="1" thickBot="1" x14ac:dyDescent="0.3">
      <c r="A236" s="204" t="s">
        <v>950</v>
      </c>
      <c r="B236" s="205" t="s">
        <v>2015</v>
      </c>
      <c r="C236" s="52">
        <v>28393</v>
      </c>
      <c r="D236" s="107" t="s">
        <v>3427</v>
      </c>
      <c r="E236" s="46" t="s">
        <v>76</v>
      </c>
      <c r="F236" s="57">
        <v>1002</v>
      </c>
      <c r="G236" s="94"/>
      <c r="H236" s="95"/>
      <c r="I236" s="95"/>
      <c r="J236" s="91"/>
      <c r="K236" s="91">
        <v>642</v>
      </c>
      <c r="L236" s="95"/>
      <c r="M236" s="95"/>
      <c r="N236" s="95"/>
      <c r="O236" s="95"/>
      <c r="P236" s="91"/>
      <c r="Q236" s="95"/>
      <c r="R236" s="91"/>
      <c r="S236" s="95"/>
      <c r="T236" s="91"/>
      <c r="U236" s="91"/>
      <c r="V236" s="91"/>
      <c r="W236" s="95"/>
      <c r="X236" s="95"/>
      <c r="Y236" s="91"/>
      <c r="Z236" s="91"/>
      <c r="AA236" s="95"/>
      <c r="AB236" s="91"/>
      <c r="AC236" s="91"/>
      <c r="AD236" s="95"/>
      <c r="AE236" s="95"/>
      <c r="AF236" s="91"/>
      <c r="AG236" s="91"/>
      <c r="AH236" s="95"/>
      <c r="AI236" s="91"/>
      <c r="AJ236" s="91"/>
      <c r="AK236" s="91"/>
      <c r="AL236" s="91"/>
      <c r="AM236" s="95"/>
      <c r="AN236" s="91">
        <v>360</v>
      </c>
      <c r="AO236" s="95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2"/>
      <c r="BS236" s="202">
        <v>0</v>
      </c>
      <c r="BT236" s="202">
        <v>0</v>
      </c>
      <c r="BU236" s="203">
        <v>0</v>
      </c>
      <c r="BV236" s="124">
        <v>0</v>
      </c>
      <c r="BW236" s="124">
        <v>0</v>
      </c>
      <c r="BX236" s="124">
        <v>0</v>
      </c>
    </row>
    <row r="237" spans="1:98" s="127" customFormat="1" ht="15" customHeight="1" thickBot="1" x14ac:dyDescent="0.3">
      <c r="A237" s="204" t="s">
        <v>951</v>
      </c>
      <c r="B237" s="56" t="s">
        <v>1019</v>
      </c>
      <c r="C237" s="52">
        <v>25471</v>
      </c>
      <c r="D237" s="107" t="s">
        <v>2296</v>
      </c>
      <c r="E237" s="46" t="s">
        <v>970</v>
      </c>
      <c r="F237" s="57">
        <v>999</v>
      </c>
      <c r="G237" s="94">
        <v>425</v>
      </c>
      <c r="H237" s="95"/>
      <c r="I237" s="95"/>
      <c r="J237" s="91"/>
      <c r="K237" s="91"/>
      <c r="L237" s="95"/>
      <c r="M237" s="95"/>
      <c r="N237" s="95"/>
      <c r="O237" s="95"/>
      <c r="P237" s="91"/>
      <c r="Q237" s="95"/>
      <c r="R237" s="91"/>
      <c r="S237" s="95"/>
      <c r="T237" s="91"/>
      <c r="U237" s="91"/>
      <c r="V237" s="91"/>
      <c r="W237" s="95">
        <v>175</v>
      </c>
      <c r="X237" s="95"/>
      <c r="Y237" s="91"/>
      <c r="Z237" s="91"/>
      <c r="AA237" s="95"/>
      <c r="AB237" s="91"/>
      <c r="AC237" s="91"/>
      <c r="AD237" s="95"/>
      <c r="AE237" s="95"/>
      <c r="AF237" s="91"/>
      <c r="AG237" s="91">
        <v>242</v>
      </c>
      <c r="AH237" s="95"/>
      <c r="AI237" s="91"/>
      <c r="AJ237" s="91"/>
      <c r="AK237" s="91"/>
      <c r="AL237" s="91"/>
      <c r="AM237" s="95"/>
      <c r="AN237" s="91"/>
      <c r="AO237" s="95"/>
      <c r="AP237" s="91"/>
      <c r="AQ237" s="91"/>
      <c r="AR237" s="91"/>
      <c r="AS237" s="91"/>
      <c r="AT237" s="91">
        <v>157</v>
      </c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2"/>
      <c r="BS237" s="202">
        <v>0</v>
      </c>
      <c r="BT237" s="202">
        <v>0</v>
      </c>
      <c r="BU237" s="203">
        <v>0</v>
      </c>
      <c r="BV237" s="124">
        <v>0</v>
      </c>
      <c r="BW237" s="124">
        <v>0</v>
      </c>
      <c r="BX237" s="124">
        <v>0</v>
      </c>
    </row>
    <row r="238" spans="1:98" s="127" customFormat="1" ht="15" customHeight="1" thickBot="1" x14ac:dyDescent="0.3">
      <c r="A238" s="204" t="s">
        <v>953</v>
      </c>
      <c r="B238" s="56" t="s">
        <v>994</v>
      </c>
      <c r="C238" s="52">
        <v>37467</v>
      </c>
      <c r="D238" s="107" t="s">
        <v>2659</v>
      </c>
      <c r="E238" s="46" t="s">
        <v>412</v>
      </c>
      <c r="F238" s="57">
        <v>991</v>
      </c>
      <c r="G238" s="94"/>
      <c r="H238" s="95"/>
      <c r="I238" s="95">
        <v>92</v>
      </c>
      <c r="J238" s="91"/>
      <c r="K238" s="91">
        <v>360</v>
      </c>
      <c r="L238" s="95"/>
      <c r="M238" s="95"/>
      <c r="N238" s="95"/>
      <c r="O238" s="95"/>
      <c r="P238" s="91"/>
      <c r="Q238" s="95"/>
      <c r="R238" s="91"/>
      <c r="S238" s="95"/>
      <c r="T238" s="91"/>
      <c r="U238" s="91"/>
      <c r="V238" s="91"/>
      <c r="W238" s="95"/>
      <c r="X238" s="95"/>
      <c r="Y238" s="91"/>
      <c r="Z238" s="91"/>
      <c r="AA238" s="95">
        <v>92</v>
      </c>
      <c r="AB238" s="91"/>
      <c r="AC238" s="91"/>
      <c r="AD238" s="95"/>
      <c r="AE238" s="95"/>
      <c r="AF238" s="91"/>
      <c r="AG238" s="91"/>
      <c r="AH238" s="95"/>
      <c r="AI238" s="91"/>
      <c r="AJ238" s="91"/>
      <c r="AK238" s="91"/>
      <c r="AL238" s="91"/>
      <c r="AM238" s="95"/>
      <c r="AN238" s="91">
        <v>272</v>
      </c>
      <c r="AO238" s="95"/>
      <c r="AP238" s="91"/>
      <c r="AQ238" s="91"/>
      <c r="AR238" s="91"/>
      <c r="AS238" s="91"/>
      <c r="AT238" s="91"/>
      <c r="AU238" s="91">
        <v>175</v>
      </c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2"/>
      <c r="BS238" s="202">
        <v>0</v>
      </c>
      <c r="BT238" s="202">
        <v>0</v>
      </c>
      <c r="BU238" s="203">
        <v>0</v>
      </c>
      <c r="BV238" s="124">
        <v>0</v>
      </c>
      <c r="BW238" s="124">
        <v>0</v>
      </c>
      <c r="BX238" s="124">
        <v>0</v>
      </c>
    </row>
    <row r="239" spans="1:98" s="127" customFormat="1" ht="15" customHeight="1" thickBot="1" x14ac:dyDescent="0.3">
      <c r="A239" s="204" t="s">
        <v>954</v>
      </c>
      <c r="B239" s="56" t="s">
        <v>972</v>
      </c>
      <c r="C239" s="52">
        <v>26209</v>
      </c>
      <c r="D239" s="107" t="s">
        <v>2652</v>
      </c>
      <c r="E239" s="46" t="s">
        <v>30</v>
      </c>
      <c r="F239" s="57">
        <v>974</v>
      </c>
      <c r="G239" s="94"/>
      <c r="H239" s="95"/>
      <c r="I239" s="95"/>
      <c r="J239" s="91"/>
      <c r="K239" s="91"/>
      <c r="L239" s="95"/>
      <c r="M239" s="95"/>
      <c r="N239" s="95"/>
      <c r="O239" s="95">
        <v>175</v>
      </c>
      <c r="P239" s="91"/>
      <c r="Q239" s="95"/>
      <c r="R239" s="91"/>
      <c r="S239" s="95"/>
      <c r="T239" s="91"/>
      <c r="U239" s="91"/>
      <c r="V239" s="91"/>
      <c r="W239" s="95"/>
      <c r="X239" s="95"/>
      <c r="Y239" s="91"/>
      <c r="Z239" s="91"/>
      <c r="AA239" s="95"/>
      <c r="AB239" s="91"/>
      <c r="AC239" s="91"/>
      <c r="AD239" s="95"/>
      <c r="AE239" s="95"/>
      <c r="AF239" s="91"/>
      <c r="AG239" s="91"/>
      <c r="AH239" s="95"/>
      <c r="AI239" s="91"/>
      <c r="AJ239" s="91"/>
      <c r="AK239" s="91">
        <v>642</v>
      </c>
      <c r="AL239" s="91"/>
      <c r="AM239" s="95"/>
      <c r="AN239" s="91"/>
      <c r="AO239" s="95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>
        <v>157</v>
      </c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2"/>
      <c r="BS239" s="202">
        <v>0</v>
      </c>
      <c r="BT239" s="202">
        <v>0</v>
      </c>
      <c r="BU239" s="203">
        <v>0</v>
      </c>
      <c r="BV239" s="124">
        <v>0</v>
      </c>
      <c r="BW239" s="124">
        <v>0</v>
      </c>
      <c r="BX239" s="124">
        <v>0</v>
      </c>
    </row>
    <row r="240" spans="1:98" s="127" customFormat="1" ht="15" customHeight="1" thickBot="1" x14ac:dyDescent="0.3">
      <c r="A240" s="204" t="s">
        <v>955</v>
      </c>
      <c r="B240" s="56" t="s">
        <v>926</v>
      </c>
      <c r="C240" s="52">
        <v>37819</v>
      </c>
      <c r="D240" s="107" t="s">
        <v>2604</v>
      </c>
      <c r="E240" s="46" t="s">
        <v>57</v>
      </c>
      <c r="F240" s="57">
        <v>963</v>
      </c>
      <c r="G240" s="94"/>
      <c r="H240" s="95"/>
      <c r="I240" s="95">
        <v>92</v>
      </c>
      <c r="J240" s="91"/>
      <c r="K240" s="91">
        <v>192</v>
      </c>
      <c r="L240" s="95"/>
      <c r="M240" s="95"/>
      <c r="N240" s="95"/>
      <c r="O240" s="95"/>
      <c r="P240" s="91"/>
      <c r="Q240" s="95"/>
      <c r="R240" s="91"/>
      <c r="S240" s="95"/>
      <c r="T240" s="91"/>
      <c r="U240" s="91"/>
      <c r="V240" s="91"/>
      <c r="W240" s="95"/>
      <c r="X240" s="95"/>
      <c r="Y240" s="91"/>
      <c r="Z240" s="91"/>
      <c r="AA240" s="95"/>
      <c r="AB240" s="91"/>
      <c r="AC240" s="91"/>
      <c r="AD240" s="95"/>
      <c r="AE240" s="95"/>
      <c r="AF240" s="91"/>
      <c r="AG240" s="91">
        <v>205</v>
      </c>
      <c r="AH240" s="95"/>
      <c r="AI240" s="91"/>
      <c r="AJ240" s="91"/>
      <c r="AK240" s="91"/>
      <c r="AL240" s="91"/>
      <c r="AM240" s="95"/>
      <c r="AN240" s="91"/>
      <c r="AO240" s="95"/>
      <c r="AP240" s="91"/>
      <c r="AQ240" s="91"/>
      <c r="AR240" s="91"/>
      <c r="AS240" s="91"/>
      <c r="AT240" s="91"/>
      <c r="AU240" s="91">
        <v>190</v>
      </c>
      <c r="AV240" s="91"/>
      <c r="AW240" s="91"/>
      <c r="AX240" s="91"/>
      <c r="AY240" s="91"/>
      <c r="AZ240" s="91">
        <v>137</v>
      </c>
      <c r="BA240" s="91"/>
      <c r="BB240" s="91"/>
      <c r="BC240" s="91"/>
      <c r="BD240" s="91"/>
      <c r="BE240" s="91"/>
      <c r="BF240" s="91"/>
      <c r="BG240" s="91"/>
      <c r="BH240" s="91"/>
      <c r="BI240" s="91"/>
      <c r="BJ240" s="91">
        <v>147</v>
      </c>
      <c r="BK240" s="91"/>
      <c r="BL240" s="91"/>
      <c r="BM240" s="91"/>
      <c r="BN240" s="91"/>
      <c r="BO240" s="91"/>
      <c r="BP240" s="91"/>
      <c r="BQ240" s="91"/>
      <c r="BR240" s="92"/>
      <c r="BS240" s="202">
        <v>0</v>
      </c>
      <c r="BT240" s="202">
        <v>0</v>
      </c>
      <c r="BU240" s="203">
        <v>0</v>
      </c>
      <c r="BV240" s="124">
        <v>0</v>
      </c>
      <c r="BW240" s="124">
        <v>0</v>
      </c>
      <c r="BX240" s="124">
        <v>0</v>
      </c>
      <c r="CO240" s="84"/>
      <c r="CP240" s="84"/>
    </row>
    <row r="241" spans="1:99" s="127" customFormat="1" ht="15" customHeight="1" thickBot="1" x14ac:dyDescent="0.3">
      <c r="A241" s="204" t="s">
        <v>957</v>
      </c>
      <c r="B241" s="56" t="s">
        <v>1012</v>
      </c>
      <c r="C241" s="52">
        <v>22563</v>
      </c>
      <c r="D241" s="107" t="s">
        <v>2247</v>
      </c>
      <c r="E241" s="46" t="s">
        <v>45</v>
      </c>
      <c r="F241" s="57">
        <v>959</v>
      </c>
      <c r="G241" s="94"/>
      <c r="H241" s="95"/>
      <c r="I241" s="95"/>
      <c r="J241" s="91"/>
      <c r="K241" s="91"/>
      <c r="L241" s="95"/>
      <c r="M241" s="95"/>
      <c r="N241" s="95"/>
      <c r="O241" s="95"/>
      <c r="P241" s="91"/>
      <c r="Q241" s="95"/>
      <c r="R241" s="91"/>
      <c r="S241" s="95"/>
      <c r="T241" s="91"/>
      <c r="U241" s="91"/>
      <c r="V241" s="91"/>
      <c r="W241" s="95"/>
      <c r="X241" s="95"/>
      <c r="Y241" s="91"/>
      <c r="Z241" s="91"/>
      <c r="AA241" s="95"/>
      <c r="AB241" s="91"/>
      <c r="AC241" s="91"/>
      <c r="AD241" s="95"/>
      <c r="AE241" s="95"/>
      <c r="AF241" s="91"/>
      <c r="AG241" s="91">
        <v>155</v>
      </c>
      <c r="AH241" s="95"/>
      <c r="AI241" s="91"/>
      <c r="AJ241" s="91">
        <v>222</v>
      </c>
      <c r="AK241" s="91"/>
      <c r="AL241" s="91"/>
      <c r="AM241" s="95"/>
      <c r="AN241" s="91">
        <v>222</v>
      </c>
      <c r="AO241" s="95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>
        <v>360</v>
      </c>
      <c r="BJ241" s="91"/>
      <c r="BK241" s="91"/>
      <c r="BL241" s="91"/>
      <c r="BM241" s="91"/>
      <c r="BN241" s="91"/>
      <c r="BO241" s="91"/>
      <c r="BP241" s="91"/>
      <c r="BQ241" s="91"/>
      <c r="BR241" s="92"/>
      <c r="BS241" s="202">
        <v>0</v>
      </c>
      <c r="BT241" s="202">
        <v>0</v>
      </c>
      <c r="BU241" s="203">
        <v>0</v>
      </c>
      <c r="BV241" s="124">
        <v>0</v>
      </c>
      <c r="BW241" s="124">
        <v>0</v>
      </c>
      <c r="BX241" s="124">
        <v>0</v>
      </c>
    </row>
    <row r="242" spans="1:99" s="127" customFormat="1" ht="15" customHeight="1" thickBot="1" x14ac:dyDescent="0.3">
      <c r="A242" s="204" t="s">
        <v>959</v>
      </c>
      <c r="B242" s="56" t="s">
        <v>1585</v>
      </c>
      <c r="C242" s="52">
        <v>38176</v>
      </c>
      <c r="D242" s="107" t="s">
        <v>2743</v>
      </c>
      <c r="E242" s="46" t="s">
        <v>45</v>
      </c>
      <c r="F242" s="57">
        <v>952</v>
      </c>
      <c r="G242" s="94"/>
      <c r="H242" s="95"/>
      <c r="I242" s="95"/>
      <c r="J242" s="91"/>
      <c r="K242" s="91"/>
      <c r="L242" s="95"/>
      <c r="M242" s="95"/>
      <c r="N242" s="95"/>
      <c r="O242" s="95"/>
      <c r="P242" s="91"/>
      <c r="Q242" s="95"/>
      <c r="R242" s="91"/>
      <c r="S242" s="95"/>
      <c r="T242" s="91"/>
      <c r="U242" s="91"/>
      <c r="V242" s="91"/>
      <c r="W242" s="95"/>
      <c r="X242" s="95"/>
      <c r="Y242" s="91"/>
      <c r="Z242" s="91"/>
      <c r="AA242" s="95"/>
      <c r="AB242" s="91"/>
      <c r="AC242" s="91"/>
      <c r="AD242" s="95"/>
      <c r="AE242" s="95"/>
      <c r="AF242" s="91"/>
      <c r="AG242" s="91">
        <v>132</v>
      </c>
      <c r="AH242" s="95"/>
      <c r="AI242" s="91"/>
      <c r="AJ242" s="91">
        <v>220</v>
      </c>
      <c r="AK242" s="91"/>
      <c r="AL242" s="91"/>
      <c r="AM242" s="95"/>
      <c r="AN242" s="91"/>
      <c r="AO242" s="95"/>
      <c r="AP242" s="91"/>
      <c r="AQ242" s="91"/>
      <c r="AR242" s="91"/>
      <c r="AS242" s="91"/>
      <c r="AT242" s="91">
        <v>175</v>
      </c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>
        <v>425</v>
      </c>
      <c r="BJ242" s="91"/>
      <c r="BK242" s="91"/>
      <c r="BL242" s="91"/>
      <c r="BM242" s="91"/>
      <c r="BN242" s="91"/>
      <c r="BO242" s="91"/>
      <c r="BP242" s="91"/>
      <c r="BQ242" s="91"/>
      <c r="BR242" s="92"/>
      <c r="BS242" s="202">
        <v>0</v>
      </c>
      <c r="BT242" s="202">
        <v>0</v>
      </c>
      <c r="BU242" s="203">
        <v>0</v>
      </c>
      <c r="BV242" s="124">
        <v>0</v>
      </c>
      <c r="BW242" s="124">
        <v>0</v>
      </c>
      <c r="BX242" s="124">
        <v>0</v>
      </c>
    </row>
    <row r="243" spans="1:99" s="127" customFormat="1" ht="15" customHeight="1" thickBot="1" x14ac:dyDescent="0.3">
      <c r="A243" s="204" t="s">
        <v>961</v>
      </c>
      <c r="B243" s="56" t="s">
        <v>1341</v>
      </c>
      <c r="C243" s="52">
        <v>24890</v>
      </c>
      <c r="D243" s="107" t="s">
        <v>2253</v>
      </c>
      <c r="E243" s="46" t="s">
        <v>49</v>
      </c>
      <c r="F243" s="57">
        <v>940</v>
      </c>
      <c r="G243" s="94"/>
      <c r="H243" s="95"/>
      <c r="I243" s="95"/>
      <c r="J243" s="91"/>
      <c r="K243" s="91"/>
      <c r="L243" s="95"/>
      <c r="M243" s="95"/>
      <c r="N243" s="95"/>
      <c r="O243" s="95"/>
      <c r="P243" s="91"/>
      <c r="Q243" s="95"/>
      <c r="R243" s="91"/>
      <c r="S243" s="95"/>
      <c r="T243" s="91"/>
      <c r="U243" s="91">
        <v>385</v>
      </c>
      <c r="V243" s="91"/>
      <c r="W243" s="95"/>
      <c r="X243" s="95"/>
      <c r="Y243" s="91"/>
      <c r="Z243" s="91"/>
      <c r="AA243" s="95"/>
      <c r="AB243" s="91"/>
      <c r="AC243" s="91"/>
      <c r="AD243" s="95"/>
      <c r="AE243" s="95"/>
      <c r="AF243" s="91"/>
      <c r="AG243" s="91">
        <v>195</v>
      </c>
      <c r="AH243" s="95"/>
      <c r="AI243" s="91"/>
      <c r="AJ243" s="91"/>
      <c r="AK243" s="91"/>
      <c r="AL243" s="91">
        <v>360</v>
      </c>
      <c r="AM243" s="95"/>
      <c r="AN243" s="91"/>
      <c r="AO243" s="95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2"/>
      <c r="BS243" s="202">
        <v>0</v>
      </c>
      <c r="BT243" s="202">
        <v>0</v>
      </c>
      <c r="BU243" s="203">
        <v>0</v>
      </c>
      <c r="BV243" s="124">
        <v>0</v>
      </c>
      <c r="BW243" s="124">
        <v>0</v>
      </c>
      <c r="BX243" s="124">
        <v>0</v>
      </c>
    </row>
    <row r="244" spans="1:99" s="127" customFormat="1" ht="15" customHeight="1" thickBot="1" x14ac:dyDescent="0.3">
      <c r="A244" s="204" t="s">
        <v>963</v>
      </c>
      <c r="B244" s="56" t="s">
        <v>423</v>
      </c>
      <c r="C244" s="52">
        <v>28208</v>
      </c>
      <c r="D244" s="107" t="s">
        <v>2633</v>
      </c>
      <c r="E244" s="46" t="s">
        <v>79</v>
      </c>
      <c r="F244" s="57">
        <v>938</v>
      </c>
      <c r="G244" s="94"/>
      <c r="H244" s="95"/>
      <c r="I244" s="95">
        <v>175</v>
      </c>
      <c r="J244" s="91"/>
      <c r="K244" s="91"/>
      <c r="L244" s="95"/>
      <c r="M244" s="95"/>
      <c r="N244" s="95"/>
      <c r="O244" s="95"/>
      <c r="P244" s="91"/>
      <c r="Q244" s="95"/>
      <c r="R244" s="91"/>
      <c r="S244" s="95"/>
      <c r="T244" s="91"/>
      <c r="U244" s="91"/>
      <c r="V244" s="91"/>
      <c r="W244" s="95"/>
      <c r="X244" s="95"/>
      <c r="Y244" s="91"/>
      <c r="Z244" s="91"/>
      <c r="AA244" s="95"/>
      <c r="AB244" s="91"/>
      <c r="AC244" s="91"/>
      <c r="AD244" s="95"/>
      <c r="AE244" s="95"/>
      <c r="AF244" s="91"/>
      <c r="AG244" s="91"/>
      <c r="AH244" s="95"/>
      <c r="AI244" s="91"/>
      <c r="AJ244" s="91">
        <v>504</v>
      </c>
      <c r="AK244" s="91"/>
      <c r="AL244" s="91"/>
      <c r="AM244" s="95"/>
      <c r="AN244" s="91"/>
      <c r="AO244" s="95"/>
      <c r="AP244" s="91"/>
      <c r="AQ244" s="91"/>
      <c r="AR244" s="91"/>
      <c r="AS244" s="91"/>
      <c r="AT244" s="91">
        <v>102</v>
      </c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2">
        <v>157</v>
      </c>
      <c r="BS244" s="202">
        <v>0</v>
      </c>
      <c r="BT244" s="202">
        <v>0</v>
      </c>
      <c r="BU244" s="203">
        <v>0</v>
      </c>
      <c r="BV244" s="124">
        <v>0</v>
      </c>
      <c r="BW244" s="124">
        <v>0</v>
      </c>
      <c r="BX244" s="124">
        <v>0</v>
      </c>
      <c r="CQ244" s="84"/>
      <c r="CR244" s="84"/>
      <c r="CS244" s="84"/>
      <c r="CT244" s="84"/>
    </row>
    <row r="245" spans="1:99" s="127" customFormat="1" ht="15" customHeight="1" thickBot="1" x14ac:dyDescent="0.25">
      <c r="A245" s="204" t="s">
        <v>965</v>
      </c>
      <c r="B245" s="101" t="s">
        <v>1161</v>
      </c>
      <c r="C245" s="52">
        <v>36970</v>
      </c>
      <c r="D245" s="107" t="s">
        <v>2712</v>
      </c>
      <c r="E245" s="46" t="s">
        <v>14</v>
      </c>
      <c r="F245" s="57">
        <v>923</v>
      </c>
      <c r="G245" s="94"/>
      <c r="H245" s="95"/>
      <c r="I245" s="95"/>
      <c r="J245" s="91"/>
      <c r="K245" s="91"/>
      <c r="L245" s="95"/>
      <c r="M245" s="95"/>
      <c r="N245" s="95"/>
      <c r="O245" s="95"/>
      <c r="P245" s="91"/>
      <c r="Q245" s="95"/>
      <c r="R245" s="91"/>
      <c r="S245" s="95"/>
      <c r="T245" s="91"/>
      <c r="U245" s="91"/>
      <c r="V245" s="91"/>
      <c r="W245" s="95"/>
      <c r="X245" s="95"/>
      <c r="Y245" s="91"/>
      <c r="Z245" s="91"/>
      <c r="AA245" s="95"/>
      <c r="AB245" s="91"/>
      <c r="AC245" s="91">
        <v>360</v>
      </c>
      <c r="AD245" s="95"/>
      <c r="AE245" s="95"/>
      <c r="AF245" s="91"/>
      <c r="AG245" s="91"/>
      <c r="AH245" s="95">
        <v>92</v>
      </c>
      <c r="AI245" s="91"/>
      <c r="AJ245" s="91"/>
      <c r="AK245" s="91"/>
      <c r="AL245" s="91"/>
      <c r="AM245" s="95"/>
      <c r="AN245" s="91"/>
      <c r="AO245" s="95"/>
      <c r="AP245" s="91"/>
      <c r="AQ245" s="91"/>
      <c r="AR245" s="91"/>
      <c r="AS245" s="91">
        <v>157</v>
      </c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>
        <v>157</v>
      </c>
      <c r="BL245" s="91"/>
      <c r="BM245" s="91"/>
      <c r="BN245" s="91"/>
      <c r="BO245" s="91"/>
      <c r="BP245" s="91"/>
      <c r="BQ245" s="91">
        <v>157</v>
      </c>
      <c r="BR245" s="92"/>
      <c r="BS245" s="202">
        <v>0</v>
      </c>
      <c r="BT245" s="202">
        <v>0</v>
      </c>
      <c r="BU245" s="203">
        <v>0</v>
      </c>
      <c r="BV245" s="124">
        <v>0</v>
      </c>
      <c r="BW245" s="124">
        <v>0</v>
      </c>
      <c r="BX245" s="124">
        <v>0</v>
      </c>
      <c r="CO245" s="84"/>
      <c r="CP245" s="84"/>
    </row>
    <row r="246" spans="1:99" s="127" customFormat="1" ht="15" customHeight="1" thickBot="1" x14ac:dyDescent="0.3">
      <c r="A246" s="204" t="s">
        <v>967</v>
      </c>
      <c r="B246" s="56" t="s">
        <v>1010</v>
      </c>
      <c r="C246" s="52">
        <v>34686</v>
      </c>
      <c r="D246" s="107" t="s">
        <v>2672</v>
      </c>
      <c r="E246" s="46" t="s">
        <v>97</v>
      </c>
      <c r="F246" s="57">
        <v>920</v>
      </c>
      <c r="G246" s="94"/>
      <c r="H246" s="95"/>
      <c r="I246" s="95"/>
      <c r="J246" s="91"/>
      <c r="K246" s="91"/>
      <c r="L246" s="95"/>
      <c r="M246" s="95"/>
      <c r="N246" s="95"/>
      <c r="O246" s="95"/>
      <c r="P246" s="91"/>
      <c r="Q246" s="95"/>
      <c r="R246" s="91"/>
      <c r="S246" s="95"/>
      <c r="T246" s="91"/>
      <c r="U246" s="91"/>
      <c r="V246" s="91"/>
      <c r="W246" s="95"/>
      <c r="X246" s="95"/>
      <c r="Y246" s="91"/>
      <c r="Z246" s="91"/>
      <c r="AA246" s="95"/>
      <c r="AB246" s="91"/>
      <c r="AC246" s="91">
        <v>920</v>
      </c>
      <c r="AD246" s="95"/>
      <c r="AE246" s="95"/>
      <c r="AF246" s="91"/>
      <c r="AG246" s="91"/>
      <c r="AH246" s="95"/>
      <c r="AI246" s="91"/>
      <c r="AJ246" s="91"/>
      <c r="AK246" s="91"/>
      <c r="AL246" s="91"/>
      <c r="AM246" s="95"/>
      <c r="AN246" s="91"/>
      <c r="AO246" s="95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2"/>
      <c r="BS246" s="202">
        <v>0</v>
      </c>
      <c r="BT246" s="202">
        <v>0</v>
      </c>
      <c r="BU246" s="203">
        <v>0</v>
      </c>
      <c r="BV246" s="124">
        <v>0</v>
      </c>
      <c r="BW246" s="124">
        <v>0</v>
      </c>
      <c r="BX246" s="124">
        <v>0</v>
      </c>
    </row>
    <row r="247" spans="1:99" s="127" customFormat="1" ht="15" customHeight="1" thickBot="1" x14ac:dyDescent="0.3">
      <c r="A247" s="204" t="s">
        <v>969</v>
      </c>
      <c r="B247" s="56" t="s">
        <v>922</v>
      </c>
      <c r="C247" s="52">
        <v>27603</v>
      </c>
      <c r="D247" s="107" t="s">
        <v>2616</v>
      </c>
      <c r="E247" s="46" t="s">
        <v>697</v>
      </c>
      <c r="F247" s="57">
        <v>920</v>
      </c>
      <c r="G247" s="94"/>
      <c r="H247" s="95"/>
      <c r="I247" s="95"/>
      <c r="J247" s="91"/>
      <c r="K247" s="91"/>
      <c r="L247" s="95"/>
      <c r="M247" s="95"/>
      <c r="N247" s="95"/>
      <c r="O247" s="95"/>
      <c r="P247" s="91"/>
      <c r="Q247" s="95"/>
      <c r="R247" s="91"/>
      <c r="S247" s="95"/>
      <c r="T247" s="91"/>
      <c r="U247" s="91"/>
      <c r="V247" s="91"/>
      <c r="W247" s="95"/>
      <c r="X247" s="95"/>
      <c r="Y247" s="91"/>
      <c r="Z247" s="91"/>
      <c r="AA247" s="95"/>
      <c r="AB247" s="91"/>
      <c r="AC247" s="91"/>
      <c r="AD247" s="95"/>
      <c r="AE247" s="95"/>
      <c r="AF247" s="91"/>
      <c r="AG247" s="91"/>
      <c r="AH247" s="95"/>
      <c r="AI247" s="91"/>
      <c r="AJ247" s="91"/>
      <c r="AK247" s="91"/>
      <c r="AL247" s="91"/>
      <c r="AM247" s="95"/>
      <c r="AN247" s="91"/>
      <c r="AO247" s="95"/>
      <c r="AP247" s="91">
        <v>920</v>
      </c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2"/>
      <c r="BS247" s="202">
        <v>0</v>
      </c>
      <c r="BT247" s="202">
        <v>0</v>
      </c>
      <c r="BU247" s="203">
        <v>0</v>
      </c>
      <c r="BV247" s="124">
        <v>0</v>
      </c>
      <c r="BW247" s="124">
        <v>0</v>
      </c>
      <c r="BX247" s="124">
        <v>0</v>
      </c>
    </row>
    <row r="248" spans="1:99" s="127" customFormat="1" ht="15" customHeight="1" thickBot="1" x14ac:dyDescent="0.3">
      <c r="A248" s="204" t="s">
        <v>971</v>
      </c>
      <c r="B248" s="56" t="s">
        <v>227</v>
      </c>
      <c r="C248" s="52">
        <v>37226</v>
      </c>
      <c r="D248" s="107" t="s">
        <v>2584</v>
      </c>
      <c r="E248" s="46" t="s">
        <v>69</v>
      </c>
      <c r="F248" s="57">
        <v>919</v>
      </c>
      <c r="G248" s="94"/>
      <c r="H248" s="95"/>
      <c r="I248" s="95"/>
      <c r="J248" s="91"/>
      <c r="K248" s="91"/>
      <c r="L248" s="95"/>
      <c r="M248" s="95"/>
      <c r="N248" s="95"/>
      <c r="O248" s="95"/>
      <c r="P248" s="91"/>
      <c r="Q248" s="95"/>
      <c r="R248" s="91"/>
      <c r="S248" s="95"/>
      <c r="T248" s="91"/>
      <c r="U248" s="91"/>
      <c r="V248" s="91"/>
      <c r="W248" s="95"/>
      <c r="X248" s="95">
        <v>102</v>
      </c>
      <c r="Y248" s="91"/>
      <c r="Z248" s="91"/>
      <c r="AA248" s="95"/>
      <c r="AB248" s="91"/>
      <c r="AC248" s="91"/>
      <c r="AD248" s="95"/>
      <c r="AE248" s="95"/>
      <c r="AF248" s="91">
        <v>222</v>
      </c>
      <c r="AG248" s="91"/>
      <c r="AH248" s="95"/>
      <c r="AI248" s="91"/>
      <c r="AJ248" s="91"/>
      <c r="AK248" s="91"/>
      <c r="AL248" s="91">
        <v>595</v>
      </c>
      <c r="AM248" s="95"/>
      <c r="AN248" s="91"/>
      <c r="AO248" s="95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2"/>
      <c r="BS248" s="202">
        <v>0</v>
      </c>
      <c r="BT248" s="202">
        <v>0</v>
      </c>
      <c r="BU248" s="203">
        <v>0</v>
      </c>
      <c r="BV248" s="124">
        <v>0</v>
      </c>
      <c r="BW248" s="124">
        <v>0</v>
      </c>
      <c r="BX248" s="124">
        <v>0</v>
      </c>
      <c r="BY248" s="84"/>
      <c r="BZ248" s="84"/>
      <c r="CU248" s="84"/>
    </row>
    <row r="249" spans="1:99" s="127" customFormat="1" ht="15" customHeight="1" thickBot="1" x14ac:dyDescent="0.3">
      <c r="A249" s="204" t="s">
        <v>973</v>
      </c>
      <c r="B249" s="56" t="s">
        <v>267</v>
      </c>
      <c r="C249" s="52">
        <v>36996</v>
      </c>
      <c r="D249" s="107" t="s">
        <v>2634</v>
      </c>
      <c r="E249" s="46" t="s">
        <v>14</v>
      </c>
      <c r="F249" s="57">
        <v>917</v>
      </c>
      <c r="G249" s="94"/>
      <c r="H249" s="95"/>
      <c r="I249" s="95"/>
      <c r="J249" s="91"/>
      <c r="K249" s="91"/>
      <c r="L249" s="95"/>
      <c r="M249" s="95"/>
      <c r="N249" s="95"/>
      <c r="O249" s="95"/>
      <c r="P249" s="91"/>
      <c r="Q249" s="95"/>
      <c r="R249" s="91"/>
      <c r="S249" s="95">
        <v>137</v>
      </c>
      <c r="T249" s="91"/>
      <c r="U249" s="91"/>
      <c r="V249" s="91"/>
      <c r="W249" s="95"/>
      <c r="X249" s="95"/>
      <c r="Y249" s="91"/>
      <c r="Z249" s="91"/>
      <c r="AA249" s="95"/>
      <c r="AB249" s="91"/>
      <c r="AC249" s="91">
        <v>385</v>
      </c>
      <c r="AD249" s="95"/>
      <c r="AE249" s="95"/>
      <c r="AF249" s="91"/>
      <c r="AG249" s="91"/>
      <c r="AH249" s="95">
        <v>142</v>
      </c>
      <c r="AI249" s="91"/>
      <c r="AJ249" s="91"/>
      <c r="AK249" s="91"/>
      <c r="AL249" s="91"/>
      <c r="AM249" s="95"/>
      <c r="AN249" s="91"/>
      <c r="AO249" s="95"/>
      <c r="AP249" s="91"/>
      <c r="AQ249" s="91"/>
      <c r="AR249" s="91"/>
      <c r="AS249" s="91">
        <v>253</v>
      </c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2"/>
      <c r="BS249" s="202">
        <v>0</v>
      </c>
      <c r="BT249" s="202">
        <v>0</v>
      </c>
      <c r="BU249" s="203">
        <v>0</v>
      </c>
      <c r="BV249" s="124">
        <v>0</v>
      </c>
      <c r="BW249" s="124">
        <v>0</v>
      </c>
      <c r="BX249" s="124">
        <v>0</v>
      </c>
    </row>
    <row r="250" spans="1:99" s="127" customFormat="1" ht="15" customHeight="1" thickBot="1" x14ac:dyDescent="0.3">
      <c r="A250" s="204" t="s">
        <v>975</v>
      </c>
      <c r="B250" s="56" t="s">
        <v>59</v>
      </c>
      <c r="C250" s="52">
        <v>36726</v>
      </c>
      <c r="D250" s="107" t="s">
        <v>2607</v>
      </c>
      <c r="E250" s="46" t="s">
        <v>58</v>
      </c>
      <c r="F250" s="57">
        <v>917</v>
      </c>
      <c r="G250" s="94"/>
      <c r="H250" s="95"/>
      <c r="I250" s="95"/>
      <c r="J250" s="91"/>
      <c r="K250" s="91">
        <v>360</v>
      </c>
      <c r="L250" s="95"/>
      <c r="M250" s="95"/>
      <c r="N250" s="95"/>
      <c r="O250" s="95"/>
      <c r="P250" s="91"/>
      <c r="Q250" s="95"/>
      <c r="R250" s="91"/>
      <c r="S250" s="95"/>
      <c r="T250" s="91"/>
      <c r="U250" s="91"/>
      <c r="V250" s="91"/>
      <c r="W250" s="95"/>
      <c r="X250" s="95"/>
      <c r="Y250" s="91"/>
      <c r="Z250" s="91"/>
      <c r="AA250" s="95"/>
      <c r="AB250" s="91"/>
      <c r="AC250" s="91"/>
      <c r="AD250" s="95"/>
      <c r="AE250" s="95"/>
      <c r="AF250" s="91"/>
      <c r="AG250" s="91"/>
      <c r="AH250" s="95"/>
      <c r="AI250" s="91"/>
      <c r="AJ250" s="91"/>
      <c r="AK250" s="91"/>
      <c r="AL250" s="91"/>
      <c r="AM250" s="95"/>
      <c r="AN250" s="91">
        <v>222</v>
      </c>
      <c r="AO250" s="95"/>
      <c r="AP250" s="91"/>
      <c r="AQ250" s="91"/>
      <c r="AR250" s="91"/>
      <c r="AS250" s="91"/>
      <c r="AT250" s="91"/>
      <c r="AU250" s="91">
        <v>233</v>
      </c>
      <c r="AV250" s="91"/>
      <c r="AW250" s="91"/>
      <c r="AX250" s="91"/>
      <c r="AY250" s="91"/>
      <c r="AZ250" s="91"/>
      <c r="BA250" s="91"/>
      <c r="BB250" s="91"/>
      <c r="BC250" s="91"/>
      <c r="BD250" s="91">
        <v>102</v>
      </c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2"/>
      <c r="BS250" s="202">
        <v>0</v>
      </c>
      <c r="BT250" s="202">
        <v>0</v>
      </c>
      <c r="BU250" s="203">
        <v>0</v>
      </c>
      <c r="BV250" s="124">
        <v>0</v>
      </c>
      <c r="BW250" s="124">
        <v>0</v>
      </c>
      <c r="BX250" s="124">
        <v>0</v>
      </c>
    </row>
    <row r="251" spans="1:99" s="127" customFormat="1" ht="15" customHeight="1" thickBot="1" x14ac:dyDescent="0.3">
      <c r="A251" s="204" t="s">
        <v>976</v>
      </c>
      <c r="B251" s="56" t="s">
        <v>855</v>
      </c>
      <c r="C251" s="52">
        <v>36208</v>
      </c>
      <c r="D251" s="107" t="s">
        <v>2632</v>
      </c>
      <c r="E251" s="46" t="s">
        <v>46</v>
      </c>
      <c r="F251" s="57">
        <v>917</v>
      </c>
      <c r="G251" s="94">
        <v>275</v>
      </c>
      <c r="H251" s="95"/>
      <c r="I251" s="95"/>
      <c r="J251" s="91"/>
      <c r="K251" s="91"/>
      <c r="L251" s="95"/>
      <c r="M251" s="95"/>
      <c r="N251" s="95"/>
      <c r="O251" s="95"/>
      <c r="P251" s="91"/>
      <c r="Q251" s="95"/>
      <c r="R251" s="91"/>
      <c r="S251" s="95"/>
      <c r="T251" s="91"/>
      <c r="U251" s="91"/>
      <c r="V251" s="91"/>
      <c r="W251" s="95"/>
      <c r="X251" s="95"/>
      <c r="Y251" s="91"/>
      <c r="Z251" s="91"/>
      <c r="AA251" s="95"/>
      <c r="AB251" s="91"/>
      <c r="AC251" s="91"/>
      <c r="AD251" s="95"/>
      <c r="AE251" s="95"/>
      <c r="AF251" s="91"/>
      <c r="AG251" s="91"/>
      <c r="AH251" s="95"/>
      <c r="AI251" s="91"/>
      <c r="AJ251" s="91">
        <v>642</v>
      </c>
      <c r="AK251" s="91"/>
      <c r="AL251" s="91"/>
      <c r="AM251" s="95"/>
      <c r="AN251" s="91"/>
      <c r="AO251" s="95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2"/>
      <c r="BS251" s="202">
        <v>0</v>
      </c>
      <c r="BT251" s="202">
        <v>0</v>
      </c>
      <c r="BU251" s="203">
        <v>0</v>
      </c>
      <c r="BV251" s="124">
        <v>0</v>
      </c>
      <c r="BW251" s="124">
        <v>0</v>
      </c>
      <c r="BX251" s="124">
        <v>0</v>
      </c>
    </row>
    <row r="252" spans="1:99" s="127" customFormat="1" ht="15" customHeight="1" thickBot="1" x14ac:dyDescent="0.3">
      <c r="A252" s="204" t="s">
        <v>978</v>
      </c>
      <c r="B252" s="56" t="s">
        <v>1265</v>
      </c>
      <c r="C252" s="52">
        <v>31488</v>
      </c>
      <c r="D252" s="107" t="s">
        <v>2794</v>
      </c>
      <c r="E252" s="46" t="s">
        <v>355</v>
      </c>
      <c r="F252" s="57">
        <v>914</v>
      </c>
      <c r="G252" s="94"/>
      <c r="H252" s="95"/>
      <c r="I252" s="95"/>
      <c r="J252" s="91"/>
      <c r="K252" s="91"/>
      <c r="L252" s="95"/>
      <c r="M252" s="95"/>
      <c r="N252" s="95"/>
      <c r="O252" s="95"/>
      <c r="P252" s="91"/>
      <c r="Q252" s="95"/>
      <c r="R252" s="91"/>
      <c r="S252" s="95"/>
      <c r="T252" s="91"/>
      <c r="U252" s="91"/>
      <c r="V252" s="91"/>
      <c r="W252" s="95"/>
      <c r="X252" s="95"/>
      <c r="Y252" s="91"/>
      <c r="Z252" s="91"/>
      <c r="AA252" s="95"/>
      <c r="AB252" s="91"/>
      <c r="AC252" s="91"/>
      <c r="AD252" s="95"/>
      <c r="AE252" s="95"/>
      <c r="AF252" s="91"/>
      <c r="AG252" s="91"/>
      <c r="AH252" s="95"/>
      <c r="AI252" s="91"/>
      <c r="AJ252" s="91"/>
      <c r="AK252" s="91">
        <v>504</v>
      </c>
      <c r="AL252" s="91"/>
      <c r="AM252" s="95">
        <v>205</v>
      </c>
      <c r="AN252" s="91"/>
      <c r="AO252" s="95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>
        <v>205</v>
      </c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2"/>
      <c r="BS252" s="202">
        <v>0</v>
      </c>
      <c r="BT252" s="202">
        <v>0</v>
      </c>
      <c r="BU252" s="203">
        <v>0</v>
      </c>
      <c r="BV252" s="124">
        <v>0</v>
      </c>
      <c r="BW252" s="124">
        <v>0</v>
      </c>
      <c r="BX252" s="124">
        <v>0</v>
      </c>
      <c r="CO252" s="84"/>
      <c r="CP252" s="84"/>
    </row>
    <row r="253" spans="1:99" s="127" customFormat="1" ht="15" customHeight="1" thickBot="1" x14ac:dyDescent="0.3">
      <c r="A253" s="204" t="s">
        <v>980</v>
      </c>
      <c r="B253" s="56" t="s">
        <v>902</v>
      </c>
      <c r="C253" s="52">
        <v>37939</v>
      </c>
      <c r="D253" s="107" t="s">
        <v>2646</v>
      </c>
      <c r="E253" s="46" t="s">
        <v>715</v>
      </c>
      <c r="F253" s="57">
        <v>906</v>
      </c>
      <c r="G253" s="94"/>
      <c r="H253" s="95"/>
      <c r="I253" s="95"/>
      <c r="J253" s="91"/>
      <c r="K253" s="91"/>
      <c r="L253" s="95"/>
      <c r="M253" s="95"/>
      <c r="N253" s="95"/>
      <c r="O253" s="95">
        <v>92</v>
      </c>
      <c r="P253" s="91"/>
      <c r="Q253" s="95"/>
      <c r="R253" s="91"/>
      <c r="S253" s="95"/>
      <c r="T253" s="91"/>
      <c r="U253" s="91"/>
      <c r="V253" s="91"/>
      <c r="W253" s="95"/>
      <c r="X253" s="95"/>
      <c r="Y253" s="91"/>
      <c r="Z253" s="91"/>
      <c r="AA253" s="95"/>
      <c r="AB253" s="91"/>
      <c r="AC253" s="91">
        <v>490</v>
      </c>
      <c r="AD253" s="95"/>
      <c r="AE253" s="95"/>
      <c r="AF253" s="91"/>
      <c r="AG253" s="91">
        <v>132</v>
      </c>
      <c r="AH253" s="95"/>
      <c r="AI253" s="91"/>
      <c r="AJ253" s="91"/>
      <c r="AK253" s="91">
        <v>192</v>
      </c>
      <c r="AL253" s="91"/>
      <c r="AM253" s="95"/>
      <c r="AN253" s="91"/>
      <c r="AO253" s="95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2"/>
      <c r="BS253" s="202">
        <v>0</v>
      </c>
      <c r="BT253" s="202">
        <v>0</v>
      </c>
      <c r="BU253" s="203">
        <v>0</v>
      </c>
      <c r="BV253" s="124">
        <v>0</v>
      </c>
      <c r="BW253" s="124">
        <v>0</v>
      </c>
      <c r="BX253" s="124">
        <v>0</v>
      </c>
      <c r="CU253" s="84"/>
    </row>
    <row r="254" spans="1:99" s="127" customFormat="1" ht="15" customHeight="1" thickBot="1" x14ac:dyDescent="0.3">
      <c r="A254" s="204" t="s">
        <v>982</v>
      </c>
      <c r="B254" s="56" t="s">
        <v>1064</v>
      </c>
      <c r="C254" s="52">
        <v>38057</v>
      </c>
      <c r="D254" s="107" t="s">
        <v>2664</v>
      </c>
      <c r="E254" s="46" t="s">
        <v>412</v>
      </c>
      <c r="F254" s="57">
        <v>902</v>
      </c>
      <c r="G254" s="94"/>
      <c r="H254" s="95"/>
      <c r="I254" s="95"/>
      <c r="J254" s="91"/>
      <c r="K254" s="91"/>
      <c r="L254" s="95"/>
      <c r="M254" s="95"/>
      <c r="N254" s="95"/>
      <c r="O254" s="95"/>
      <c r="P254" s="91"/>
      <c r="Q254" s="95"/>
      <c r="R254" s="91"/>
      <c r="S254" s="95"/>
      <c r="T254" s="91"/>
      <c r="U254" s="91"/>
      <c r="V254" s="91"/>
      <c r="W254" s="95"/>
      <c r="X254" s="95"/>
      <c r="Y254" s="91"/>
      <c r="Z254" s="91"/>
      <c r="AA254" s="95"/>
      <c r="AB254" s="91"/>
      <c r="AC254" s="91"/>
      <c r="AD254" s="95"/>
      <c r="AE254" s="95"/>
      <c r="AF254" s="91"/>
      <c r="AG254" s="91"/>
      <c r="AH254" s="95"/>
      <c r="AI254" s="91"/>
      <c r="AJ254" s="91"/>
      <c r="AK254" s="91"/>
      <c r="AL254" s="91"/>
      <c r="AM254" s="95"/>
      <c r="AN254" s="91">
        <v>272</v>
      </c>
      <c r="AO254" s="95"/>
      <c r="AP254" s="91"/>
      <c r="AQ254" s="91"/>
      <c r="AR254" s="91"/>
      <c r="AS254" s="91"/>
      <c r="AT254" s="91"/>
      <c r="AU254" s="91">
        <v>210</v>
      </c>
      <c r="AV254" s="91"/>
      <c r="AW254" s="91"/>
      <c r="AX254" s="91"/>
      <c r="AY254" s="91"/>
      <c r="AZ254" s="91"/>
      <c r="BA254" s="91"/>
      <c r="BB254" s="91"/>
      <c r="BC254" s="91"/>
      <c r="BD254" s="91">
        <v>210</v>
      </c>
      <c r="BE254" s="91"/>
      <c r="BF254" s="91"/>
      <c r="BG254" s="91"/>
      <c r="BH254" s="91"/>
      <c r="BI254" s="91"/>
      <c r="BJ254" s="91">
        <v>210</v>
      </c>
      <c r="BK254" s="91"/>
      <c r="BL254" s="91"/>
      <c r="BM254" s="91"/>
      <c r="BN254" s="91"/>
      <c r="BO254" s="91"/>
      <c r="BP254" s="91"/>
      <c r="BQ254" s="91"/>
      <c r="BR254" s="92"/>
      <c r="BS254" s="202">
        <v>0</v>
      </c>
      <c r="BT254" s="202">
        <v>0</v>
      </c>
      <c r="BU254" s="203">
        <v>0</v>
      </c>
      <c r="BV254" s="124">
        <v>0</v>
      </c>
      <c r="BW254" s="124">
        <v>0</v>
      </c>
      <c r="BX254" s="124">
        <v>0</v>
      </c>
    </row>
    <row r="255" spans="1:99" s="127" customFormat="1" ht="15" customHeight="1" thickBot="1" x14ac:dyDescent="0.3">
      <c r="A255" s="204" t="s">
        <v>984</v>
      </c>
      <c r="B255" s="56" t="s">
        <v>910</v>
      </c>
      <c r="C255" s="52">
        <v>23947</v>
      </c>
      <c r="D255" s="107" t="s">
        <v>2603</v>
      </c>
      <c r="E255" s="46" t="s">
        <v>876</v>
      </c>
      <c r="F255" s="57">
        <v>900</v>
      </c>
      <c r="G255" s="94">
        <v>350</v>
      </c>
      <c r="H255" s="95"/>
      <c r="I255" s="95"/>
      <c r="J255" s="91"/>
      <c r="K255" s="91"/>
      <c r="L255" s="95">
        <v>250</v>
      </c>
      <c r="M255" s="95"/>
      <c r="N255" s="95"/>
      <c r="O255" s="95"/>
      <c r="P255" s="91"/>
      <c r="Q255" s="95"/>
      <c r="R255" s="91"/>
      <c r="S255" s="95"/>
      <c r="T255" s="91"/>
      <c r="U255" s="91"/>
      <c r="V255" s="91"/>
      <c r="W255" s="95"/>
      <c r="X255" s="95"/>
      <c r="Y255" s="91"/>
      <c r="Z255" s="91"/>
      <c r="AA255" s="95"/>
      <c r="AB255" s="91"/>
      <c r="AC255" s="91"/>
      <c r="AD255" s="95"/>
      <c r="AE255" s="95"/>
      <c r="AF255" s="91"/>
      <c r="AG255" s="91"/>
      <c r="AH255" s="95"/>
      <c r="AI255" s="91"/>
      <c r="AJ255" s="91"/>
      <c r="AK255" s="91"/>
      <c r="AL255" s="91"/>
      <c r="AM255" s="95"/>
      <c r="AN255" s="91"/>
      <c r="AO255" s="95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>
        <v>300</v>
      </c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2"/>
      <c r="BS255" s="202">
        <v>0</v>
      </c>
      <c r="BT255" s="202">
        <v>0</v>
      </c>
      <c r="BU255" s="203">
        <v>0</v>
      </c>
      <c r="BV255" s="124">
        <v>0</v>
      </c>
      <c r="BW255" s="124">
        <v>0</v>
      </c>
      <c r="BX255" s="124">
        <v>0</v>
      </c>
    </row>
    <row r="256" spans="1:99" s="127" customFormat="1" ht="15" customHeight="1" thickBot="1" x14ac:dyDescent="0.25">
      <c r="A256" s="204" t="s">
        <v>986</v>
      </c>
      <c r="B256" s="101" t="s">
        <v>920</v>
      </c>
      <c r="C256" s="52">
        <v>38357</v>
      </c>
      <c r="D256" s="107" t="s">
        <v>2615</v>
      </c>
      <c r="E256" s="46" t="s">
        <v>484</v>
      </c>
      <c r="F256" s="57">
        <v>893</v>
      </c>
      <c r="G256" s="94"/>
      <c r="H256" s="95"/>
      <c r="I256" s="95"/>
      <c r="J256" s="91"/>
      <c r="K256" s="91"/>
      <c r="L256" s="95"/>
      <c r="M256" s="95"/>
      <c r="N256" s="95"/>
      <c r="O256" s="95">
        <v>97</v>
      </c>
      <c r="P256" s="91"/>
      <c r="Q256" s="95"/>
      <c r="R256" s="91"/>
      <c r="S256" s="95">
        <v>137</v>
      </c>
      <c r="T256" s="91"/>
      <c r="U256" s="91"/>
      <c r="V256" s="91"/>
      <c r="W256" s="95"/>
      <c r="X256" s="95"/>
      <c r="Y256" s="91"/>
      <c r="Z256" s="91"/>
      <c r="AA256" s="95"/>
      <c r="AB256" s="91"/>
      <c r="AC256" s="91">
        <v>152</v>
      </c>
      <c r="AD256" s="95"/>
      <c r="AE256" s="95"/>
      <c r="AF256" s="91"/>
      <c r="AG256" s="91"/>
      <c r="AH256" s="95">
        <v>117</v>
      </c>
      <c r="AI256" s="91"/>
      <c r="AJ256" s="91"/>
      <c r="AK256" s="91"/>
      <c r="AL256" s="91"/>
      <c r="AM256" s="95"/>
      <c r="AN256" s="91"/>
      <c r="AO256" s="95"/>
      <c r="AP256" s="91"/>
      <c r="AQ256" s="91"/>
      <c r="AR256" s="91"/>
      <c r="AS256" s="91">
        <v>175</v>
      </c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>
        <v>175</v>
      </c>
      <c r="BL256" s="91"/>
      <c r="BM256" s="91"/>
      <c r="BN256" s="91"/>
      <c r="BO256" s="91"/>
      <c r="BP256" s="91"/>
      <c r="BQ256" s="91">
        <v>137</v>
      </c>
      <c r="BR256" s="92"/>
      <c r="BS256" s="202">
        <v>0</v>
      </c>
      <c r="BT256" s="202">
        <v>0</v>
      </c>
      <c r="BU256" s="203">
        <v>0</v>
      </c>
      <c r="BV256" s="124">
        <v>0</v>
      </c>
      <c r="BW256" s="124">
        <v>0</v>
      </c>
      <c r="BX256" s="124">
        <v>0</v>
      </c>
      <c r="CU256" s="84"/>
    </row>
    <row r="257" spans="1:98" s="127" customFormat="1" ht="15" customHeight="1" thickBot="1" x14ac:dyDescent="0.3">
      <c r="A257" s="204" t="s">
        <v>987</v>
      </c>
      <c r="B257" s="56" t="s">
        <v>958</v>
      </c>
      <c r="C257" s="52">
        <v>36354</v>
      </c>
      <c r="D257" s="107" t="s">
        <v>2643</v>
      </c>
      <c r="E257" s="46" t="s">
        <v>55</v>
      </c>
      <c r="F257" s="57">
        <v>892</v>
      </c>
      <c r="G257" s="94">
        <v>275</v>
      </c>
      <c r="H257" s="95"/>
      <c r="I257" s="95"/>
      <c r="J257" s="91"/>
      <c r="K257" s="91"/>
      <c r="L257" s="95">
        <v>175</v>
      </c>
      <c r="M257" s="95"/>
      <c r="N257" s="95"/>
      <c r="O257" s="95"/>
      <c r="P257" s="91"/>
      <c r="Q257" s="95"/>
      <c r="R257" s="91"/>
      <c r="S257" s="95"/>
      <c r="T257" s="91"/>
      <c r="U257" s="91"/>
      <c r="V257" s="91"/>
      <c r="W257" s="95"/>
      <c r="X257" s="95"/>
      <c r="Y257" s="91"/>
      <c r="Z257" s="91"/>
      <c r="AA257" s="95"/>
      <c r="AB257" s="91"/>
      <c r="AC257" s="91"/>
      <c r="AD257" s="95"/>
      <c r="AE257" s="95"/>
      <c r="AF257" s="91"/>
      <c r="AG257" s="91">
        <v>285</v>
      </c>
      <c r="AH257" s="95"/>
      <c r="AI257" s="91"/>
      <c r="AJ257" s="91"/>
      <c r="AK257" s="91"/>
      <c r="AL257" s="91"/>
      <c r="AM257" s="95"/>
      <c r="AN257" s="91"/>
      <c r="AO257" s="95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>
        <v>157</v>
      </c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2"/>
      <c r="BS257" s="202">
        <v>0</v>
      </c>
      <c r="BT257" s="202">
        <v>0</v>
      </c>
      <c r="BU257" s="203">
        <v>0</v>
      </c>
      <c r="BV257" s="124">
        <v>0</v>
      </c>
      <c r="BW257" s="124">
        <v>0</v>
      </c>
      <c r="BX257" s="124">
        <v>0</v>
      </c>
      <c r="CQ257" s="84"/>
      <c r="CR257" s="84"/>
      <c r="CS257" s="84"/>
      <c r="CT257" s="84"/>
    </row>
    <row r="258" spans="1:98" s="127" customFormat="1" ht="15" customHeight="1" thickBot="1" x14ac:dyDescent="0.3">
      <c r="A258" s="204" t="s">
        <v>989</v>
      </c>
      <c r="B258" s="56" t="s">
        <v>880</v>
      </c>
      <c r="C258" s="52">
        <v>38611</v>
      </c>
      <c r="D258" s="107" t="s">
        <v>2602</v>
      </c>
      <c r="E258" s="46" t="s">
        <v>30</v>
      </c>
      <c r="F258" s="57">
        <v>889</v>
      </c>
      <c r="G258" s="94"/>
      <c r="H258" s="95"/>
      <c r="I258" s="95"/>
      <c r="J258" s="91"/>
      <c r="K258" s="91"/>
      <c r="L258" s="95"/>
      <c r="M258" s="95"/>
      <c r="N258" s="95"/>
      <c r="O258" s="95">
        <v>97</v>
      </c>
      <c r="P258" s="91"/>
      <c r="Q258" s="95"/>
      <c r="R258" s="91"/>
      <c r="S258" s="95"/>
      <c r="T258" s="91"/>
      <c r="U258" s="91"/>
      <c r="V258" s="91"/>
      <c r="W258" s="95"/>
      <c r="X258" s="95"/>
      <c r="Y258" s="91"/>
      <c r="Z258" s="91"/>
      <c r="AA258" s="95"/>
      <c r="AB258" s="91"/>
      <c r="AC258" s="91">
        <v>220</v>
      </c>
      <c r="AD258" s="95"/>
      <c r="AE258" s="95"/>
      <c r="AF258" s="91"/>
      <c r="AG258" s="91">
        <v>205</v>
      </c>
      <c r="AH258" s="95"/>
      <c r="AI258" s="91"/>
      <c r="AJ258" s="91"/>
      <c r="AK258" s="91">
        <v>192</v>
      </c>
      <c r="AL258" s="91"/>
      <c r="AM258" s="95">
        <v>175</v>
      </c>
      <c r="AN258" s="91"/>
      <c r="AO258" s="95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2"/>
      <c r="BS258" s="202">
        <v>0</v>
      </c>
      <c r="BT258" s="202">
        <v>0</v>
      </c>
      <c r="BU258" s="203">
        <v>0</v>
      </c>
      <c r="BV258" s="124">
        <v>0</v>
      </c>
      <c r="BW258" s="124">
        <v>0</v>
      </c>
      <c r="BX258" s="124">
        <v>0</v>
      </c>
    </row>
    <row r="259" spans="1:98" s="127" customFormat="1" ht="15" customHeight="1" thickBot="1" x14ac:dyDescent="0.3">
      <c r="A259" s="204" t="s">
        <v>991</v>
      </c>
      <c r="B259" s="56" t="s">
        <v>931</v>
      </c>
      <c r="C259" s="52">
        <v>35148</v>
      </c>
      <c r="D259" s="107" t="s">
        <v>2685</v>
      </c>
      <c r="E259" s="46" t="s">
        <v>932</v>
      </c>
      <c r="F259" s="57">
        <v>886</v>
      </c>
      <c r="G259" s="94">
        <v>275</v>
      </c>
      <c r="H259" s="95"/>
      <c r="I259" s="95"/>
      <c r="J259" s="91"/>
      <c r="K259" s="91"/>
      <c r="L259" s="95"/>
      <c r="M259" s="95"/>
      <c r="N259" s="95"/>
      <c r="O259" s="95"/>
      <c r="P259" s="91"/>
      <c r="Q259" s="95"/>
      <c r="R259" s="91"/>
      <c r="S259" s="95"/>
      <c r="T259" s="91"/>
      <c r="U259" s="91"/>
      <c r="V259" s="91"/>
      <c r="W259" s="95"/>
      <c r="X259" s="95"/>
      <c r="Y259" s="91"/>
      <c r="Z259" s="91"/>
      <c r="AA259" s="95">
        <v>65</v>
      </c>
      <c r="AB259" s="91"/>
      <c r="AC259" s="91"/>
      <c r="AD259" s="95"/>
      <c r="AE259" s="95">
        <v>137</v>
      </c>
      <c r="AF259" s="91"/>
      <c r="AG259" s="91">
        <v>205</v>
      </c>
      <c r="AH259" s="95"/>
      <c r="AI259" s="91"/>
      <c r="AJ259" s="91"/>
      <c r="AK259" s="91"/>
      <c r="AL259" s="91"/>
      <c r="AM259" s="95"/>
      <c r="AN259" s="91"/>
      <c r="AO259" s="95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>
        <v>102</v>
      </c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2">
        <v>102</v>
      </c>
      <c r="BS259" s="202">
        <v>0</v>
      </c>
      <c r="BT259" s="202">
        <v>0</v>
      </c>
      <c r="BU259" s="203">
        <v>0</v>
      </c>
      <c r="BV259" s="124">
        <v>0</v>
      </c>
      <c r="BW259" s="124">
        <v>0</v>
      </c>
      <c r="BX259" s="124">
        <v>0</v>
      </c>
    </row>
    <row r="260" spans="1:98" s="127" customFormat="1" ht="15" customHeight="1" thickBot="1" x14ac:dyDescent="0.3">
      <c r="A260" s="204" t="s">
        <v>992</v>
      </c>
      <c r="B260" s="56" t="s">
        <v>979</v>
      </c>
      <c r="C260" s="52">
        <v>29729</v>
      </c>
      <c r="D260" s="107" t="s">
        <v>2697</v>
      </c>
      <c r="E260" s="46" t="s">
        <v>932</v>
      </c>
      <c r="F260" s="57">
        <v>886</v>
      </c>
      <c r="G260" s="94">
        <v>275</v>
      </c>
      <c r="H260" s="95"/>
      <c r="I260" s="95"/>
      <c r="J260" s="91"/>
      <c r="K260" s="91"/>
      <c r="L260" s="95"/>
      <c r="M260" s="95"/>
      <c r="N260" s="95"/>
      <c r="O260" s="95"/>
      <c r="P260" s="91"/>
      <c r="Q260" s="95"/>
      <c r="R260" s="91"/>
      <c r="S260" s="95"/>
      <c r="T260" s="91"/>
      <c r="U260" s="91"/>
      <c r="V260" s="91"/>
      <c r="W260" s="95"/>
      <c r="X260" s="95"/>
      <c r="Y260" s="91"/>
      <c r="Z260" s="91"/>
      <c r="AA260" s="95">
        <v>65</v>
      </c>
      <c r="AB260" s="91"/>
      <c r="AC260" s="91"/>
      <c r="AD260" s="95"/>
      <c r="AE260" s="95">
        <v>137</v>
      </c>
      <c r="AF260" s="91"/>
      <c r="AG260" s="91">
        <v>205</v>
      </c>
      <c r="AH260" s="95"/>
      <c r="AI260" s="91"/>
      <c r="AJ260" s="91"/>
      <c r="AK260" s="91"/>
      <c r="AL260" s="91"/>
      <c r="AM260" s="95"/>
      <c r="AN260" s="91"/>
      <c r="AO260" s="95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>
        <v>102</v>
      </c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2">
        <v>102</v>
      </c>
      <c r="BS260" s="202">
        <v>0</v>
      </c>
      <c r="BT260" s="202">
        <v>0</v>
      </c>
      <c r="BU260" s="203">
        <v>0</v>
      </c>
      <c r="BV260" s="124">
        <v>0</v>
      </c>
      <c r="BW260" s="124">
        <v>0</v>
      </c>
      <c r="BX260" s="124">
        <v>0</v>
      </c>
    </row>
    <row r="261" spans="1:98" s="127" customFormat="1" ht="15" customHeight="1" thickBot="1" x14ac:dyDescent="0.3">
      <c r="A261" s="204" t="s">
        <v>993</v>
      </c>
      <c r="B261" s="56" t="s">
        <v>1036</v>
      </c>
      <c r="C261" s="52">
        <v>30520</v>
      </c>
      <c r="D261" s="107" t="s">
        <v>2686</v>
      </c>
      <c r="E261" s="46" t="s">
        <v>876</v>
      </c>
      <c r="F261" s="57">
        <v>880</v>
      </c>
      <c r="G261" s="94">
        <v>500</v>
      </c>
      <c r="H261" s="95"/>
      <c r="I261" s="95"/>
      <c r="J261" s="91"/>
      <c r="K261" s="91"/>
      <c r="L261" s="95">
        <v>175</v>
      </c>
      <c r="M261" s="95"/>
      <c r="N261" s="95"/>
      <c r="O261" s="95"/>
      <c r="P261" s="91"/>
      <c r="Q261" s="95"/>
      <c r="R261" s="91"/>
      <c r="S261" s="95"/>
      <c r="T261" s="91"/>
      <c r="U261" s="91"/>
      <c r="V261" s="91"/>
      <c r="W261" s="95"/>
      <c r="X261" s="95"/>
      <c r="Y261" s="91"/>
      <c r="Z261" s="91"/>
      <c r="AA261" s="95"/>
      <c r="AB261" s="91"/>
      <c r="AC261" s="91"/>
      <c r="AD261" s="95"/>
      <c r="AE261" s="95"/>
      <c r="AF261" s="91"/>
      <c r="AG261" s="91"/>
      <c r="AH261" s="95"/>
      <c r="AI261" s="91"/>
      <c r="AJ261" s="91"/>
      <c r="AK261" s="91"/>
      <c r="AL261" s="91"/>
      <c r="AM261" s="95"/>
      <c r="AN261" s="91"/>
      <c r="AO261" s="95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>
        <v>205</v>
      </c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2"/>
      <c r="BS261" s="202">
        <v>0</v>
      </c>
      <c r="BT261" s="202">
        <v>0</v>
      </c>
      <c r="BU261" s="203">
        <v>0</v>
      </c>
      <c r="BV261" s="124">
        <v>0</v>
      </c>
      <c r="BW261" s="124">
        <v>0</v>
      </c>
      <c r="BX261" s="124">
        <v>0</v>
      </c>
    </row>
    <row r="262" spans="1:98" s="127" customFormat="1" ht="15" customHeight="1" thickBot="1" x14ac:dyDescent="0.25">
      <c r="A262" s="204" t="s">
        <v>995</v>
      </c>
      <c r="B262" s="103" t="s">
        <v>1280</v>
      </c>
      <c r="C262" s="52">
        <v>36709</v>
      </c>
      <c r="D262" s="107" t="s">
        <v>2768</v>
      </c>
      <c r="E262" s="46" t="s">
        <v>14</v>
      </c>
      <c r="F262" s="57">
        <v>879</v>
      </c>
      <c r="G262" s="94"/>
      <c r="H262" s="95"/>
      <c r="I262" s="95"/>
      <c r="J262" s="91"/>
      <c r="K262" s="91"/>
      <c r="L262" s="95"/>
      <c r="M262" s="95"/>
      <c r="N262" s="95"/>
      <c r="O262" s="95"/>
      <c r="P262" s="91"/>
      <c r="Q262" s="95"/>
      <c r="R262" s="91"/>
      <c r="S262" s="95"/>
      <c r="T262" s="91"/>
      <c r="U262" s="91"/>
      <c r="V262" s="91"/>
      <c r="W262" s="95"/>
      <c r="X262" s="95"/>
      <c r="Y262" s="91"/>
      <c r="Z262" s="91"/>
      <c r="AA262" s="95"/>
      <c r="AB262" s="91"/>
      <c r="AC262" s="91">
        <v>360</v>
      </c>
      <c r="AD262" s="95"/>
      <c r="AE262" s="95"/>
      <c r="AF262" s="91"/>
      <c r="AG262" s="91"/>
      <c r="AH262" s="95"/>
      <c r="AI262" s="91"/>
      <c r="AJ262" s="91"/>
      <c r="AK262" s="91"/>
      <c r="AL262" s="91"/>
      <c r="AM262" s="95"/>
      <c r="AN262" s="91"/>
      <c r="AO262" s="95"/>
      <c r="AP262" s="91"/>
      <c r="AQ262" s="91"/>
      <c r="AR262" s="91"/>
      <c r="AS262" s="91">
        <v>157</v>
      </c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>
        <v>205</v>
      </c>
      <c r="BL262" s="91"/>
      <c r="BM262" s="91"/>
      <c r="BN262" s="91"/>
      <c r="BO262" s="91"/>
      <c r="BP262" s="91"/>
      <c r="BQ262" s="91">
        <v>157</v>
      </c>
      <c r="BR262" s="92"/>
      <c r="BS262" s="202">
        <v>0</v>
      </c>
      <c r="BT262" s="202">
        <v>0</v>
      </c>
      <c r="BU262" s="203">
        <v>0</v>
      </c>
      <c r="BV262" s="124">
        <v>0</v>
      </c>
      <c r="BW262" s="124">
        <v>0</v>
      </c>
      <c r="BX262" s="124">
        <v>0</v>
      </c>
    </row>
    <row r="263" spans="1:98" s="127" customFormat="1" ht="15" customHeight="1" thickBot="1" x14ac:dyDescent="0.3">
      <c r="A263" s="204" t="s">
        <v>997</v>
      </c>
      <c r="B263" s="56" t="s">
        <v>1108</v>
      </c>
      <c r="C263" s="52">
        <v>38086</v>
      </c>
      <c r="D263" s="107" t="s">
        <v>2671</v>
      </c>
      <c r="E263" s="46" t="s">
        <v>11</v>
      </c>
      <c r="F263" s="57">
        <v>870</v>
      </c>
      <c r="G263" s="94"/>
      <c r="H263" s="95"/>
      <c r="I263" s="95"/>
      <c r="J263" s="91"/>
      <c r="K263" s="91"/>
      <c r="L263" s="95"/>
      <c r="M263" s="95"/>
      <c r="N263" s="95"/>
      <c r="O263" s="95"/>
      <c r="P263" s="91"/>
      <c r="Q263" s="95"/>
      <c r="R263" s="91"/>
      <c r="S263" s="95">
        <v>137</v>
      </c>
      <c r="T263" s="91"/>
      <c r="U263" s="91"/>
      <c r="V263" s="91"/>
      <c r="W263" s="95"/>
      <c r="X263" s="95"/>
      <c r="Y263" s="91"/>
      <c r="Z263" s="91"/>
      <c r="AA263" s="95"/>
      <c r="AB263" s="91"/>
      <c r="AC263" s="91">
        <v>152</v>
      </c>
      <c r="AD263" s="95"/>
      <c r="AE263" s="95"/>
      <c r="AF263" s="91"/>
      <c r="AG263" s="91"/>
      <c r="AH263" s="95">
        <v>117</v>
      </c>
      <c r="AI263" s="91"/>
      <c r="AJ263" s="91"/>
      <c r="AK263" s="91"/>
      <c r="AL263" s="91"/>
      <c r="AM263" s="95"/>
      <c r="AN263" s="91"/>
      <c r="AO263" s="95"/>
      <c r="AP263" s="91"/>
      <c r="AQ263" s="91"/>
      <c r="AR263" s="91"/>
      <c r="AS263" s="91">
        <v>137</v>
      </c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>
        <v>213</v>
      </c>
      <c r="BL263" s="91"/>
      <c r="BM263" s="91"/>
      <c r="BN263" s="91"/>
      <c r="BO263" s="91"/>
      <c r="BP263" s="91"/>
      <c r="BQ263" s="91">
        <v>114</v>
      </c>
      <c r="BR263" s="92"/>
      <c r="BS263" s="202">
        <v>0</v>
      </c>
      <c r="BT263" s="202">
        <v>0</v>
      </c>
      <c r="BU263" s="203">
        <v>0</v>
      </c>
      <c r="BV263" s="124">
        <v>0</v>
      </c>
      <c r="BW263" s="124">
        <v>0</v>
      </c>
      <c r="BX263" s="124">
        <v>0</v>
      </c>
    </row>
    <row r="264" spans="1:98" s="127" customFormat="1" ht="15" customHeight="1" thickBot="1" x14ac:dyDescent="0.3">
      <c r="A264" s="204" t="s">
        <v>999</v>
      </c>
      <c r="B264" s="56" t="s">
        <v>1748</v>
      </c>
      <c r="C264" s="52">
        <v>36277</v>
      </c>
      <c r="D264" s="107" t="s">
        <v>3001</v>
      </c>
      <c r="E264" s="46" t="s">
        <v>410</v>
      </c>
      <c r="F264" s="57">
        <v>864</v>
      </c>
      <c r="G264" s="94"/>
      <c r="H264" s="95"/>
      <c r="I264" s="95"/>
      <c r="J264" s="91"/>
      <c r="K264" s="91"/>
      <c r="L264" s="95"/>
      <c r="M264" s="95"/>
      <c r="N264" s="95"/>
      <c r="O264" s="95"/>
      <c r="P264" s="91"/>
      <c r="Q264" s="95"/>
      <c r="R264" s="91"/>
      <c r="S264" s="95"/>
      <c r="T264" s="91"/>
      <c r="U264" s="91"/>
      <c r="V264" s="91"/>
      <c r="W264" s="95"/>
      <c r="X264" s="95"/>
      <c r="Y264" s="91"/>
      <c r="Z264" s="91"/>
      <c r="AA264" s="95"/>
      <c r="AB264" s="91"/>
      <c r="AC264" s="91"/>
      <c r="AD264" s="95"/>
      <c r="AE264" s="95"/>
      <c r="AF264" s="91"/>
      <c r="AG264" s="91"/>
      <c r="AH264" s="95"/>
      <c r="AI264" s="91"/>
      <c r="AJ264" s="91"/>
      <c r="AK264" s="91">
        <v>504</v>
      </c>
      <c r="AL264" s="91"/>
      <c r="AM264" s="95"/>
      <c r="AN264" s="91"/>
      <c r="AO264" s="95"/>
      <c r="AP264" s="91">
        <v>360</v>
      </c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2"/>
      <c r="BS264" s="202">
        <v>0</v>
      </c>
      <c r="BT264" s="202">
        <v>0</v>
      </c>
      <c r="BU264" s="203">
        <v>0</v>
      </c>
      <c r="BV264" s="124">
        <v>0</v>
      </c>
      <c r="BW264" s="124">
        <v>0</v>
      </c>
      <c r="BX264" s="124">
        <v>0</v>
      </c>
      <c r="CO264" s="84"/>
      <c r="CP264" s="84"/>
    </row>
    <row r="265" spans="1:98" s="127" customFormat="1" ht="15" customHeight="1" thickBot="1" x14ac:dyDescent="0.3">
      <c r="A265" s="204" t="s">
        <v>1000</v>
      </c>
      <c r="B265" s="56" t="s">
        <v>1647</v>
      </c>
      <c r="C265" s="52">
        <v>35815</v>
      </c>
      <c r="D265" s="107" t="s">
        <v>2959</v>
      </c>
      <c r="E265" s="46" t="s">
        <v>410</v>
      </c>
      <c r="F265" s="57">
        <v>864</v>
      </c>
      <c r="G265" s="94"/>
      <c r="H265" s="95"/>
      <c r="I265" s="95"/>
      <c r="J265" s="91"/>
      <c r="K265" s="91"/>
      <c r="L265" s="95"/>
      <c r="M265" s="95"/>
      <c r="N265" s="95"/>
      <c r="O265" s="95"/>
      <c r="P265" s="91"/>
      <c r="Q265" s="95"/>
      <c r="R265" s="91"/>
      <c r="S265" s="95"/>
      <c r="T265" s="91"/>
      <c r="U265" s="91"/>
      <c r="V265" s="91"/>
      <c r="W265" s="95"/>
      <c r="X265" s="95"/>
      <c r="Y265" s="91"/>
      <c r="Z265" s="91"/>
      <c r="AA265" s="95"/>
      <c r="AB265" s="91"/>
      <c r="AC265" s="91"/>
      <c r="AD265" s="95"/>
      <c r="AE265" s="95"/>
      <c r="AF265" s="91"/>
      <c r="AG265" s="91"/>
      <c r="AH265" s="95"/>
      <c r="AI265" s="91"/>
      <c r="AJ265" s="91"/>
      <c r="AK265" s="91">
        <v>504</v>
      </c>
      <c r="AL265" s="91"/>
      <c r="AM265" s="95"/>
      <c r="AN265" s="91"/>
      <c r="AO265" s="95"/>
      <c r="AP265" s="91">
        <v>360</v>
      </c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2"/>
      <c r="BS265" s="202">
        <v>0</v>
      </c>
      <c r="BT265" s="202">
        <v>0</v>
      </c>
      <c r="BU265" s="203">
        <v>0</v>
      </c>
      <c r="BV265" s="124">
        <v>0</v>
      </c>
      <c r="BW265" s="124">
        <v>0</v>
      </c>
      <c r="BX265" s="124">
        <v>0</v>
      </c>
      <c r="CO265" s="84"/>
      <c r="CP265" s="84"/>
    </row>
    <row r="266" spans="1:98" s="127" customFormat="1" ht="15" customHeight="1" thickBot="1" x14ac:dyDescent="0.3">
      <c r="A266" s="204" t="s">
        <v>1002</v>
      </c>
      <c r="B266" s="56" t="s">
        <v>1137</v>
      </c>
      <c r="C266" s="52">
        <v>34224</v>
      </c>
      <c r="D266" s="107" t="s">
        <v>2735</v>
      </c>
      <c r="E266" s="46" t="s">
        <v>55</v>
      </c>
      <c r="F266" s="57">
        <v>863</v>
      </c>
      <c r="G266" s="94">
        <v>275</v>
      </c>
      <c r="H266" s="95"/>
      <c r="I266" s="95"/>
      <c r="J266" s="91"/>
      <c r="K266" s="91"/>
      <c r="L266" s="95"/>
      <c r="M266" s="95"/>
      <c r="N266" s="95"/>
      <c r="O266" s="95"/>
      <c r="P266" s="91"/>
      <c r="Q266" s="95"/>
      <c r="R266" s="91"/>
      <c r="S266" s="95"/>
      <c r="T266" s="91"/>
      <c r="U266" s="91"/>
      <c r="V266" s="91"/>
      <c r="W266" s="95"/>
      <c r="X266" s="95"/>
      <c r="Y266" s="91"/>
      <c r="Z266" s="91"/>
      <c r="AA266" s="95"/>
      <c r="AB266" s="91"/>
      <c r="AC266" s="91"/>
      <c r="AD266" s="95"/>
      <c r="AE266" s="95"/>
      <c r="AF266" s="91"/>
      <c r="AG266" s="91">
        <v>335</v>
      </c>
      <c r="AH266" s="95"/>
      <c r="AI266" s="91"/>
      <c r="AJ266" s="91"/>
      <c r="AK266" s="91"/>
      <c r="AL266" s="91"/>
      <c r="AM266" s="95"/>
      <c r="AN266" s="91"/>
      <c r="AO266" s="95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>
        <v>253</v>
      </c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2"/>
      <c r="BS266" s="202">
        <v>0</v>
      </c>
      <c r="BT266" s="202">
        <v>0</v>
      </c>
      <c r="BU266" s="203">
        <v>0</v>
      </c>
      <c r="BV266" s="124">
        <v>0</v>
      </c>
      <c r="BW266" s="124">
        <v>0</v>
      </c>
      <c r="BX266" s="124">
        <v>0</v>
      </c>
    </row>
    <row r="267" spans="1:98" s="127" customFormat="1" ht="15" customHeight="1" thickBot="1" x14ac:dyDescent="0.3">
      <c r="A267" s="204" t="s">
        <v>1004</v>
      </c>
      <c r="B267" s="56" t="s">
        <v>864</v>
      </c>
      <c r="C267" s="52">
        <v>37174</v>
      </c>
      <c r="D267" s="107" t="s">
        <v>2622</v>
      </c>
      <c r="E267" s="46" t="s">
        <v>53</v>
      </c>
      <c r="F267" s="57">
        <v>862</v>
      </c>
      <c r="G267" s="94"/>
      <c r="H267" s="95">
        <v>92</v>
      </c>
      <c r="I267" s="95"/>
      <c r="J267" s="91"/>
      <c r="K267" s="91"/>
      <c r="L267" s="95"/>
      <c r="M267" s="95"/>
      <c r="N267" s="95"/>
      <c r="O267" s="95"/>
      <c r="P267" s="91"/>
      <c r="Q267" s="95"/>
      <c r="R267" s="91"/>
      <c r="S267" s="95"/>
      <c r="T267" s="91"/>
      <c r="U267" s="91"/>
      <c r="V267" s="91"/>
      <c r="W267" s="95"/>
      <c r="X267" s="95"/>
      <c r="Y267" s="91"/>
      <c r="Z267" s="91"/>
      <c r="AA267" s="95"/>
      <c r="AB267" s="91"/>
      <c r="AC267" s="91"/>
      <c r="AD267" s="95"/>
      <c r="AE267" s="95"/>
      <c r="AF267" s="91">
        <v>385</v>
      </c>
      <c r="AG267" s="91"/>
      <c r="AH267" s="95"/>
      <c r="AI267" s="91"/>
      <c r="AJ267" s="91"/>
      <c r="AK267" s="91"/>
      <c r="AL267" s="91">
        <v>385</v>
      </c>
      <c r="AM267" s="95"/>
      <c r="AN267" s="91"/>
      <c r="AO267" s="95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2"/>
      <c r="BS267" s="202">
        <v>0</v>
      </c>
      <c r="BT267" s="202">
        <v>0</v>
      </c>
      <c r="BU267" s="203">
        <v>0</v>
      </c>
      <c r="BV267" s="124">
        <v>0</v>
      </c>
      <c r="BW267" s="124">
        <v>0</v>
      </c>
      <c r="BX267" s="124">
        <v>0</v>
      </c>
    </row>
    <row r="268" spans="1:98" s="127" customFormat="1" ht="15" customHeight="1" thickBot="1" x14ac:dyDescent="0.3">
      <c r="A268" s="204" t="s">
        <v>1005</v>
      </c>
      <c r="B268" s="56" t="s">
        <v>54</v>
      </c>
      <c r="C268" s="52">
        <v>37084</v>
      </c>
      <c r="D268" s="107" t="s">
        <v>2620</v>
      </c>
      <c r="E268" s="46" t="s">
        <v>53</v>
      </c>
      <c r="F268" s="57">
        <v>862</v>
      </c>
      <c r="G268" s="94"/>
      <c r="H268" s="95">
        <v>92</v>
      </c>
      <c r="I268" s="95"/>
      <c r="J268" s="91"/>
      <c r="K268" s="91"/>
      <c r="L268" s="95"/>
      <c r="M268" s="95"/>
      <c r="N268" s="95"/>
      <c r="O268" s="95"/>
      <c r="P268" s="91"/>
      <c r="Q268" s="95"/>
      <c r="R268" s="91"/>
      <c r="S268" s="95"/>
      <c r="T268" s="91"/>
      <c r="U268" s="91"/>
      <c r="V268" s="91"/>
      <c r="W268" s="95"/>
      <c r="X268" s="95"/>
      <c r="Y268" s="91"/>
      <c r="Z268" s="91"/>
      <c r="AA268" s="95"/>
      <c r="AB268" s="91"/>
      <c r="AC268" s="91"/>
      <c r="AD268" s="95"/>
      <c r="AE268" s="95"/>
      <c r="AF268" s="91">
        <v>385</v>
      </c>
      <c r="AG268" s="91"/>
      <c r="AH268" s="95"/>
      <c r="AI268" s="91"/>
      <c r="AJ268" s="91"/>
      <c r="AK268" s="91"/>
      <c r="AL268" s="91">
        <v>385</v>
      </c>
      <c r="AM268" s="95"/>
      <c r="AN268" s="91"/>
      <c r="AO268" s="95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2"/>
      <c r="BS268" s="202">
        <v>0</v>
      </c>
      <c r="BT268" s="202">
        <v>0</v>
      </c>
      <c r="BU268" s="203">
        <v>0</v>
      </c>
      <c r="BV268" s="124">
        <v>0</v>
      </c>
      <c r="BW268" s="124">
        <v>0</v>
      </c>
      <c r="BX268" s="124">
        <v>0</v>
      </c>
    </row>
    <row r="269" spans="1:98" s="127" customFormat="1" ht="15" customHeight="1" thickBot="1" x14ac:dyDescent="0.3">
      <c r="A269" s="204" t="s">
        <v>1007</v>
      </c>
      <c r="B269" s="56" t="s">
        <v>469</v>
      </c>
      <c r="C269" s="52">
        <v>38403</v>
      </c>
      <c r="D269" s="107" t="s">
        <v>2690</v>
      </c>
      <c r="E269" s="46" t="s">
        <v>667</v>
      </c>
      <c r="F269" s="57">
        <v>849</v>
      </c>
      <c r="G269" s="94"/>
      <c r="H269" s="95"/>
      <c r="I269" s="95"/>
      <c r="J269" s="91"/>
      <c r="K269" s="91"/>
      <c r="L269" s="95"/>
      <c r="M269" s="95"/>
      <c r="N269" s="95"/>
      <c r="O269" s="95"/>
      <c r="P269" s="91"/>
      <c r="Q269" s="95"/>
      <c r="R269" s="91"/>
      <c r="S269" s="95"/>
      <c r="T269" s="91">
        <v>152</v>
      </c>
      <c r="U269" s="91"/>
      <c r="V269" s="91"/>
      <c r="W269" s="95"/>
      <c r="X269" s="95"/>
      <c r="Y269" s="91"/>
      <c r="Z269" s="91"/>
      <c r="AA269" s="95"/>
      <c r="AB269" s="91"/>
      <c r="AC269" s="91"/>
      <c r="AD269" s="95"/>
      <c r="AE269" s="95"/>
      <c r="AF269" s="91"/>
      <c r="AG269" s="91">
        <v>242</v>
      </c>
      <c r="AH269" s="95"/>
      <c r="AI269" s="91"/>
      <c r="AJ269" s="91"/>
      <c r="AK269" s="91"/>
      <c r="AL269" s="91"/>
      <c r="AM269" s="95"/>
      <c r="AN269" s="91"/>
      <c r="AO269" s="95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>
        <v>455</v>
      </c>
      <c r="BI269" s="91"/>
      <c r="BJ269" s="91"/>
      <c r="BK269" s="91"/>
      <c r="BL269" s="91"/>
      <c r="BM269" s="91"/>
      <c r="BN269" s="91"/>
      <c r="BO269" s="91"/>
      <c r="BP269" s="91"/>
      <c r="BQ269" s="91"/>
      <c r="BR269" s="92"/>
      <c r="BS269" s="202">
        <v>0</v>
      </c>
      <c r="BT269" s="202">
        <v>0</v>
      </c>
      <c r="BU269" s="203">
        <v>0</v>
      </c>
      <c r="BV269" s="124">
        <v>0</v>
      </c>
      <c r="BW269" s="124">
        <v>0</v>
      </c>
      <c r="BX269" s="124">
        <v>0</v>
      </c>
    </row>
    <row r="270" spans="1:98" s="127" customFormat="1" ht="15" customHeight="1" thickBot="1" x14ac:dyDescent="0.3">
      <c r="A270" s="204" t="s">
        <v>1009</v>
      </c>
      <c r="B270" s="56" t="s">
        <v>1173</v>
      </c>
      <c r="C270" s="52">
        <v>38696</v>
      </c>
      <c r="D270" s="107" t="s">
        <v>2681</v>
      </c>
      <c r="E270" s="46" t="s">
        <v>42</v>
      </c>
      <c r="F270" s="57">
        <v>831</v>
      </c>
      <c r="G270" s="94"/>
      <c r="H270" s="95"/>
      <c r="I270" s="95"/>
      <c r="J270" s="91"/>
      <c r="K270" s="91"/>
      <c r="L270" s="95"/>
      <c r="M270" s="95"/>
      <c r="N270" s="95"/>
      <c r="O270" s="95"/>
      <c r="P270" s="91"/>
      <c r="Q270" s="95"/>
      <c r="R270" s="91"/>
      <c r="S270" s="95"/>
      <c r="T270" s="91"/>
      <c r="U270" s="91"/>
      <c r="V270" s="91"/>
      <c r="W270" s="95"/>
      <c r="X270" s="95"/>
      <c r="Y270" s="91"/>
      <c r="Z270" s="91"/>
      <c r="AA270" s="95">
        <v>60</v>
      </c>
      <c r="AB270" s="91"/>
      <c r="AC270" s="91"/>
      <c r="AD270" s="95"/>
      <c r="AE270" s="95"/>
      <c r="AF270" s="91"/>
      <c r="AG270" s="91"/>
      <c r="AH270" s="95"/>
      <c r="AI270" s="91"/>
      <c r="AJ270" s="91"/>
      <c r="AK270" s="91"/>
      <c r="AL270" s="91"/>
      <c r="AM270" s="95"/>
      <c r="AN270" s="91">
        <v>275</v>
      </c>
      <c r="AO270" s="95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>
        <v>137</v>
      </c>
      <c r="BA270" s="91"/>
      <c r="BB270" s="91"/>
      <c r="BC270" s="91"/>
      <c r="BD270" s="91"/>
      <c r="BE270" s="91"/>
      <c r="BF270" s="91"/>
      <c r="BG270" s="91"/>
      <c r="BH270" s="91"/>
      <c r="BI270" s="91"/>
      <c r="BJ270" s="91">
        <v>146</v>
      </c>
      <c r="BK270" s="91"/>
      <c r="BL270" s="91"/>
      <c r="BM270" s="91"/>
      <c r="BN270" s="91"/>
      <c r="BO270" s="91"/>
      <c r="BP270" s="91"/>
      <c r="BQ270" s="91"/>
      <c r="BR270" s="92">
        <v>213</v>
      </c>
      <c r="BS270" s="202">
        <v>0</v>
      </c>
      <c r="BT270" s="202">
        <v>0</v>
      </c>
      <c r="BU270" s="203">
        <v>0</v>
      </c>
      <c r="BV270" s="124">
        <v>0</v>
      </c>
      <c r="BW270" s="124">
        <v>0</v>
      </c>
      <c r="BX270" s="124">
        <v>0</v>
      </c>
    </row>
    <row r="271" spans="1:98" s="127" customFormat="1" ht="15" customHeight="1" thickBot="1" x14ac:dyDescent="0.3">
      <c r="A271" s="204" t="s">
        <v>1011</v>
      </c>
      <c r="B271" s="56" t="s">
        <v>1017</v>
      </c>
      <c r="C271" s="52">
        <v>35041</v>
      </c>
      <c r="D271" s="107" t="s">
        <v>2635</v>
      </c>
      <c r="E271" s="46" t="s">
        <v>771</v>
      </c>
      <c r="F271" s="57">
        <v>806</v>
      </c>
      <c r="G271" s="94"/>
      <c r="H271" s="95"/>
      <c r="I271" s="95"/>
      <c r="J271" s="91"/>
      <c r="K271" s="91">
        <v>222</v>
      </c>
      <c r="L271" s="95"/>
      <c r="M271" s="95"/>
      <c r="N271" s="95"/>
      <c r="O271" s="95"/>
      <c r="P271" s="91"/>
      <c r="Q271" s="95"/>
      <c r="R271" s="91"/>
      <c r="S271" s="95"/>
      <c r="T271" s="91"/>
      <c r="U271" s="91"/>
      <c r="V271" s="91"/>
      <c r="W271" s="95"/>
      <c r="X271" s="95"/>
      <c r="Y271" s="91"/>
      <c r="Z271" s="91"/>
      <c r="AA271" s="95"/>
      <c r="AB271" s="91"/>
      <c r="AC271" s="91"/>
      <c r="AD271" s="95"/>
      <c r="AE271" s="95">
        <v>175</v>
      </c>
      <c r="AF271" s="91"/>
      <c r="AG271" s="91">
        <v>95</v>
      </c>
      <c r="AH271" s="95"/>
      <c r="AI271" s="91"/>
      <c r="AJ271" s="91"/>
      <c r="AK271" s="91"/>
      <c r="AL271" s="91"/>
      <c r="AM271" s="95"/>
      <c r="AN271" s="91"/>
      <c r="AO271" s="95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>
        <v>157</v>
      </c>
      <c r="BA271" s="91"/>
      <c r="BB271" s="91"/>
      <c r="BC271" s="91"/>
      <c r="BD271" s="91"/>
      <c r="BE271" s="91"/>
      <c r="BF271" s="91"/>
      <c r="BG271" s="91"/>
      <c r="BH271" s="91"/>
      <c r="BI271" s="91"/>
      <c r="BJ271" s="91">
        <v>157</v>
      </c>
      <c r="BK271" s="91"/>
      <c r="BL271" s="91"/>
      <c r="BM271" s="91"/>
      <c r="BN271" s="91"/>
      <c r="BO271" s="91"/>
      <c r="BP271" s="91"/>
      <c r="BQ271" s="91"/>
      <c r="BR271" s="92"/>
      <c r="BS271" s="202">
        <v>0</v>
      </c>
      <c r="BT271" s="202">
        <v>0</v>
      </c>
      <c r="BU271" s="203">
        <v>0</v>
      </c>
      <c r="BV271" s="124">
        <v>0</v>
      </c>
      <c r="BW271" s="124">
        <v>0</v>
      </c>
      <c r="BX271" s="124">
        <v>0</v>
      </c>
    </row>
    <row r="272" spans="1:98" s="127" customFormat="1" ht="15" customHeight="1" thickBot="1" x14ac:dyDescent="0.3">
      <c r="A272" s="204" t="s">
        <v>1013</v>
      </c>
      <c r="B272" s="56" t="s">
        <v>1003</v>
      </c>
      <c r="C272" s="52">
        <v>30028</v>
      </c>
      <c r="D272" s="107" t="s">
        <v>2667</v>
      </c>
      <c r="E272" s="46" t="s">
        <v>876</v>
      </c>
      <c r="F272" s="57">
        <v>800</v>
      </c>
      <c r="G272" s="94">
        <v>500</v>
      </c>
      <c r="H272" s="95"/>
      <c r="I272" s="95"/>
      <c r="J272" s="91"/>
      <c r="K272" s="91"/>
      <c r="L272" s="95"/>
      <c r="M272" s="95"/>
      <c r="N272" s="95"/>
      <c r="O272" s="95"/>
      <c r="P272" s="91"/>
      <c r="Q272" s="95"/>
      <c r="R272" s="91"/>
      <c r="S272" s="95"/>
      <c r="T272" s="91"/>
      <c r="U272" s="91"/>
      <c r="V272" s="91"/>
      <c r="W272" s="95"/>
      <c r="X272" s="95"/>
      <c r="Y272" s="91"/>
      <c r="Z272" s="91"/>
      <c r="AA272" s="95"/>
      <c r="AB272" s="91"/>
      <c r="AC272" s="91"/>
      <c r="AD272" s="95"/>
      <c r="AE272" s="95"/>
      <c r="AF272" s="91"/>
      <c r="AG272" s="91"/>
      <c r="AH272" s="95"/>
      <c r="AI272" s="91"/>
      <c r="AJ272" s="91"/>
      <c r="AK272" s="91"/>
      <c r="AL272" s="91"/>
      <c r="AM272" s="95"/>
      <c r="AN272" s="91"/>
      <c r="AO272" s="95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>
        <v>300</v>
      </c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2"/>
      <c r="BS272" s="202">
        <v>0</v>
      </c>
      <c r="BT272" s="202">
        <v>0</v>
      </c>
      <c r="BU272" s="203">
        <v>0</v>
      </c>
      <c r="BV272" s="124">
        <v>0</v>
      </c>
      <c r="BW272" s="124">
        <v>0</v>
      </c>
      <c r="BX272" s="124">
        <v>0</v>
      </c>
    </row>
    <row r="273" spans="1:94" s="127" customFormat="1" ht="15" customHeight="1" thickBot="1" x14ac:dyDescent="0.3">
      <c r="A273" s="204" t="s">
        <v>1014</v>
      </c>
      <c r="B273" s="56" t="s">
        <v>974</v>
      </c>
      <c r="C273" s="52">
        <v>38565</v>
      </c>
      <c r="D273" s="107" t="s">
        <v>2653</v>
      </c>
      <c r="E273" s="46" t="s">
        <v>412</v>
      </c>
      <c r="F273" s="57">
        <v>798</v>
      </c>
      <c r="G273" s="94"/>
      <c r="H273" s="95"/>
      <c r="I273" s="95"/>
      <c r="J273" s="91"/>
      <c r="K273" s="91">
        <v>192</v>
      </c>
      <c r="L273" s="95"/>
      <c r="M273" s="95"/>
      <c r="N273" s="95"/>
      <c r="O273" s="95"/>
      <c r="P273" s="91"/>
      <c r="Q273" s="95"/>
      <c r="R273" s="91"/>
      <c r="S273" s="95"/>
      <c r="T273" s="91"/>
      <c r="U273" s="91"/>
      <c r="V273" s="91"/>
      <c r="W273" s="95"/>
      <c r="X273" s="95"/>
      <c r="Y273" s="91"/>
      <c r="Z273" s="91"/>
      <c r="AA273" s="95">
        <v>60</v>
      </c>
      <c r="AB273" s="91"/>
      <c r="AC273" s="91"/>
      <c r="AD273" s="95"/>
      <c r="AE273" s="95"/>
      <c r="AF273" s="91"/>
      <c r="AG273" s="91"/>
      <c r="AH273" s="95"/>
      <c r="AI273" s="91"/>
      <c r="AJ273" s="91"/>
      <c r="AK273" s="91"/>
      <c r="AL273" s="91"/>
      <c r="AM273" s="95"/>
      <c r="AN273" s="91">
        <v>192</v>
      </c>
      <c r="AO273" s="95"/>
      <c r="AP273" s="91"/>
      <c r="AQ273" s="91"/>
      <c r="AR273" s="91"/>
      <c r="AS273" s="91"/>
      <c r="AT273" s="91"/>
      <c r="AU273" s="91">
        <v>177</v>
      </c>
      <c r="AV273" s="91"/>
      <c r="AW273" s="91"/>
      <c r="AX273" s="91"/>
      <c r="AY273" s="91"/>
      <c r="AZ273" s="91"/>
      <c r="BA273" s="91"/>
      <c r="BB273" s="91"/>
      <c r="BC273" s="91"/>
      <c r="BD273" s="91">
        <v>177</v>
      </c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2"/>
      <c r="BS273" s="202">
        <v>0</v>
      </c>
      <c r="BT273" s="202">
        <v>0</v>
      </c>
      <c r="BU273" s="203">
        <v>0</v>
      </c>
      <c r="BV273" s="124">
        <v>0</v>
      </c>
      <c r="BW273" s="124">
        <v>0</v>
      </c>
      <c r="BX273" s="124">
        <v>0</v>
      </c>
    </row>
    <row r="274" spans="1:94" s="127" customFormat="1" ht="15" customHeight="1" thickBot="1" x14ac:dyDescent="0.3">
      <c r="A274" s="204" t="s">
        <v>1016</v>
      </c>
      <c r="B274" s="56" t="s">
        <v>941</v>
      </c>
      <c r="C274" s="52">
        <v>39368</v>
      </c>
      <c r="D274" s="107" t="s">
        <v>2631</v>
      </c>
      <c r="E274" s="46" t="s">
        <v>85</v>
      </c>
      <c r="F274" s="57">
        <v>795</v>
      </c>
      <c r="G274" s="94"/>
      <c r="H274" s="95"/>
      <c r="I274" s="95"/>
      <c r="J274" s="91"/>
      <c r="K274" s="91"/>
      <c r="L274" s="95"/>
      <c r="M274" s="95"/>
      <c r="N274" s="95"/>
      <c r="O274" s="95"/>
      <c r="P274" s="91"/>
      <c r="Q274" s="95"/>
      <c r="R274" s="91"/>
      <c r="S274" s="95"/>
      <c r="T274" s="91">
        <v>220</v>
      </c>
      <c r="U274" s="91"/>
      <c r="V274" s="91"/>
      <c r="W274" s="95"/>
      <c r="X274" s="95"/>
      <c r="Y274" s="91"/>
      <c r="Z274" s="91"/>
      <c r="AA274" s="95"/>
      <c r="AB274" s="91"/>
      <c r="AC274" s="91"/>
      <c r="AD274" s="95"/>
      <c r="AE274" s="95"/>
      <c r="AF274" s="91"/>
      <c r="AG274" s="91">
        <v>285</v>
      </c>
      <c r="AH274" s="95"/>
      <c r="AI274" s="91"/>
      <c r="AJ274" s="91"/>
      <c r="AK274" s="91"/>
      <c r="AL274" s="91"/>
      <c r="AM274" s="95"/>
      <c r="AN274" s="91"/>
      <c r="AO274" s="95"/>
      <c r="AP274" s="91"/>
      <c r="AQ274" s="91"/>
      <c r="AR274" s="91"/>
      <c r="AS274" s="91"/>
      <c r="AT274" s="91"/>
      <c r="AU274" s="91"/>
      <c r="AV274" s="91"/>
      <c r="AW274" s="91">
        <v>290</v>
      </c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2"/>
      <c r="BS274" s="202">
        <v>0</v>
      </c>
      <c r="BT274" s="202">
        <v>0</v>
      </c>
      <c r="BU274" s="203">
        <v>0</v>
      </c>
      <c r="BV274" s="124">
        <v>0</v>
      </c>
      <c r="BW274" s="124">
        <v>0</v>
      </c>
      <c r="BX274" s="124">
        <v>0</v>
      </c>
      <c r="CE274" s="84"/>
      <c r="CF274" s="84"/>
      <c r="CG274" s="84"/>
      <c r="CH274" s="84"/>
      <c r="CI274" s="84"/>
      <c r="CJ274" s="84"/>
      <c r="CK274" s="84"/>
      <c r="CL274" s="84"/>
      <c r="CM274" s="84"/>
      <c r="CN274" s="84"/>
    </row>
    <row r="275" spans="1:94" s="127" customFormat="1" ht="15" customHeight="1" thickBot="1" x14ac:dyDescent="0.3">
      <c r="A275" s="204" t="s">
        <v>1018</v>
      </c>
      <c r="B275" s="56" t="s">
        <v>1057</v>
      </c>
      <c r="C275" s="52">
        <v>38814</v>
      </c>
      <c r="D275" s="107" t="s">
        <v>2623</v>
      </c>
      <c r="E275" s="46" t="s">
        <v>11</v>
      </c>
      <c r="F275" s="57">
        <v>794</v>
      </c>
      <c r="G275" s="94"/>
      <c r="H275" s="95"/>
      <c r="I275" s="95"/>
      <c r="J275" s="91"/>
      <c r="K275" s="91"/>
      <c r="L275" s="95"/>
      <c r="M275" s="95"/>
      <c r="N275" s="95"/>
      <c r="O275" s="95"/>
      <c r="P275" s="91"/>
      <c r="Q275" s="95"/>
      <c r="R275" s="91"/>
      <c r="S275" s="95">
        <v>137</v>
      </c>
      <c r="T275" s="91"/>
      <c r="U275" s="91"/>
      <c r="V275" s="91"/>
      <c r="W275" s="95"/>
      <c r="X275" s="95"/>
      <c r="Y275" s="91"/>
      <c r="Z275" s="91"/>
      <c r="AA275" s="95"/>
      <c r="AB275" s="91"/>
      <c r="AC275" s="91">
        <v>152</v>
      </c>
      <c r="AD275" s="95"/>
      <c r="AE275" s="95"/>
      <c r="AF275" s="91"/>
      <c r="AG275" s="91"/>
      <c r="AH275" s="95">
        <v>117</v>
      </c>
      <c r="AI275" s="91"/>
      <c r="AJ275" s="91"/>
      <c r="AK275" s="91"/>
      <c r="AL275" s="91"/>
      <c r="AM275" s="95"/>
      <c r="AN275" s="91"/>
      <c r="AO275" s="95"/>
      <c r="AP275" s="91"/>
      <c r="AQ275" s="91"/>
      <c r="AR275" s="91"/>
      <c r="AS275" s="91">
        <v>137</v>
      </c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>
        <v>137</v>
      </c>
      <c r="BL275" s="91"/>
      <c r="BM275" s="91"/>
      <c r="BN275" s="91"/>
      <c r="BO275" s="91"/>
      <c r="BP275" s="91"/>
      <c r="BQ275" s="91">
        <v>114</v>
      </c>
      <c r="BR275" s="92"/>
      <c r="BS275" s="202">
        <v>0</v>
      </c>
      <c r="BT275" s="202">
        <v>0</v>
      </c>
      <c r="BU275" s="203">
        <v>0</v>
      </c>
      <c r="BV275" s="124">
        <v>0</v>
      </c>
      <c r="BW275" s="124">
        <v>0</v>
      </c>
      <c r="BX275" s="124">
        <v>0</v>
      </c>
    </row>
    <row r="276" spans="1:94" s="127" customFormat="1" ht="15" customHeight="1" thickBot="1" x14ac:dyDescent="0.3">
      <c r="A276" s="204" t="s">
        <v>1020</v>
      </c>
      <c r="B276" s="56" t="s">
        <v>248</v>
      </c>
      <c r="C276" s="52">
        <v>38431</v>
      </c>
      <c r="D276" s="107" t="s">
        <v>2848</v>
      </c>
      <c r="E276" s="46" t="s">
        <v>77</v>
      </c>
      <c r="F276" s="57">
        <v>790</v>
      </c>
      <c r="G276" s="94"/>
      <c r="H276" s="95"/>
      <c r="I276" s="95"/>
      <c r="J276" s="91"/>
      <c r="K276" s="91"/>
      <c r="L276" s="95"/>
      <c r="M276" s="95"/>
      <c r="N276" s="95"/>
      <c r="O276" s="95"/>
      <c r="P276" s="91"/>
      <c r="Q276" s="95"/>
      <c r="R276" s="91"/>
      <c r="S276" s="95"/>
      <c r="T276" s="91"/>
      <c r="U276" s="91"/>
      <c r="V276" s="91"/>
      <c r="W276" s="95"/>
      <c r="X276" s="95"/>
      <c r="Y276" s="91"/>
      <c r="Z276" s="91"/>
      <c r="AA276" s="95"/>
      <c r="AB276" s="91"/>
      <c r="AC276" s="91"/>
      <c r="AD276" s="95"/>
      <c r="AE276" s="95"/>
      <c r="AF276" s="91"/>
      <c r="AG276" s="91">
        <v>335</v>
      </c>
      <c r="AH276" s="95"/>
      <c r="AI276" s="91"/>
      <c r="AJ276" s="91"/>
      <c r="AK276" s="91"/>
      <c r="AL276" s="91"/>
      <c r="AM276" s="95"/>
      <c r="AN276" s="91"/>
      <c r="AO276" s="95"/>
      <c r="AP276" s="91"/>
      <c r="AQ276" s="91">
        <v>455</v>
      </c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2"/>
      <c r="BS276" s="202">
        <v>0</v>
      </c>
      <c r="BT276" s="202">
        <v>0</v>
      </c>
      <c r="BU276" s="203">
        <v>0</v>
      </c>
      <c r="BV276" s="124">
        <v>0</v>
      </c>
      <c r="BW276" s="124">
        <v>0</v>
      </c>
      <c r="BX276" s="124">
        <v>0</v>
      </c>
    </row>
    <row r="277" spans="1:94" s="127" customFormat="1" ht="15" customHeight="1" thickBot="1" x14ac:dyDescent="0.3">
      <c r="A277" s="204" t="s">
        <v>1022</v>
      </c>
      <c r="B277" s="56" t="s">
        <v>1027</v>
      </c>
      <c r="C277" s="52">
        <v>23143</v>
      </c>
      <c r="D277" s="107" t="s">
        <v>2683</v>
      </c>
      <c r="E277" s="46" t="s">
        <v>30</v>
      </c>
      <c r="F277" s="57">
        <v>787</v>
      </c>
      <c r="G277" s="94"/>
      <c r="H277" s="95"/>
      <c r="I277" s="95"/>
      <c r="J277" s="91"/>
      <c r="K277" s="91"/>
      <c r="L277" s="95"/>
      <c r="M277" s="95"/>
      <c r="N277" s="95"/>
      <c r="O277" s="95"/>
      <c r="P277" s="91"/>
      <c r="Q277" s="95"/>
      <c r="R277" s="91"/>
      <c r="S277" s="95"/>
      <c r="T277" s="91"/>
      <c r="U277" s="91"/>
      <c r="V277" s="91"/>
      <c r="W277" s="95"/>
      <c r="X277" s="95"/>
      <c r="Y277" s="91"/>
      <c r="Z277" s="91"/>
      <c r="AA277" s="95"/>
      <c r="AB277" s="91"/>
      <c r="AC277" s="91">
        <v>360</v>
      </c>
      <c r="AD277" s="95"/>
      <c r="AE277" s="95"/>
      <c r="AF277" s="91"/>
      <c r="AG277" s="91"/>
      <c r="AH277" s="95"/>
      <c r="AI277" s="91"/>
      <c r="AJ277" s="91"/>
      <c r="AK277" s="91"/>
      <c r="AL277" s="91"/>
      <c r="AM277" s="95">
        <v>205</v>
      </c>
      <c r="AN277" s="91"/>
      <c r="AO277" s="95"/>
      <c r="AP277" s="91">
        <v>222</v>
      </c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2"/>
      <c r="BS277" s="202">
        <v>0</v>
      </c>
      <c r="BT277" s="202">
        <v>0</v>
      </c>
      <c r="BU277" s="203">
        <v>0</v>
      </c>
      <c r="BV277" s="124">
        <v>0</v>
      </c>
      <c r="BW277" s="124">
        <v>0</v>
      </c>
      <c r="BX277" s="124">
        <v>0</v>
      </c>
    </row>
    <row r="278" spans="1:94" s="127" customFormat="1" ht="15" customHeight="1" thickBot="1" x14ac:dyDescent="0.3">
      <c r="A278" s="204" t="s">
        <v>1024</v>
      </c>
      <c r="B278" s="56" t="s">
        <v>464</v>
      </c>
      <c r="C278" s="52">
        <v>38730</v>
      </c>
      <c r="D278" s="107" t="s">
        <v>402</v>
      </c>
      <c r="E278" s="46" t="s">
        <v>62</v>
      </c>
      <c r="F278" s="57">
        <v>784</v>
      </c>
      <c r="G278" s="94">
        <v>275</v>
      </c>
      <c r="H278" s="95"/>
      <c r="I278" s="95"/>
      <c r="J278" s="91"/>
      <c r="K278" s="91"/>
      <c r="L278" s="95"/>
      <c r="M278" s="95"/>
      <c r="N278" s="95"/>
      <c r="O278" s="95"/>
      <c r="P278" s="91"/>
      <c r="Q278" s="95"/>
      <c r="R278" s="91"/>
      <c r="S278" s="95"/>
      <c r="T278" s="91"/>
      <c r="U278" s="91"/>
      <c r="V278" s="91"/>
      <c r="W278" s="95">
        <v>92</v>
      </c>
      <c r="X278" s="95"/>
      <c r="Y278" s="91"/>
      <c r="Z278" s="91"/>
      <c r="AA278" s="95"/>
      <c r="AB278" s="91"/>
      <c r="AC278" s="91"/>
      <c r="AD278" s="95"/>
      <c r="AE278" s="95"/>
      <c r="AF278" s="91"/>
      <c r="AG278" s="91"/>
      <c r="AH278" s="95"/>
      <c r="AI278" s="91"/>
      <c r="AJ278" s="91"/>
      <c r="AK278" s="91"/>
      <c r="AL278" s="91"/>
      <c r="AM278" s="95"/>
      <c r="AN278" s="91"/>
      <c r="AO278" s="95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>
        <v>142</v>
      </c>
      <c r="BD278" s="91"/>
      <c r="BE278" s="91"/>
      <c r="BF278" s="91"/>
      <c r="BG278" s="91"/>
      <c r="BH278" s="91"/>
      <c r="BI278" s="91">
        <v>275</v>
      </c>
      <c r="BJ278" s="91"/>
      <c r="BK278" s="91"/>
      <c r="BL278" s="91"/>
      <c r="BM278" s="91"/>
      <c r="BN278" s="91"/>
      <c r="BO278" s="91"/>
      <c r="BP278" s="91"/>
      <c r="BQ278" s="91"/>
      <c r="BR278" s="92"/>
      <c r="BS278" s="202">
        <v>0</v>
      </c>
      <c r="BT278" s="202">
        <v>0</v>
      </c>
      <c r="BU278" s="203">
        <v>0</v>
      </c>
      <c r="BV278" s="124">
        <v>0</v>
      </c>
      <c r="BW278" s="124">
        <v>0</v>
      </c>
      <c r="BX278" s="124">
        <v>0</v>
      </c>
    </row>
    <row r="279" spans="1:94" s="127" customFormat="1" ht="15" customHeight="1" thickBot="1" x14ac:dyDescent="0.3">
      <c r="A279" s="204" t="s">
        <v>1025</v>
      </c>
      <c r="B279" s="56" t="s">
        <v>1249</v>
      </c>
      <c r="C279" s="52">
        <v>38883</v>
      </c>
      <c r="D279" s="107" t="s">
        <v>2785</v>
      </c>
      <c r="E279" s="46" t="s">
        <v>406</v>
      </c>
      <c r="F279" s="57">
        <v>781</v>
      </c>
      <c r="G279" s="94"/>
      <c r="H279" s="95">
        <v>117</v>
      </c>
      <c r="I279" s="95"/>
      <c r="J279" s="91"/>
      <c r="K279" s="91"/>
      <c r="L279" s="95"/>
      <c r="M279" s="95"/>
      <c r="N279" s="95"/>
      <c r="O279" s="95"/>
      <c r="P279" s="91"/>
      <c r="Q279" s="95"/>
      <c r="R279" s="91"/>
      <c r="S279" s="95"/>
      <c r="T279" s="91"/>
      <c r="U279" s="91"/>
      <c r="V279" s="91"/>
      <c r="W279" s="95"/>
      <c r="X279" s="95"/>
      <c r="Y279" s="91"/>
      <c r="Z279" s="91"/>
      <c r="AA279" s="95"/>
      <c r="AB279" s="91"/>
      <c r="AC279" s="91"/>
      <c r="AD279" s="95"/>
      <c r="AE279" s="95"/>
      <c r="AF279" s="91">
        <v>220</v>
      </c>
      <c r="AG279" s="91"/>
      <c r="AH279" s="95"/>
      <c r="AI279" s="91"/>
      <c r="AJ279" s="91"/>
      <c r="AK279" s="91"/>
      <c r="AL279" s="91"/>
      <c r="AM279" s="95"/>
      <c r="AN279" s="91"/>
      <c r="AO279" s="95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>
        <v>444</v>
      </c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2"/>
      <c r="BS279" s="202">
        <v>0</v>
      </c>
      <c r="BT279" s="202">
        <v>0</v>
      </c>
      <c r="BU279" s="203">
        <v>0</v>
      </c>
      <c r="BV279" s="124">
        <v>0</v>
      </c>
      <c r="BW279" s="124">
        <v>0</v>
      </c>
      <c r="BX279" s="124">
        <v>0</v>
      </c>
    </row>
    <row r="280" spans="1:94" s="127" customFormat="1" ht="15" customHeight="1" thickBot="1" x14ac:dyDescent="0.3">
      <c r="A280" s="204" t="s">
        <v>1026</v>
      </c>
      <c r="B280" s="56" t="s">
        <v>712</v>
      </c>
      <c r="C280" s="52">
        <v>35137</v>
      </c>
      <c r="D280" s="107" t="s">
        <v>2480</v>
      </c>
      <c r="E280" s="46" t="s">
        <v>30</v>
      </c>
      <c r="F280" s="57">
        <v>778</v>
      </c>
      <c r="G280" s="94"/>
      <c r="H280" s="95"/>
      <c r="I280" s="95"/>
      <c r="J280" s="91"/>
      <c r="K280" s="91"/>
      <c r="L280" s="95"/>
      <c r="M280" s="95"/>
      <c r="N280" s="95"/>
      <c r="O280" s="95">
        <v>213</v>
      </c>
      <c r="P280" s="91"/>
      <c r="Q280" s="95"/>
      <c r="R280" s="91"/>
      <c r="S280" s="95"/>
      <c r="T280" s="91"/>
      <c r="U280" s="91"/>
      <c r="V280" s="91"/>
      <c r="W280" s="95"/>
      <c r="X280" s="95"/>
      <c r="Y280" s="91"/>
      <c r="Z280" s="91"/>
      <c r="AA280" s="95"/>
      <c r="AB280" s="91"/>
      <c r="AC280" s="91">
        <v>360</v>
      </c>
      <c r="AD280" s="95"/>
      <c r="AE280" s="95"/>
      <c r="AF280" s="91"/>
      <c r="AG280" s="91"/>
      <c r="AH280" s="95"/>
      <c r="AI280" s="91"/>
      <c r="AJ280" s="91"/>
      <c r="AK280" s="91"/>
      <c r="AL280" s="91"/>
      <c r="AM280" s="95">
        <v>205</v>
      </c>
      <c r="AN280" s="91"/>
      <c r="AO280" s="95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2"/>
      <c r="BS280" s="202">
        <v>0</v>
      </c>
      <c r="BT280" s="202">
        <v>0</v>
      </c>
      <c r="BU280" s="203">
        <v>0</v>
      </c>
      <c r="BV280" s="124">
        <v>0</v>
      </c>
      <c r="BW280" s="124">
        <v>0</v>
      </c>
      <c r="BX280" s="124">
        <v>0</v>
      </c>
    </row>
    <row r="281" spans="1:94" s="127" customFormat="1" ht="15" customHeight="1" thickBot="1" x14ac:dyDescent="0.25">
      <c r="A281" s="204" t="s">
        <v>1028</v>
      </c>
      <c r="B281" s="101" t="s">
        <v>1045</v>
      </c>
      <c r="C281" s="52">
        <v>33942</v>
      </c>
      <c r="D281" s="107" t="s">
        <v>2689</v>
      </c>
      <c r="E281" s="46" t="s">
        <v>66</v>
      </c>
      <c r="F281" s="57">
        <v>776</v>
      </c>
      <c r="G281" s="94"/>
      <c r="H281" s="95"/>
      <c r="I281" s="95"/>
      <c r="J281" s="91"/>
      <c r="K281" s="91"/>
      <c r="L281" s="95"/>
      <c r="M281" s="95"/>
      <c r="N281" s="95"/>
      <c r="O281" s="95"/>
      <c r="P281" s="91"/>
      <c r="Q281" s="95"/>
      <c r="R281" s="91"/>
      <c r="S281" s="95"/>
      <c r="T281" s="91"/>
      <c r="U281" s="91">
        <v>272</v>
      </c>
      <c r="V281" s="91"/>
      <c r="W281" s="95"/>
      <c r="X281" s="95"/>
      <c r="Y281" s="91"/>
      <c r="Z281" s="91"/>
      <c r="AA281" s="95"/>
      <c r="AB281" s="91"/>
      <c r="AC281" s="91"/>
      <c r="AD281" s="95"/>
      <c r="AE281" s="95"/>
      <c r="AF281" s="91">
        <v>504</v>
      </c>
      <c r="AG281" s="91"/>
      <c r="AH281" s="95"/>
      <c r="AI281" s="91"/>
      <c r="AJ281" s="91"/>
      <c r="AK281" s="91"/>
      <c r="AL281" s="91"/>
      <c r="AM281" s="95"/>
      <c r="AN281" s="91"/>
      <c r="AO281" s="95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2"/>
      <c r="BS281" s="202">
        <v>0</v>
      </c>
      <c r="BT281" s="202">
        <v>0</v>
      </c>
      <c r="BU281" s="203">
        <v>0</v>
      </c>
      <c r="BV281" s="124">
        <v>0</v>
      </c>
      <c r="BW281" s="124">
        <v>0</v>
      </c>
      <c r="BX281" s="124">
        <v>0</v>
      </c>
    </row>
    <row r="282" spans="1:94" s="127" customFormat="1" ht="15" customHeight="1" thickBot="1" x14ac:dyDescent="0.3">
      <c r="A282" s="204" t="s">
        <v>1029</v>
      </c>
      <c r="B282" s="56" t="s">
        <v>1408</v>
      </c>
      <c r="C282" s="52">
        <v>22186</v>
      </c>
      <c r="D282" s="107" t="s">
        <v>2232</v>
      </c>
      <c r="E282" s="46" t="s">
        <v>57</v>
      </c>
      <c r="F282" s="57">
        <v>776</v>
      </c>
      <c r="G282" s="94"/>
      <c r="H282" s="95"/>
      <c r="I282" s="95">
        <v>157</v>
      </c>
      <c r="J282" s="91"/>
      <c r="K282" s="91">
        <v>360</v>
      </c>
      <c r="L282" s="95"/>
      <c r="M282" s="95"/>
      <c r="N282" s="95"/>
      <c r="O282" s="95"/>
      <c r="P282" s="91"/>
      <c r="Q282" s="95"/>
      <c r="R282" s="91"/>
      <c r="S282" s="95"/>
      <c r="T282" s="91"/>
      <c r="U282" s="91"/>
      <c r="V282" s="91"/>
      <c r="W282" s="95"/>
      <c r="X282" s="95"/>
      <c r="Y282" s="91"/>
      <c r="Z282" s="91"/>
      <c r="AA282" s="95"/>
      <c r="AB282" s="91"/>
      <c r="AC282" s="91"/>
      <c r="AD282" s="95"/>
      <c r="AE282" s="95"/>
      <c r="AF282" s="91"/>
      <c r="AG282" s="91"/>
      <c r="AH282" s="95"/>
      <c r="AI282" s="91"/>
      <c r="AJ282" s="91"/>
      <c r="AK282" s="91"/>
      <c r="AL282" s="91"/>
      <c r="AM282" s="95"/>
      <c r="AN282" s="91"/>
      <c r="AO282" s="95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>
        <v>157</v>
      </c>
      <c r="BA282" s="91"/>
      <c r="BB282" s="91"/>
      <c r="BC282" s="91"/>
      <c r="BD282" s="91">
        <v>102</v>
      </c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2"/>
      <c r="BS282" s="202">
        <v>0</v>
      </c>
      <c r="BT282" s="202">
        <v>0</v>
      </c>
      <c r="BU282" s="203">
        <v>0</v>
      </c>
      <c r="BV282" s="124">
        <v>0</v>
      </c>
      <c r="BW282" s="124">
        <v>0</v>
      </c>
      <c r="BX282" s="124">
        <v>0</v>
      </c>
    </row>
    <row r="283" spans="1:94" s="127" customFormat="1" ht="15" customHeight="1" thickBot="1" x14ac:dyDescent="0.3">
      <c r="A283" s="204" t="s">
        <v>1031</v>
      </c>
      <c r="B283" s="56" t="s">
        <v>1147</v>
      </c>
      <c r="C283" s="52">
        <v>38268</v>
      </c>
      <c r="D283" s="107" t="s">
        <v>2655</v>
      </c>
      <c r="E283" s="46" t="s">
        <v>42</v>
      </c>
      <c r="F283" s="57">
        <v>771</v>
      </c>
      <c r="G283" s="94"/>
      <c r="H283" s="95"/>
      <c r="I283" s="95"/>
      <c r="J283" s="91"/>
      <c r="K283" s="91"/>
      <c r="L283" s="95"/>
      <c r="M283" s="95"/>
      <c r="N283" s="95"/>
      <c r="O283" s="95"/>
      <c r="P283" s="91"/>
      <c r="Q283" s="95"/>
      <c r="R283" s="91"/>
      <c r="S283" s="95"/>
      <c r="T283" s="91"/>
      <c r="U283" s="91"/>
      <c r="V283" s="91"/>
      <c r="W283" s="95"/>
      <c r="X283" s="95"/>
      <c r="Y283" s="91"/>
      <c r="Z283" s="91"/>
      <c r="AA283" s="95"/>
      <c r="AB283" s="91"/>
      <c r="AC283" s="91"/>
      <c r="AD283" s="95"/>
      <c r="AE283" s="95"/>
      <c r="AF283" s="91"/>
      <c r="AG283" s="91"/>
      <c r="AH283" s="95"/>
      <c r="AI283" s="91"/>
      <c r="AJ283" s="91"/>
      <c r="AK283" s="91"/>
      <c r="AL283" s="91"/>
      <c r="AM283" s="95"/>
      <c r="AN283" s="91">
        <v>275</v>
      </c>
      <c r="AO283" s="95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>
        <v>137</v>
      </c>
      <c r="BA283" s="91"/>
      <c r="BB283" s="91"/>
      <c r="BC283" s="91"/>
      <c r="BD283" s="91"/>
      <c r="BE283" s="91"/>
      <c r="BF283" s="91"/>
      <c r="BG283" s="91"/>
      <c r="BH283" s="91"/>
      <c r="BI283" s="91"/>
      <c r="BJ283" s="91">
        <v>146</v>
      </c>
      <c r="BK283" s="91"/>
      <c r="BL283" s="91"/>
      <c r="BM283" s="91"/>
      <c r="BN283" s="91"/>
      <c r="BO283" s="91"/>
      <c r="BP283" s="91"/>
      <c r="BQ283" s="91"/>
      <c r="BR283" s="92">
        <v>213</v>
      </c>
      <c r="BS283" s="202">
        <v>0</v>
      </c>
      <c r="BT283" s="202">
        <v>0</v>
      </c>
      <c r="BU283" s="203">
        <v>0</v>
      </c>
      <c r="BV283" s="124">
        <v>0</v>
      </c>
      <c r="BW283" s="124">
        <v>0</v>
      </c>
      <c r="BX283" s="124">
        <v>0</v>
      </c>
    </row>
    <row r="284" spans="1:94" s="127" customFormat="1" ht="15" customHeight="1" thickBot="1" x14ac:dyDescent="0.3">
      <c r="A284" s="204" t="s">
        <v>1032</v>
      </c>
      <c r="B284" s="56" t="s">
        <v>1378</v>
      </c>
      <c r="C284" s="52">
        <v>33143</v>
      </c>
      <c r="D284" s="107" t="s">
        <v>2700</v>
      </c>
      <c r="E284" s="46" t="s">
        <v>707</v>
      </c>
      <c r="F284" s="57">
        <v>770</v>
      </c>
      <c r="G284" s="94"/>
      <c r="H284" s="95"/>
      <c r="I284" s="95"/>
      <c r="J284" s="91"/>
      <c r="K284" s="91"/>
      <c r="L284" s="95"/>
      <c r="M284" s="95"/>
      <c r="N284" s="95"/>
      <c r="O284" s="95"/>
      <c r="P284" s="91"/>
      <c r="Q284" s="95"/>
      <c r="R284" s="91"/>
      <c r="S284" s="95"/>
      <c r="T284" s="91"/>
      <c r="U284" s="91"/>
      <c r="V284" s="91"/>
      <c r="W284" s="95"/>
      <c r="X284" s="95"/>
      <c r="Y284" s="91"/>
      <c r="Z284" s="91"/>
      <c r="AA284" s="95"/>
      <c r="AB284" s="91"/>
      <c r="AC284" s="91"/>
      <c r="AD284" s="95"/>
      <c r="AE284" s="95"/>
      <c r="AF284" s="91"/>
      <c r="AG284" s="91"/>
      <c r="AH284" s="95"/>
      <c r="AI284" s="91"/>
      <c r="AJ284" s="91"/>
      <c r="AK284" s="91"/>
      <c r="AL284" s="91"/>
      <c r="AM284" s="95"/>
      <c r="AN284" s="91"/>
      <c r="AO284" s="95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>
        <v>253</v>
      </c>
      <c r="BE284" s="91"/>
      <c r="BF284" s="91"/>
      <c r="BG284" s="91"/>
      <c r="BH284" s="91"/>
      <c r="BI284" s="91">
        <v>360</v>
      </c>
      <c r="BJ284" s="91"/>
      <c r="BK284" s="91"/>
      <c r="BL284" s="91"/>
      <c r="BM284" s="91"/>
      <c r="BN284" s="91"/>
      <c r="BO284" s="91"/>
      <c r="BP284" s="91"/>
      <c r="BQ284" s="91"/>
      <c r="BR284" s="92">
        <v>157</v>
      </c>
      <c r="BS284" s="202">
        <v>0</v>
      </c>
      <c r="BT284" s="202">
        <v>0</v>
      </c>
      <c r="BU284" s="203">
        <v>0</v>
      </c>
      <c r="BV284" s="124">
        <v>0</v>
      </c>
      <c r="BW284" s="124">
        <v>0</v>
      </c>
      <c r="BX284" s="124">
        <v>0</v>
      </c>
    </row>
    <row r="285" spans="1:94" s="127" customFormat="1" ht="15" customHeight="1" thickBot="1" x14ac:dyDescent="0.25">
      <c r="A285" s="204" t="s">
        <v>1034</v>
      </c>
      <c r="B285" s="103" t="s">
        <v>1574</v>
      </c>
      <c r="C285" s="52">
        <v>31099</v>
      </c>
      <c r="D285" s="107" t="s">
        <v>3428</v>
      </c>
      <c r="E285" s="46" t="s">
        <v>771</v>
      </c>
      <c r="F285" s="57">
        <v>769</v>
      </c>
      <c r="G285" s="94"/>
      <c r="H285" s="95"/>
      <c r="I285" s="95">
        <v>102</v>
      </c>
      <c r="J285" s="91"/>
      <c r="K285" s="91">
        <v>360</v>
      </c>
      <c r="L285" s="95"/>
      <c r="M285" s="95"/>
      <c r="N285" s="95"/>
      <c r="O285" s="95"/>
      <c r="P285" s="91"/>
      <c r="Q285" s="95"/>
      <c r="R285" s="91"/>
      <c r="S285" s="95"/>
      <c r="T285" s="91"/>
      <c r="U285" s="91"/>
      <c r="V285" s="91"/>
      <c r="W285" s="95"/>
      <c r="X285" s="95"/>
      <c r="Y285" s="91"/>
      <c r="Z285" s="91"/>
      <c r="AA285" s="95"/>
      <c r="AB285" s="91"/>
      <c r="AC285" s="91"/>
      <c r="AD285" s="95"/>
      <c r="AE285" s="95"/>
      <c r="AF285" s="91"/>
      <c r="AG285" s="91"/>
      <c r="AH285" s="95"/>
      <c r="AI285" s="91"/>
      <c r="AJ285" s="91"/>
      <c r="AK285" s="91"/>
      <c r="AL285" s="91"/>
      <c r="AM285" s="95"/>
      <c r="AN285" s="91"/>
      <c r="AO285" s="95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>
        <v>102</v>
      </c>
      <c r="BE285" s="91"/>
      <c r="BF285" s="91"/>
      <c r="BG285" s="91"/>
      <c r="BH285" s="91"/>
      <c r="BI285" s="91"/>
      <c r="BJ285" s="91">
        <v>205</v>
      </c>
      <c r="BK285" s="91"/>
      <c r="BL285" s="91"/>
      <c r="BM285" s="91"/>
      <c r="BN285" s="91"/>
      <c r="BO285" s="91"/>
      <c r="BP285" s="91"/>
      <c r="BQ285" s="91"/>
      <c r="BR285" s="92"/>
      <c r="BS285" s="202">
        <v>0</v>
      </c>
      <c r="BT285" s="202">
        <v>0</v>
      </c>
      <c r="BU285" s="203">
        <v>0</v>
      </c>
      <c r="BV285" s="124">
        <v>0</v>
      </c>
      <c r="BW285" s="124">
        <v>0</v>
      </c>
      <c r="BX285" s="124">
        <v>0</v>
      </c>
    </row>
    <row r="286" spans="1:94" s="127" customFormat="1" ht="15" customHeight="1" thickBot="1" x14ac:dyDescent="0.3">
      <c r="A286" s="204" t="s">
        <v>1035</v>
      </c>
      <c r="B286" s="56" t="s">
        <v>875</v>
      </c>
      <c r="C286" s="52">
        <v>26895</v>
      </c>
      <c r="D286" s="107" t="s">
        <v>2586</v>
      </c>
      <c r="E286" s="46" t="s">
        <v>876</v>
      </c>
      <c r="F286" s="57">
        <v>768</v>
      </c>
      <c r="G286" s="94">
        <v>350</v>
      </c>
      <c r="H286" s="95"/>
      <c r="I286" s="95"/>
      <c r="J286" s="91"/>
      <c r="K286" s="91"/>
      <c r="L286" s="95">
        <v>213</v>
      </c>
      <c r="M286" s="95"/>
      <c r="N286" s="95"/>
      <c r="O286" s="95"/>
      <c r="P286" s="91"/>
      <c r="Q286" s="95"/>
      <c r="R286" s="91"/>
      <c r="S286" s="95"/>
      <c r="T286" s="91"/>
      <c r="U286" s="91"/>
      <c r="V286" s="91"/>
      <c r="W286" s="95"/>
      <c r="X286" s="95"/>
      <c r="Y286" s="91"/>
      <c r="Z286" s="91"/>
      <c r="AA286" s="95"/>
      <c r="AB286" s="91"/>
      <c r="AC286" s="91"/>
      <c r="AD286" s="95"/>
      <c r="AE286" s="95"/>
      <c r="AF286" s="91"/>
      <c r="AG286" s="91"/>
      <c r="AH286" s="95"/>
      <c r="AI286" s="91"/>
      <c r="AJ286" s="91"/>
      <c r="AK286" s="91"/>
      <c r="AL286" s="91"/>
      <c r="AM286" s="95"/>
      <c r="AN286" s="91"/>
      <c r="AO286" s="95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>
        <v>205</v>
      </c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2"/>
      <c r="BS286" s="202">
        <v>0</v>
      </c>
      <c r="BT286" s="202">
        <v>0</v>
      </c>
      <c r="BU286" s="203">
        <v>0</v>
      </c>
      <c r="BV286" s="124">
        <v>0</v>
      </c>
      <c r="BW286" s="124">
        <v>0</v>
      </c>
      <c r="BX286" s="124">
        <v>0</v>
      </c>
    </row>
    <row r="287" spans="1:94" s="127" customFormat="1" ht="15" customHeight="1" thickBot="1" x14ac:dyDescent="0.3">
      <c r="A287" s="204" t="s">
        <v>1037</v>
      </c>
      <c r="B287" s="56" t="s">
        <v>1072</v>
      </c>
      <c r="C287" s="52">
        <v>35782</v>
      </c>
      <c r="D287" s="107" t="s">
        <v>2648</v>
      </c>
      <c r="E287" s="46" t="s">
        <v>812</v>
      </c>
      <c r="F287" s="57">
        <v>765</v>
      </c>
      <c r="G287" s="94"/>
      <c r="H287" s="95"/>
      <c r="I287" s="95"/>
      <c r="J287" s="91"/>
      <c r="K287" s="91"/>
      <c r="L287" s="95"/>
      <c r="M287" s="95"/>
      <c r="N287" s="95"/>
      <c r="O287" s="95"/>
      <c r="P287" s="91"/>
      <c r="Q287" s="95"/>
      <c r="R287" s="91"/>
      <c r="S287" s="95"/>
      <c r="T287" s="91"/>
      <c r="U287" s="91"/>
      <c r="V287" s="91"/>
      <c r="W287" s="95"/>
      <c r="X287" s="95"/>
      <c r="Y287" s="91"/>
      <c r="Z287" s="91"/>
      <c r="AA287" s="95"/>
      <c r="AB287" s="91"/>
      <c r="AC287" s="91"/>
      <c r="AD287" s="95"/>
      <c r="AE287" s="95"/>
      <c r="AF287" s="91"/>
      <c r="AG287" s="91"/>
      <c r="AH287" s="95"/>
      <c r="AI287" s="91"/>
      <c r="AJ287" s="91"/>
      <c r="AK287" s="91"/>
      <c r="AL287" s="91"/>
      <c r="AM287" s="95">
        <v>253</v>
      </c>
      <c r="AN287" s="91"/>
      <c r="AO287" s="95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>
        <v>253</v>
      </c>
      <c r="BG287" s="91"/>
      <c r="BH287" s="91"/>
      <c r="BI287" s="91"/>
      <c r="BJ287" s="91"/>
      <c r="BK287" s="91">
        <v>157</v>
      </c>
      <c r="BL287" s="91"/>
      <c r="BM287" s="91"/>
      <c r="BN287" s="91"/>
      <c r="BO287" s="91"/>
      <c r="BP287" s="91"/>
      <c r="BQ287" s="91">
        <v>102</v>
      </c>
      <c r="BR287" s="92"/>
      <c r="BS287" s="202">
        <v>0</v>
      </c>
      <c r="BT287" s="202">
        <v>0</v>
      </c>
      <c r="BU287" s="203">
        <v>0</v>
      </c>
      <c r="BV287" s="124">
        <v>0</v>
      </c>
      <c r="BW287" s="124">
        <v>0</v>
      </c>
      <c r="BX287" s="124">
        <v>0</v>
      </c>
      <c r="CO287" s="84"/>
      <c r="CP287" s="84"/>
    </row>
    <row r="288" spans="1:94" s="127" customFormat="1" ht="15" customHeight="1" thickBot="1" x14ac:dyDescent="0.3">
      <c r="A288" s="204" t="s">
        <v>1038</v>
      </c>
      <c r="B288" s="56" t="s">
        <v>1069</v>
      </c>
      <c r="C288" s="52">
        <v>35022</v>
      </c>
      <c r="D288" s="107" t="s">
        <v>2701</v>
      </c>
      <c r="E288" s="46" t="s">
        <v>1070</v>
      </c>
      <c r="F288" s="57">
        <v>763</v>
      </c>
      <c r="G288" s="94"/>
      <c r="H288" s="95"/>
      <c r="I288" s="95">
        <v>102</v>
      </c>
      <c r="J288" s="91"/>
      <c r="K288" s="91">
        <v>504</v>
      </c>
      <c r="L288" s="95"/>
      <c r="M288" s="95"/>
      <c r="N288" s="95"/>
      <c r="O288" s="95"/>
      <c r="P288" s="91"/>
      <c r="Q288" s="95"/>
      <c r="R288" s="91"/>
      <c r="S288" s="95"/>
      <c r="T288" s="91"/>
      <c r="U288" s="91"/>
      <c r="V288" s="91"/>
      <c r="W288" s="95"/>
      <c r="X288" s="95"/>
      <c r="Y288" s="91"/>
      <c r="Z288" s="91"/>
      <c r="AA288" s="95"/>
      <c r="AB288" s="91"/>
      <c r="AC288" s="91"/>
      <c r="AD288" s="95"/>
      <c r="AE288" s="95"/>
      <c r="AF288" s="91"/>
      <c r="AG288" s="91"/>
      <c r="AH288" s="95"/>
      <c r="AI288" s="91"/>
      <c r="AJ288" s="91"/>
      <c r="AK288" s="91"/>
      <c r="AL288" s="91"/>
      <c r="AM288" s="95"/>
      <c r="AN288" s="91"/>
      <c r="AO288" s="95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>
        <v>157</v>
      </c>
      <c r="BK288" s="91"/>
      <c r="BL288" s="91"/>
      <c r="BM288" s="91"/>
      <c r="BN288" s="91"/>
      <c r="BO288" s="91"/>
      <c r="BP288" s="91"/>
      <c r="BQ288" s="91"/>
      <c r="BR288" s="92"/>
      <c r="BS288" s="202">
        <v>0</v>
      </c>
      <c r="BT288" s="202">
        <v>0</v>
      </c>
      <c r="BU288" s="203">
        <v>0</v>
      </c>
      <c r="BV288" s="124">
        <v>0</v>
      </c>
      <c r="BW288" s="124">
        <v>0</v>
      </c>
      <c r="BX288" s="124">
        <v>0</v>
      </c>
    </row>
    <row r="289" spans="1:99" s="127" customFormat="1" ht="15" customHeight="1" thickBot="1" x14ac:dyDescent="0.3">
      <c r="A289" s="204" t="s">
        <v>1040</v>
      </c>
      <c r="B289" s="56" t="s">
        <v>896</v>
      </c>
      <c r="C289" s="52">
        <v>21170</v>
      </c>
      <c r="D289" s="107" t="s">
        <v>2596</v>
      </c>
      <c r="E289" s="46" t="s">
        <v>897</v>
      </c>
      <c r="F289" s="57">
        <v>762</v>
      </c>
      <c r="G289" s="94">
        <v>275</v>
      </c>
      <c r="H289" s="95"/>
      <c r="I289" s="95"/>
      <c r="J289" s="91"/>
      <c r="K289" s="91"/>
      <c r="L289" s="95"/>
      <c r="M289" s="95"/>
      <c r="N289" s="95"/>
      <c r="O289" s="95"/>
      <c r="P289" s="91"/>
      <c r="Q289" s="95"/>
      <c r="R289" s="91"/>
      <c r="S289" s="95"/>
      <c r="T289" s="91"/>
      <c r="U289" s="91">
        <v>385</v>
      </c>
      <c r="V289" s="91"/>
      <c r="W289" s="95"/>
      <c r="X289" s="95">
        <v>102</v>
      </c>
      <c r="Y289" s="91"/>
      <c r="Z289" s="91"/>
      <c r="AA289" s="95"/>
      <c r="AB289" s="91"/>
      <c r="AC289" s="91"/>
      <c r="AD289" s="95"/>
      <c r="AE289" s="95"/>
      <c r="AF289" s="91"/>
      <c r="AG289" s="91"/>
      <c r="AH289" s="95"/>
      <c r="AI289" s="91"/>
      <c r="AJ289" s="91"/>
      <c r="AK289" s="91"/>
      <c r="AL289" s="91"/>
      <c r="AM289" s="95"/>
      <c r="AN289" s="91"/>
      <c r="AO289" s="95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2"/>
      <c r="BS289" s="202">
        <v>0</v>
      </c>
      <c r="BT289" s="202">
        <v>0</v>
      </c>
      <c r="BU289" s="203">
        <v>0</v>
      </c>
      <c r="BV289" s="124">
        <v>0</v>
      </c>
      <c r="BW289" s="124">
        <v>0</v>
      </c>
      <c r="BX289" s="124">
        <v>0</v>
      </c>
    </row>
    <row r="290" spans="1:99" s="127" customFormat="1" ht="15" customHeight="1" thickBot="1" x14ac:dyDescent="0.3">
      <c r="A290" s="204" t="s">
        <v>1041</v>
      </c>
      <c r="B290" s="56" t="s">
        <v>1152</v>
      </c>
      <c r="C290" s="52">
        <v>39429</v>
      </c>
      <c r="D290" s="107">
        <v>141392</v>
      </c>
      <c r="E290" s="46" t="s">
        <v>412</v>
      </c>
      <c r="F290" s="57">
        <v>758</v>
      </c>
      <c r="G290" s="94"/>
      <c r="H290" s="95"/>
      <c r="I290" s="95"/>
      <c r="J290" s="91"/>
      <c r="K290" s="91"/>
      <c r="L290" s="95"/>
      <c r="M290" s="95"/>
      <c r="N290" s="95"/>
      <c r="O290" s="95"/>
      <c r="P290" s="91"/>
      <c r="Q290" s="95"/>
      <c r="R290" s="91"/>
      <c r="S290" s="95"/>
      <c r="T290" s="91"/>
      <c r="U290" s="91"/>
      <c r="V290" s="91"/>
      <c r="W290" s="95"/>
      <c r="X290" s="95"/>
      <c r="Y290" s="91"/>
      <c r="Z290" s="91"/>
      <c r="AA290" s="95"/>
      <c r="AB290" s="91"/>
      <c r="AC290" s="91"/>
      <c r="AD290" s="95"/>
      <c r="AE290" s="95"/>
      <c r="AF290" s="91"/>
      <c r="AG290" s="91"/>
      <c r="AH290" s="95"/>
      <c r="AI290" s="91"/>
      <c r="AJ290" s="91"/>
      <c r="AK290" s="91"/>
      <c r="AL290" s="91"/>
      <c r="AM290" s="95"/>
      <c r="AN290" s="91">
        <v>290</v>
      </c>
      <c r="AO290" s="95"/>
      <c r="AP290" s="91"/>
      <c r="AQ290" s="91"/>
      <c r="AR290" s="91"/>
      <c r="AS290" s="91"/>
      <c r="AT290" s="91"/>
      <c r="AU290" s="91">
        <v>177</v>
      </c>
      <c r="AV290" s="91"/>
      <c r="AW290" s="91"/>
      <c r="AX290" s="91"/>
      <c r="AY290" s="91"/>
      <c r="AZ290" s="91"/>
      <c r="BA290" s="91"/>
      <c r="BB290" s="91"/>
      <c r="BC290" s="91"/>
      <c r="BD290" s="91">
        <v>177</v>
      </c>
      <c r="BE290" s="91"/>
      <c r="BF290" s="91"/>
      <c r="BG290" s="91"/>
      <c r="BH290" s="91"/>
      <c r="BI290" s="91"/>
      <c r="BJ290" s="91">
        <v>114</v>
      </c>
      <c r="BK290" s="91"/>
      <c r="BL290" s="91"/>
      <c r="BM290" s="91"/>
      <c r="BN290" s="91"/>
      <c r="BO290" s="91"/>
      <c r="BP290" s="91"/>
      <c r="BQ290" s="91"/>
      <c r="BR290" s="92"/>
      <c r="BS290" s="202">
        <v>0</v>
      </c>
      <c r="BT290" s="202">
        <v>0</v>
      </c>
      <c r="BU290" s="203">
        <v>0</v>
      </c>
      <c r="BV290" s="124">
        <v>0</v>
      </c>
      <c r="BW290" s="124">
        <v>0</v>
      </c>
      <c r="BX290" s="124">
        <v>0</v>
      </c>
    </row>
    <row r="291" spans="1:99" s="127" customFormat="1" ht="15" customHeight="1" thickBot="1" x14ac:dyDescent="0.3">
      <c r="A291" s="204" t="s">
        <v>1042</v>
      </c>
      <c r="B291" s="56" t="s">
        <v>192</v>
      </c>
      <c r="C291" s="52">
        <v>36761</v>
      </c>
      <c r="D291" s="107" t="s">
        <v>2716</v>
      </c>
      <c r="E291" s="46" t="s">
        <v>50</v>
      </c>
      <c r="F291" s="57">
        <v>749</v>
      </c>
      <c r="G291" s="94"/>
      <c r="H291" s="95"/>
      <c r="I291" s="95"/>
      <c r="J291" s="91"/>
      <c r="K291" s="91"/>
      <c r="L291" s="95"/>
      <c r="M291" s="95"/>
      <c r="N291" s="95"/>
      <c r="O291" s="95"/>
      <c r="P291" s="91"/>
      <c r="Q291" s="95"/>
      <c r="R291" s="91"/>
      <c r="S291" s="95"/>
      <c r="T291" s="91"/>
      <c r="U291" s="91">
        <v>167</v>
      </c>
      <c r="V291" s="91"/>
      <c r="W291" s="95"/>
      <c r="X291" s="95"/>
      <c r="Y291" s="91"/>
      <c r="Z291" s="91"/>
      <c r="AA291" s="95"/>
      <c r="AB291" s="91"/>
      <c r="AC291" s="91"/>
      <c r="AD291" s="95"/>
      <c r="AE291" s="95"/>
      <c r="AF291" s="91">
        <v>360</v>
      </c>
      <c r="AG291" s="91"/>
      <c r="AH291" s="95"/>
      <c r="AI291" s="91"/>
      <c r="AJ291" s="91"/>
      <c r="AK291" s="91"/>
      <c r="AL291" s="91"/>
      <c r="AM291" s="95"/>
      <c r="AN291" s="91"/>
      <c r="AO291" s="95"/>
      <c r="AP291" s="91"/>
      <c r="AQ291" s="91"/>
      <c r="AR291" s="91"/>
      <c r="AS291" s="91"/>
      <c r="AT291" s="91"/>
      <c r="AU291" s="91"/>
      <c r="AV291" s="91">
        <v>222</v>
      </c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2"/>
      <c r="BS291" s="202">
        <v>0</v>
      </c>
      <c r="BT291" s="202">
        <v>0</v>
      </c>
      <c r="BU291" s="203">
        <v>0</v>
      </c>
      <c r="BV291" s="124">
        <v>0</v>
      </c>
      <c r="BW291" s="124">
        <v>0</v>
      </c>
      <c r="BX291" s="124">
        <v>0</v>
      </c>
    </row>
    <row r="292" spans="1:99" s="127" customFormat="1" ht="15" customHeight="1" thickBot="1" x14ac:dyDescent="0.3">
      <c r="A292" s="204" t="s">
        <v>1044</v>
      </c>
      <c r="B292" s="56" t="s">
        <v>234</v>
      </c>
      <c r="C292" s="52">
        <v>36761</v>
      </c>
      <c r="D292" s="107" t="s">
        <v>2711</v>
      </c>
      <c r="E292" s="46" t="s">
        <v>50</v>
      </c>
      <c r="F292" s="57">
        <v>749</v>
      </c>
      <c r="G292" s="94"/>
      <c r="H292" s="95"/>
      <c r="I292" s="95"/>
      <c r="J292" s="91"/>
      <c r="K292" s="91"/>
      <c r="L292" s="95"/>
      <c r="M292" s="95"/>
      <c r="N292" s="95"/>
      <c r="O292" s="95"/>
      <c r="P292" s="91"/>
      <c r="Q292" s="95"/>
      <c r="R292" s="91"/>
      <c r="S292" s="95"/>
      <c r="T292" s="91"/>
      <c r="U292" s="91">
        <v>167</v>
      </c>
      <c r="V292" s="91"/>
      <c r="W292" s="95"/>
      <c r="X292" s="95"/>
      <c r="Y292" s="91"/>
      <c r="Z292" s="91"/>
      <c r="AA292" s="95"/>
      <c r="AB292" s="91"/>
      <c r="AC292" s="91"/>
      <c r="AD292" s="95"/>
      <c r="AE292" s="95"/>
      <c r="AF292" s="91">
        <v>360</v>
      </c>
      <c r="AG292" s="91"/>
      <c r="AH292" s="95"/>
      <c r="AI292" s="91"/>
      <c r="AJ292" s="91"/>
      <c r="AK292" s="91"/>
      <c r="AL292" s="91"/>
      <c r="AM292" s="95"/>
      <c r="AN292" s="91"/>
      <c r="AO292" s="95"/>
      <c r="AP292" s="91"/>
      <c r="AQ292" s="91"/>
      <c r="AR292" s="91"/>
      <c r="AS292" s="91"/>
      <c r="AT292" s="91"/>
      <c r="AU292" s="91"/>
      <c r="AV292" s="91">
        <v>222</v>
      </c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2"/>
      <c r="BS292" s="202">
        <v>0</v>
      </c>
      <c r="BT292" s="202">
        <v>0</v>
      </c>
      <c r="BU292" s="203">
        <v>0</v>
      </c>
      <c r="BV292" s="124">
        <v>0</v>
      </c>
      <c r="BW292" s="124">
        <v>0</v>
      </c>
      <c r="BX292" s="124">
        <v>0</v>
      </c>
    </row>
    <row r="293" spans="1:99" s="127" customFormat="1" ht="15" customHeight="1" thickBot="1" x14ac:dyDescent="0.3">
      <c r="A293" s="204" t="s">
        <v>1046</v>
      </c>
      <c r="B293" s="56" t="s">
        <v>1033</v>
      </c>
      <c r="C293" s="52">
        <v>39335</v>
      </c>
      <c r="D293" s="107" t="s">
        <v>2637</v>
      </c>
      <c r="E293" s="46" t="s">
        <v>697</v>
      </c>
      <c r="F293" s="57">
        <v>743</v>
      </c>
      <c r="G293" s="94"/>
      <c r="H293" s="95"/>
      <c r="I293" s="95"/>
      <c r="J293" s="91"/>
      <c r="K293" s="91"/>
      <c r="L293" s="95"/>
      <c r="M293" s="95"/>
      <c r="N293" s="95"/>
      <c r="O293" s="95"/>
      <c r="P293" s="91"/>
      <c r="Q293" s="95"/>
      <c r="R293" s="91"/>
      <c r="S293" s="95"/>
      <c r="T293" s="91"/>
      <c r="U293" s="91"/>
      <c r="V293" s="91"/>
      <c r="W293" s="95"/>
      <c r="X293" s="95"/>
      <c r="Y293" s="91"/>
      <c r="Z293" s="91"/>
      <c r="AA293" s="95"/>
      <c r="AB293" s="91"/>
      <c r="AC293" s="91"/>
      <c r="AD293" s="95"/>
      <c r="AE293" s="95"/>
      <c r="AF293" s="91"/>
      <c r="AG293" s="91"/>
      <c r="AH293" s="95"/>
      <c r="AI293" s="91"/>
      <c r="AJ293" s="91"/>
      <c r="AK293" s="91"/>
      <c r="AL293" s="91"/>
      <c r="AM293" s="95"/>
      <c r="AN293" s="91"/>
      <c r="AO293" s="95"/>
      <c r="AP293" s="91">
        <v>350</v>
      </c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>
        <v>114</v>
      </c>
      <c r="BG293" s="91"/>
      <c r="BH293" s="91"/>
      <c r="BI293" s="91"/>
      <c r="BJ293" s="91"/>
      <c r="BK293" s="91">
        <v>137</v>
      </c>
      <c r="BL293" s="91"/>
      <c r="BM293" s="91"/>
      <c r="BN293" s="91"/>
      <c r="BO293" s="91"/>
      <c r="BP293" s="91"/>
      <c r="BQ293" s="91">
        <v>142</v>
      </c>
      <c r="BR293" s="92"/>
      <c r="BS293" s="202">
        <v>0</v>
      </c>
      <c r="BT293" s="202">
        <v>0</v>
      </c>
      <c r="BU293" s="203">
        <v>0</v>
      </c>
      <c r="BV293" s="124">
        <v>0</v>
      </c>
      <c r="BW293" s="124">
        <v>0</v>
      </c>
      <c r="BX293" s="124">
        <v>0</v>
      </c>
      <c r="CO293" s="84"/>
      <c r="CP293" s="84"/>
    </row>
    <row r="294" spans="1:99" s="84" customFormat="1" ht="15" customHeight="1" thickBot="1" x14ac:dyDescent="0.3">
      <c r="A294" s="204" t="s">
        <v>1047</v>
      </c>
      <c r="B294" s="56" t="s">
        <v>1039</v>
      </c>
      <c r="C294" s="52">
        <v>31710</v>
      </c>
      <c r="D294" s="107" t="s">
        <v>2709</v>
      </c>
      <c r="E294" s="46" t="s">
        <v>78</v>
      </c>
      <c r="F294" s="57">
        <v>743</v>
      </c>
      <c r="G294" s="94"/>
      <c r="H294" s="95"/>
      <c r="I294" s="95">
        <v>102</v>
      </c>
      <c r="J294" s="91"/>
      <c r="K294" s="91"/>
      <c r="L294" s="95"/>
      <c r="M294" s="95"/>
      <c r="N294" s="95">
        <v>137</v>
      </c>
      <c r="O294" s="95"/>
      <c r="P294" s="91"/>
      <c r="Q294" s="95"/>
      <c r="R294" s="91"/>
      <c r="S294" s="95"/>
      <c r="T294" s="91"/>
      <c r="U294" s="91"/>
      <c r="V294" s="91"/>
      <c r="W294" s="95"/>
      <c r="X294" s="95"/>
      <c r="Y294" s="91"/>
      <c r="Z294" s="91"/>
      <c r="AA294" s="95"/>
      <c r="AB294" s="91"/>
      <c r="AC294" s="91"/>
      <c r="AD294" s="95"/>
      <c r="AE294" s="95"/>
      <c r="AF294" s="91"/>
      <c r="AG294" s="91"/>
      <c r="AH294" s="95"/>
      <c r="AI294" s="91"/>
      <c r="AJ294" s="91"/>
      <c r="AK294" s="91"/>
      <c r="AL294" s="91"/>
      <c r="AM294" s="95"/>
      <c r="AN294" s="91"/>
      <c r="AO294" s="95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>
        <v>102</v>
      </c>
      <c r="BA294" s="91"/>
      <c r="BB294" s="91"/>
      <c r="BC294" s="91">
        <v>102</v>
      </c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2">
        <v>300</v>
      </c>
      <c r="BS294" s="202">
        <v>0</v>
      </c>
      <c r="BT294" s="202">
        <v>0</v>
      </c>
      <c r="BU294" s="203">
        <v>0</v>
      </c>
      <c r="BV294" s="124">
        <v>0</v>
      </c>
      <c r="BW294" s="124">
        <v>0</v>
      </c>
      <c r="BX294" s="124">
        <v>0</v>
      </c>
      <c r="BY294" s="127"/>
      <c r="BZ294" s="127"/>
      <c r="CA294" s="127"/>
      <c r="CB294" s="127"/>
      <c r="CC294" s="127"/>
      <c r="CD294" s="127"/>
      <c r="CE294" s="127"/>
      <c r="CF294" s="127"/>
      <c r="CG294" s="127"/>
      <c r="CH294" s="127"/>
      <c r="CI294" s="127"/>
      <c r="CJ294" s="127"/>
      <c r="CK294" s="127"/>
      <c r="CL294" s="127"/>
      <c r="CM294" s="127"/>
      <c r="CN294" s="127"/>
      <c r="CO294" s="127"/>
      <c r="CP294" s="127"/>
      <c r="CQ294" s="127"/>
      <c r="CR294" s="127"/>
      <c r="CS294" s="127"/>
      <c r="CT294" s="127"/>
      <c r="CU294" s="127"/>
    </row>
    <row r="295" spans="1:99" s="84" customFormat="1" ht="15" customHeight="1" thickBot="1" x14ac:dyDescent="0.3">
      <c r="A295" s="204" t="s">
        <v>1049</v>
      </c>
      <c r="B295" s="205" t="s">
        <v>1001</v>
      </c>
      <c r="C295" s="52">
        <v>37694</v>
      </c>
      <c r="D295" s="107" t="s">
        <v>2665</v>
      </c>
      <c r="E295" s="46" t="s">
        <v>32</v>
      </c>
      <c r="F295" s="57">
        <v>733</v>
      </c>
      <c r="G295" s="94"/>
      <c r="H295" s="95"/>
      <c r="I295" s="95"/>
      <c r="J295" s="91"/>
      <c r="K295" s="91"/>
      <c r="L295" s="95"/>
      <c r="M295" s="95"/>
      <c r="N295" s="95"/>
      <c r="O295" s="95">
        <v>117</v>
      </c>
      <c r="P295" s="91"/>
      <c r="Q295" s="95"/>
      <c r="R295" s="91"/>
      <c r="S295" s="95"/>
      <c r="T295" s="91"/>
      <c r="U295" s="91"/>
      <c r="V295" s="91"/>
      <c r="W295" s="95"/>
      <c r="X295" s="95"/>
      <c r="Y295" s="91"/>
      <c r="Z295" s="91"/>
      <c r="AA295" s="95"/>
      <c r="AB295" s="91"/>
      <c r="AC295" s="91"/>
      <c r="AD295" s="95"/>
      <c r="AE295" s="95"/>
      <c r="AF295" s="91"/>
      <c r="AG295" s="91">
        <v>166</v>
      </c>
      <c r="AH295" s="95"/>
      <c r="AI295" s="91"/>
      <c r="AJ295" s="91"/>
      <c r="AK295" s="91">
        <v>275</v>
      </c>
      <c r="AL295" s="91"/>
      <c r="AM295" s="95"/>
      <c r="AN295" s="91"/>
      <c r="AO295" s="95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>
        <v>175</v>
      </c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2"/>
      <c r="BS295" s="202">
        <v>0</v>
      </c>
      <c r="BT295" s="202">
        <v>0</v>
      </c>
      <c r="BU295" s="203">
        <v>0</v>
      </c>
      <c r="BV295" s="124">
        <v>0</v>
      </c>
      <c r="BW295" s="124">
        <v>0</v>
      </c>
      <c r="BX295" s="124">
        <v>0</v>
      </c>
      <c r="BY295" s="127"/>
      <c r="BZ295" s="127"/>
      <c r="CA295" s="127"/>
      <c r="CB295" s="127"/>
      <c r="CC295" s="127"/>
      <c r="CD295" s="127"/>
      <c r="CE295" s="127"/>
      <c r="CF295" s="127"/>
      <c r="CG295" s="127"/>
      <c r="CH295" s="127"/>
      <c r="CI295" s="127"/>
      <c r="CJ295" s="127"/>
      <c r="CK295" s="127"/>
      <c r="CL295" s="127"/>
      <c r="CM295" s="127"/>
      <c r="CN295" s="127"/>
      <c r="CO295" s="127"/>
      <c r="CP295" s="127"/>
      <c r="CQ295" s="127"/>
      <c r="CR295" s="127"/>
      <c r="CS295" s="127"/>
      <c r="CT295" s="127"/>
      <c r="CU295" s="127"/>
    </row>
    <row r="296" spans="1:99" s="127" customFormat="1" ht="15" customHeight="1" thickBot="1" x14ac:dyDescent="0.3">
      <c r="A296" s="204" t="s">
        <v>1050</v>
      </c>
      <c r="B296" s="56" t="s">
        <v>228</v>
      </c>
      <c r="C296" s="52">
        <v>37050</v>
      </c>
      <c r="D296" s="107" t="s">
        <v>2590</v>
      </c>
      <c r="E296" s="46" t="s">
        <v>69</v>
      </c>
      <c r="F296" s="57">
        <v>724</v>
      </c>
      <c r="G296" s="94"/>
      <c r="H296" s="95"/>
      <c r="I296" s="95"/>
      <c r="J296" s="91"/>
      <c r="K296" s="91"/>
      <c r="L296" s="95"/>
      <c r="M296" s="95"/>
      <c r="N296" s="95"/>
      <c r="O296" s="95"/>
      <c r="P296" s="91"/>
      <c r="Q296" s="95"/>
      <c r="R296" s="91"/>
      <c r="S296" s="95"/>
      <c r="T296" s="91"/>
      <c r="U296" s="91"/>
      <c r="V296" s="91"/>
      <c r="W296" s="95"/>
      <c r="X296" s="95">
        <v>142</v>
      </c>
      <c r="Y296" s="91"/>
      <c r="Z296" s="91"/>
      <c r="AA296" s="95"/>
      <c r="AB296" s="91"/>
      <c r="AC296" s="91"/>
      <c r="AD296" s="95"/>
      <c r="AE296" s="95"/>
      <c r="AF296" s="91">
        <v>222</v>
      </c>
      <c r="AG296" s="91"/>
      <c r="AH296" s="95"/>
      <c r="AI296" s="91"/>
      <c r="AJ296" s="91"/>
      <c r="AK296" s="91"/>
      <c r="AL296" s="91">
        <v>360</v>
      </c>
      <c r="AM296" s="95"/>
      <c r="AN296" s="91"/>
      <c r="AO296" s="95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2"/>
      <c r="BS296" s="202">
        <v>0</v>
      </c>
      <c r="BT296" s="202">
        <v>0</v>
      </c>
      <c r="BU296" s="203">
        <v>0</v>
      </c>
      <c r="BV296" s="124">
        <v>0</v>
      </c>
      <c r="BW296" s="124">
        <v>0</v>
      </c>
      <c r="BX296" s="124">
        <v>0</v>
      </c>
    </row>
    <row r="297" spans="1:99" s="127" customFormat="1" ht="15" customHeight="1" thickBot="1" x14ac:dyDescent="0.25">
      <c r="A297" s="204" t="s">
        <v>1052</v>
      </c>
      <c r="B297" s="103" t="s">
        <v>1424</v>
      </c>
      <c r="C297" s="52">
        <v>31135</v>
      </c>
      <c r="D297" s="107" t="s">
        <v>2866</v>
      </c>
      <c r="E297" s="46" t="s">
        <v>408</v>
      </c>
      <c r="F297" s="57">
        <v>720</v>
      </c>
      <c r="G297" s="94"/>
      <c r="H297" s="95"/>
      <c r="I297" s="95"/>
      <c r="J297" s="91"/>
      <c r="K297" s="91"/>
      <c r="L297" s="95"/>
      <c r="M297" s="95"/>
      <c r="N297" s="95"/>
      <c r="O297" s="95"/>
      <c r="P297" s="91"/>
      <c r="Q297" s="95"/>
      <c r="R297" s="91"/>
      <c r="S297" s="95"/>
      <c r="T297" s="91"/>
      <c r="U297" s="91"/>
      <c r="V297" s="91"/>
      <c r="W297" s="95"/>
      <c r="X297" s="95"/>
      <c r="Y297" s="91"/>
      <c r="Z297" s="91"/>
      <c r="AA297" s="95"/>
      <c r="AB297" s="91"/>
      <c r="AC297" s="91"/>
      <c r="AD297" s="95"/>
      <c r="AE297" s="95"/>
      <c r="AF297" s="91">
        <v>360</v>
      </c>
      <c r="AG297" s="91"/>
      <c r="AH297" s="95"/>
      <c r="AI297" s="91"/>
      <c r="AJ297" s="91"/>
      <c r="AK297" s="91"/>
      <c r="AL297" s="91">
        <v>360</v>
      </c>
      <c r="AM297" s="95"/>
      <c r="AN297" s="91"/>
      <c r="AO297" s="95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2"/>
      <c r="BS297" s="202">
        <v>0</v>
      </c>
      <c r="BT297" s="202">
        <v>0</v>
      </c>
      <c r="BU297" s="203">
        <v>0</v>
      </c>
      <c r="BV297" s="124">
        <v>0</v>
      </c>
      <c r="BW297" s="124">
        <v>0</v>
      </c>
      <c r="BX297" s="124">
        <v>0</v>
      </c>
    </row>
    <row r="298" spans="1:99" s="127" customFormat="1" ht="15" customHeight="1" thickBot="1" x14ac:dyDescent="0.3">
      <c r="A298" s="204" t="s">
        <v>1054</v>
      </c>
      <c r="B298" s="56" t="s">
        <v>936</v>
      </c>
      <c r="C298" s="52">
        <v>38727</v>
      </c>
      <c r="D298" s="107" t="s">
        <v>2626</v>
      </c>
      <c r="E298" s="46" t="s">
        <v>937</v>
      </c>
      <c r="F298" s="57">
        <v>719</v>
      </c>
      <c r="G298" s="94"/>
      <c r="H298" s="95"/>
      <c r="I298" s="95"/>
      <c r="J298" s="91"/>
      <c r="K298" s="91"/>
      <c r="L298" s="95"/>
      <c r="M298" s="95"/>
      <c r="N298" s="95"/>
      <c r="O298" s="95"/>
      <c r="P298" s="91"/>
      <c r="Q298" s="95"/>
      <c r="R298" s="91"/>
      <c r="S298" s="95"/>
      <c r="T298" s="91"/>
      <c r="U298" s="91"/>
      <c r="V298" s="91"/>
      <c r="W298" s="95"/>
      <c r="X298" s="95"/>
      <c r="Y298" s="91"/>
      <c r="Z298" s="91"/>
      <c r="AA298" s="95">
        <v>92</v>
      </c>
      <c r="AB298" s="91"/>
      <c r="AC298" s="91"/>
      <c r="AD298" s="95"/>
      <c r="AE298" s="95">
        <v>175</v>
      </c>
      <c r="AF298" s="91"/>
      <c r="AG298" s="91">
        <v>95</v>
      </c>
      <c r="AH298" s="95"/>
      <c r="AI298" s="91"/>
      <c r="AJ298" s="91"/>
      <c r="AK298" s="91"/>
      <c r="AL298" s="91"/>
      <c r="AM298" s="95"/>
      <c r="AN298" s="91"/>
      <c r="AO298" s="95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>
        <v>357</v>
      </c>
      <c r="BI298" s="91"/>
      <c r="BJ298" s="91"/>
      <c r="BK298" s="91"/>
      <c r="BL298" s="91"/>
      <c r="BM298" s="91"/>
      <c r="BN298" s="91"/>
      <c r="BO298" s="91"/>
      <c r="BP298" s="91"/>
      <c r="BQ298" s="91"/>
      <c r="BR298" s="92"/>
      <c r="BS298" s="202">
        <v>0</v>
      </c>
      <c r="BT298" s="202">
        <v>0</v>
      </c>
      <c r="BU298" s="203">
        <v>0</v>
      </c>
      <c r="BV298" s="124">
        <v>0</v>
      </c>
      <c r="BW298" s="124">
        <v>0</v>
      </c>
      <c r="BX298" s="124">
        <v>0</v>
      </c>
    </row>
    <row r="299" spans="1:99" s="127" customFormat="1" ht="15" customHeight="1" thickBot="1" x14ac:dyDescent="0.3">
      <c r="A299" s="204" t="s">
        <v>1056</v>
      </c>
      <c r="B299" s="56" t="s">
        <v>420</v>
      </c>
      <c r="C299" s="52">
        <v>37450</v>
      </c>
      <c r="D299" s="107" t="s">
        <v>2704</v>
      </c>
      <c r="E299" s="46" t="s">
        <v>46</v>
      </c>
      <c r="F299" s="57">
        <v>714</v>
      </c>
      <c r="G299" s="94"/>
      <c r="H299" s="95"/>
      <c r="I299" s="95"/>
      <c r="J299" s="91"/>
      <c r="K299" s="91"/>
      <c r="L299" s="95"/>
      <c r="M299" s="95"/>
      <c r="N299" s="95"/>
      <c r="O299" s="95"/>
      <c r="P299" s="91"/>
      <c r="Q299" s="95"/>
      <c r="R299" s="91"/>
      <c r="S299" s="95"/>
      <c r="T299" s="91"/>
      <c r="U299" s="91"/>
      <c r="V299" s="91"/>
      <c r="W299" s="95">
        <v>92</v>
      </c>
      <c r="X299" s="95"/>
      <c r="Y299" s="91"/>
      <c r="Z299" s="91"/>
      <c r="AA299" s="95"/>
      <c r="AB299" s="91"/>
      <c r="AC299" s="91"/>
      <c r="AD299" s="95">
        <v>137</v>
      </c>
      <c r="AE299" s="95"/>
      <c r="AF299" s="91"/>
      <c r="AG299" s="91"/>
      <c r="AH299" s="95"/>
      <c r="AI299" s="91"/>
      <c r="AJ299" s="91">
        <v>272</v>
      </c>
      <c r="AK299" s="91"/>
      <c r="AL299" s="91"/>
      <c r="AM299" s="95"/>
      <c r="AN299" s="91"/>
      <c r="AO299" s="95"/>
      <c r="AP299" s="91"/>
      <c r="AQ299" s="91"/>
      <c r="AR299" s="91"/>
      <c r="AS299" s="91"/>
      <c r="AT299" s="91">
        <v>213</v>
      </c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2"/>
      <c r="BS299" s="202">
        <v>0</v>
      </c>
      <c r="BT299" s="202">
        <v>0</v>
      </c>
      <c r="BU299" s="203">
        <v>0</v>
      </c>
      <c r="BV299" s="124">
        <v>0</v>
      </c>
      <c r="BW299" s="124">
        <v>0</v>
      </c>
      <c r="BX299" s="124">
        <v>0</v>
      </c>
    </row>
    <row r="300" spans="1:99" s="127" customFormat="1" ht="15" customHeight="1" thickBot="1" x14ac:dyDescent="0.3">
      <c r="A300" s="204" t="s">
        <v>1058</v>
      </c>
      <c r="B300" s="56" t="s">
        <v>1129</v>
      </c>
      <c r="C300" s="52">
        <v>25041</v>
      </c>
      <c r="D300" s="107" t="s">
        <v>2732</v>
      </c>
      <c r="E300" s="46" t="s">
        <v>355</v>
      </c>
      <c r="F300" s="57">
        <v>709</v>
      </c>
      <c r="G300" s="94"/>
      <c r="H300" s="95"/>
      <c r="I300" s="95"/>
      <c r="J300" s="91"/>
      <c r="K300" s="91"/>
      <c r="L300" s="95"/>
      <c r="M300" s="95"/>
      <c r="N300" s="95"/>
      <c r="O300" s="95"/>
      <c r="P300" s="91"/>
      <c r="Q300" s="95"/>
      <c r="R300" s="91"/>
      <c r="S300" s="95"/>
      <c r="T300" s="91"/>
      <c r="U300" s="91"/>
      <c r="V300" s="91"/>
      <c r="W300" s="95"/>
      <c r="X300" s="95"/>
      <c r="Y300" s="91"/>
      <c r="Z300" s="91"/>
      <c r="AA300" s="95"/>
      <c r="AB300" s="91"/>
      <c r="AC300" s="91"/>
      <c r="AD300" s="95"/>
      <c r="AE300" s="95"/>
      <c r="AF300" s="91"/>
      <c r="AG300" s="91"/>
      <c r="AH300" s="95"/>
      <c r="AI300" s="91"/>
      <c r="AJ300" s="91"/>
      <c r="AK300" s="91">
        <v>504</v>
      </c>
      <c r="AL300" s="91"/>
      <c r="AM300" s="95"/>
      <c r="AN300" s="91"/>
      <c r="AO300" s="95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>
        <v>205</v>
      </c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2"/>
      <c r="BS300" s="202">
        <v>0</v>
      </c>
      <c r="BT300" s="202">
        <v>0</v>
      </c>
      <c r="BU300" s="203">
        <v>0</v>
      </c>
      <c r="BV300" s="124">
        <v>0</v>
      </c>
      <c r="BW300" s="124">
        <v>0</v>
      </c>
      <c r="BX300" s="124">
        <v>0</v>
      </c>
      <c r="CO300" s="84"/>
      <c r="CP300" s="84"/>
    </row>
    <row r="301" spans="1:99" s="127" customFormat="1" ht="15" customHeight="1" thickBot="1" x14ac:dyDescent="0.3">
      <c r="A301" s="204" t="s">
        <v>1059</v>
      </c>
      <c r="B301" s="56" t="s">
        <v>692</v>
      </c>
      <c r="C301" s="52">
        <v>33108</v>
      </c>
      <c r="D301" s="107" t="s">
        <v>2458</v>
      </c>
      <c r="E301" s="46" t="s">
        <v>693</v>
      </c>
      <c r="F301" s="57">
        <v>703</v>
      </c>
      <c r="G301" s="94"/>
      <c r="H301" s="95"/>
      <c r="I301" s="95"/>
      <c r="J301" s="91"/>
      <c r="K301" s="91"/>
      <c r="L301" s="95"/>
      <c r="M301" s="95"/>
      <c r="N301" s="95"/>
      <c r="O301" s="95"/>
      <c r="P301" s="91"/>
      <c r="Q301" s="95"/>
      <c r="R301" s="91"/>
      <c r="S301" s="95"/>
      <c r="T301" s="91"/>
      <c r="U301" s="91"/>
      <c r="V301" s="91"/>
      <c r="W301" s="95"/>
      <c r="X301" s="95">
        <v>253</v>
      </c>
      <c r="Y301" s="91"/>
      <c r="Z301" s="91"/>
      <c r="AA301" s="95"/>
      <c r="AB301" s="91"/>
      <c r="AC301" s="91"/>
      <c r="AD301" s="95"/>
      <c r="AE301" s="95"/>
      <c r="AF301" s="91"/>
      <c r="AG301" s="91"/>
      <c r="AH301" s="95"/>
      <c r="AI301" s="91"/>
      <c r="AJ301" s="91"/>
      <c r="AK301" s="91"/>
      <c r="AL301" s="91"/>
      <c r="AM301" s="95"/>
      <c r="AN301" s="91"/>
      <c r="AO301" s="95"/>
      <c r="AP301" s="91"/>
      <c r="AQ301" s="91">
        <v>450</v>
      </c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2"/>
      <c r="BS301" s="202">
        <v>0</v>
      </c>
      <c r="BT301" s="202">
        <v>0</v>
      </c>
      <c r="BU301" s="203">
        <v>0</v>
      </c>
      <c r="BV301" s="124">
        <v>0</v>
      </c>
      <c r="BW301" s="124">
        <v>0</v>
      </c>
      <c r="BX301" s="124">
        <v>0</v>
      </c>
    </row>
    <row r="302" spans="1:99" s="127" customFormat="1" ht="15" customHeight="1" thickBot="1" x14ac:dyDescent="0.3">
      <c r="A302" s="204" t="s">
        <v>1060</v>
      </c>
      <c r="B302" s="56" t="s">
        <v>985</v>
      </c>
      <c r="C302" s="52">
        <v>39094</v>
      </c>
      <c r="D302" s="107" t="s">
        <v>2656</v>
      </c>
      <c r="E302" s="46" t="s">
        <v>937</v>
      </c>
      <c r="F302" s="57">
        <v>697</v>
      </c>
      <c r="G302" s="94"/>
      <c r="H302" s="95"/>
      <c r="I302" s="95"/>
      <c r="J302" s="91"/>
      <c r="K302" s="91"/>
      <c r="L302" s="95"/>
      <c r="M302" s="95"/>
      <c r="N302" s="95"/>
      <c r="O302" s="95"/>
      <c r="P302" s="91"/>
      <c r="Q302" s="95"/>
      <c r="R302" s="91"/>
      <c r="S302" s="95"/>
      <c r="T302" s="91"/>
      <c r="U302" s="91"/>
      <c r="V302" s="91"/>
      <c r="W302" s="95"/>
      <c r="X302" s="95"/>
      <c r="Y302" s="91"/>
      <c r="Z302" s="91"/>
      <c r="AA302" s="95">
        <v>92</v>
      </c>
      <c r="AB302" s="91"/>
      <c r="AC302" s="91"/>
      <c r="AD302" s="95"/>
      <c r="AE302" s="95">
        <v>175</v>
      </c>
      <c r="AF302" s="91"/>
      <c r="AG302" s="91">
        <v>95</v>
      </c>
      <c r="AH302" s="95"/>
      <c r="AI302" s="91"/>
      <c r="AJ302" s="91"/>
      <c r="AK302" s="91"/>
      <c r="AL302" s="91"/>
      <c r="AM302" s="95"/>
      <c r="AN302" s="91"/>
      <c r="AO302" s="95"/>
      <c r="AP302" s="91"/>
      <c r="AQ302" s="91">
        <v>335</v>
      </c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2"/>
      <c r="BS302" s="202">
        <v>0</v>
      </c>
      <c r="BT302" s="202">
        <v>0</v>
      </c>
      <c r="BU302" s="203">
        <v>0</v>
      </c>
      <c r="BV302" s="124">
        <v>0</v>
      </c>
      <c r="BW302" s="124">
        <v>0</v>
      </c>
      <c r="BX302" s="124">
        <v>0</v>
      </c>
    </row>
    <row r="303" spans="1:99" s="127" customFormat="1" ht="15" customHeight="1" thickBot="1" x14ac:dyDescent="0.3">
      <c r="A303" s="204" t="s">
        <v>1061</v>
      </c>
      <c r="B303" s="56" t="s">
        <v>1304</v>
      </c>
      <c r="C303" s="52">
        <v>37291</v>
      </c>
      <c r="D303" s="107" t="s">
        <v>2766</v>
      </c>
      <c r="E303" s="46" t="s">
        <v>32</v>
      </c>
      <c r="F303" s="57">
        <v>697</v>
      </c>
      <c r="G303" s="94"/>
      <c r="H303" s="95"/>
      <c r="I303" s="95"/>
      <c r="J303" s="91"/>
      <c r="K303" s="91"/>
      <c r="L303" s="95"/>
      <c r="M303" s="95"/>
      <c r="N303" s="95"/>
      <c r="O303" s="95"/>
      <c r="P303" s="91"/>
      <c r="Q303" s="95"/>
      <c r="R303" s="91"/>
      <c r="S303" s="95"/>
      <c r="T303" s="91"/>
      <c r="U303" s="91"/>
      <c r="V303" s="91"/>
      <c r="W303" s="95"/>
      <c r="X303" s="95"/>
      <c r="Y303" s="91"/>
      <c r="Z303" s="91"/>
      <c r="AA303" s="95"/>
      <c r="AB303" s="91"/>
      <c r="AC303" s="91"/>
      <c r="AD303" s="95"/>
      <c r="AE303" s="95"/>
      <c r="AF303" s="91"/>
      <c r="AG303" s="91"/>
      <c r="AH303" s="95"/>
      <c r="AI303" s="91"/>
      <c r="AJ303" s="91"/>
      <c r="AK303" s="91"/>
      <c r="AL303" s="91"/>
      <c r="AM303" s="95"/>
      <c r="AN303" s="91"/>
      <c r="AO303" s="95"/>
      <c r="AP303" s="91">
        <v>385</v>
      </c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>
        <v>137</v>
      </c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>
        <v>175</v>
      </c>
      <c r="BR303" s="92"/>
      <c r="BS303" s="202">
        <v>0</v>
      </c>
      <c r="BT303" s="202">
        <v>0</v>
      </c>
      <c r="BU303" s="203">
        <v>0</v>
      </c>
      <c r="BV303" s="124">
        <v>0</v>
      </c>
      <c r="BW303" s="124">
        <v>0</v>
      </c>
      <c r="BX303" s="124">
        <v>0</v>
      </c>
    </row>
    <row r="304" spans="1:99" s="127" customFormat="1" ht="15" customHeight="1" thickBot="1" x14ac:dyDescent="0.3">
      <c r="A304" s="204" t="s">
        <v>1063</v>
      </c>
      <c r="B304" s="56" t="s">
        <v>244</v>
      </c>
      <c r="C304" s="52">
        <v>38539</v>
      </c>
      <c r="D304" s="107" t="s">
        <v>399</v>
      </c>
      <c r="E304" s="46" t="s">
        <v>62</v>
      </c>
      <c r="F304" s="57">
        <v>689</v>
      </c>
      <c r="G304" s="94">
        <v>275</v>
      </c>
      <c r="H304" s="95"/>
      <c r="I304" s="95"/>
      <c r="J304" s="91"/>
      <c r="K304" s="91"/>
      <c r="L304" s="95"/>
      <c r="M304" s="95"/>
      <c r="N304" s="95"/>
      <c r="O304" s="95"/>
      <c r="P304" s="91"/>
      <c r="Q304" s="95"/>
      <c r="R304" s="91"/>
      <c r="S304" s="95"/>
      <c r="T304" s="91"/>
      <c r="U304" s="91"/>
      <c r="V304" s="91"/>
      <c r="W304" s="95">
        <v>92</v>
      </c>
      <c r="X304" s="95"/>
      <c r="Y304" s="91"/>
      <c r="Z304" s="91"/>
      <c r="AA304" s="95"/>
      <c r="AB304" s="91"/>
      <c r="AC304" s="91"/>
      <c r="AD304" s="95"/>
      <c r="AE304" s="95"/>
      <c r="AF304" s="91"/>
      <c r="AG304" s="91"/>
      <c r="AH304" s="95"/>
      <c r="AI304" s="91"/>
      <c r="AJ304" s="91">
        <v>152</v>
      </c>
      <c r="AK304" s="91"/>
      <c r="AL304" s="91"/>
      <c r="AM304" s="95"/>
      <c r="AN304" s="91"/>
      <c r="AO304" s="95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>
        <v>170</v>
      </c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2"/>
      <c r="BS304" s="202">
        <v>0</v>
      </c>
      <c r="BT304" s="202">
        <v>0</v>
      </c>
      <c r="BU304" s="203">
        <v>0</v>
      </c>
      <c r="BV304" s="124">
        <v>0</v>
      </c>
      <c r="BW304" s="124">
        <v>0</v>
      </c>
      <c r="BX304" s="124">
        <v>0</v>
      </c>
    </row>
    <row r="305" spans="1:98" s="127" customFormat="1" ht="15" customHeight="1" thickBot="1" x14ac:dyDescent="0.3">
      <c r="A305" s="204" t="s">
        <v>1065</v>
      </c>
      <c r="B305" s="56" t="s">
        <v>199</v>
      </c>
      <c r="C305" s="52">
        <v>36823</v>
      </c>
      <c r="D305" s="107">
        <v>66781</v>
      </c>
      <c r="E305" s="46" t="s">
        <v>412</v>
      </c>
      <c r="F305" s="57">
        <v>689</v>
      </c>
      <c r="G305" s="94">
        <v>275</v>
      </c>
      <c r="H305" s="95"/>
      <c r="I305" s="95">
        <v>137</v>
      </c>
      <c r="J305" s="91"/>
      <c r="K305" s="91"/>
      <c r="L305" s="95"/>
      <c r="M305" s="95"/>
      <c r="N305" s="95"/>
      <c r="O305" s="95"/>
      <c r="P305" s="91"/>
      <c r="Q305" s="95"/>
      <c r="R305" s="91"/>
      <c r="S305" s="95"/>
      <c r="T305" s="91"/>
      <c r="U305" s="91"/>
      <c r="V305" s="91"/>
      <c r="W305" s="95"/>
      <c r="X305" s="95"/>
      <c r="Y305" s="91"/>
      <c r="Z305" s="91"/>
      <c r="AA305" s="95">
        <v>175</v>
      </c>
      <c r="AB305" s="91"/>
      <c r="AC305" s="91"/>
      <c r="AD305" s="95"/>
      <c r="AE305" s="95"/>
      <c r="AF305" s="91"/>
      <c r="AG305" s="91"/>
      <c r="AH305" s="95"/>
      <c r="AI305" s="91"/>
      <c r="AJ305" s="91"/>
      <c r="AK305" s="91"/>
      <c r="AL305" s="91"/>
      <c r="AM305" s="95"/>
      <c r="AN305" s="91"/>
      <c r="AO305" s="95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>
        <v>102</v>
      </c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2"/>
      <c r="BS305" s="202">
        <v>0</v>
      </c>
      <c r="BT305" s="202">
        <v>0</v>
      </c>
      <c r="BU305" s="203">
        <v>0</v>
      </c>
      <c r="BV305" s="124">
        <v>0</v>
      </c>
      <c r="BW305" s="124">
        <v>0</v>
      </c>
      <c r="BX305" s="124">
        <v>0</v>
      </c>
      <c r="CQ305" s="84"/>
      <c r="CR305" s="84"/>
      <c r="CS305" s="84"/>
      <c r="CT305" s="84"/>
    </row>
    <row r="306" spans="1:98" s="127" customFormat="1" ht="15" customHeight="1" thickBot="1" x14ac:dyDescent="0.3">
      <c r="A306" s="204" t="s">
        <v>1066</v>
      </c>
      <c r="B306" s="56" t="s">
        <v>1516</v>
      </c>
      <c r="C306" s="52">
        <v>36233</v>
      </c>
      <c r="D306" s="107" t="s">
        <v>2805</v>
      </c>
      <c r="E306" s="46" t="s">
        <v>58</v>
      </c>
      <c r="F306" s="57">
        <v>684</v>
      </c>
      <c r="G306" s="94"/>
      <c r="H306" s="95"/>
      <c r="I306" s="95"/>
      <c r="J306" s="91"/>
      <c r="K306" s="91">
        <v>360</v>
      </c>
      <c r="L306" s="95"/>
      <c r="M306" s="95"/>
      <c r="N306" s="95"/>
      <c r="O306" s="95"/>
      <c r="P306" s="91"/>
      <c r="Q306" s="95"/>
      <c r="R306" s="91"/>
      <c r="S306" s="95"/>
      <c r="T306" s="91"/>
      <c r="U306" s="91"/>
      <c r="V306" s="91"/>
      <c r="W306" s="95"/>
      <c r="X306" s="95"/>
      <c r="Y306" s="91"/>
      <c r="Z306" s="91"/>
      <c r="AA306" s="95"/>
      <c r="AB306" s="91"/>
      <c r="AC306" s="91"/>
      <c r="AD306" s="95"/>
      <c r="AE306" s="95"/>
      <c r="AF306" s="91"/>
      <c r="AG306" s="91"/>
      <c r="AH306" s="95"/>
      <c r="AI306" s="91"/>
      <c r="AJ306" s="91"/>
      <c r="AK306" s="91"/>
      <c r="AL306" s="91"/>
      <c r="AM306" s="95"/>
      <c r="AN306" s="91">
        <v>222</v>
      </c>
      <c r="AO306" s="95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>
        <v>102</v>
      </c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2"/>
      <c r="BS306" s="202">
        <v>0</v>
      </c>
      <c r="BT306" s="202">
        <v>0</v>
      </c>
      <c r="BU306" s="203">
        <v>0</v>
      </c>
      <c r="BV306" s="124">
        <v>0</v>
      </c>
      <c r="BW306" s="124">
        <v>0</v>
      </c>
      <c r="BX306" s="124">
        <v>0</v>
      </c>
    </row>
    <row r="307" spans="1:98" s="127" customFormat="1" ht="15" customHeight="1" thickBot="1" x14ac:dyDescent="0.3">
      <c r="A307" s="204" t="s">
        <v>1067</v>
      </c>
      <c r="B307" s="56" t="s">
        <v>1208</v>
      </c>
      <c r="C307" s="52">
        <v>39012</v>
      </c>
      <c r="D307" s="107" t="s">
        <v>2728</v>
      </c>
      <c r="E307" s="46" t="s">
        <v>408</v>
      </c>
      <c r="F307" s="57">
        <v>679</v>
      </c>
      <c r="G307" s="94"/>
      <c r="H307" s="95"/>
      <c r="I307" s="95"/>
      <c r="J307" s="91"/>
      <c r="K307" s="91"/>
      <c r="L307" s="95"/>
      <c r="M307" s="95"/>
      <c r="N307" s="95"/>
      <c r="O307" s="95"/>
      <c r="P307" s="91"/>
      <c r="Q307" s="95"/>
      <c r="R307" s="91"/>
      <c r="S307" s="95"/>
      <c r="T307" s="91"/>
      <c r="U307" s="91"/>
      <c r="V307" s="91"/>
      <c r="W307" s="95"/>
      <c r="X307" s="95"/>
      <c r="Y307" s="91"/>
      <c r="Z307" s="91"/>
      <c r="AA307" s="95"/>
      <c r="AB307" s="91"/>
      <c r="AC307" s="91"/>
      <c r="AD307" s="95"/>
      <c r="AE307" s="95"/>
      <c r="AF307" s="91">
        <v>290</v>
      </c>
      <c r="AG307" s="91"/>
      <c r="AH307" s="95"/>
      <c r="AI307" s="91"/>
      <c r="AJ307" s="91"/>
      <c r="AK307" s="91"/>
      <c r="AL307" s="91">
        <v>272</v>
      </c>
      <c r="AM307" s="95"/>
      <c r="AN307" s="91"/>
      <c r="AO307" s="95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>
        <v>117</v>
      </c>
      <c r="BM307" s="91"/>
      <c r="BN307" s="91"/>
      <c r="BO307" s="91"/>
      <c r="BP307" s="91"/>
      <c r="BQ307" s="91"/>
      <c r="BR307" s="92"/>
      <c r="BS307" s="202">
        <v>0</v>
      </c>
      <c r="BT307" s="202">
        <v>0</v>
      </c>
      <c r="BU307" s="203">
        <v>0</v>
      </c>
      <c r="BV307" s="124">
        <v>0</v>
      </c>
      <c r="BW307" s="124">
        <v>0</v>
      </c>
      <c r="BX307" s="124">
        <v>0</v>
      </c>
    </row>
    <row r="308" spans="1:98" s="127" customFormat="1" ht="15" customHeight="1" thickBot="1" x14ac:dyDescent="0.3">
      <c r="A308" s="204" t="s">
        <v>1068</v>
      </c>
      <c r="B308" s="56" t="s">
        <v>1115</v>
      </c>
      <c r="C308" s="52">
        <v>37901</v>
      </c>
      <c r="D308" s="107" t="s">
        <v>2661</v>
      </c>
      <c r="E308" s="46" t="s">
        <v>11</v>
      </c>
      <c r="F308" s="57">
        <v>677</v>
      </c>
      <c r="G308" s="94"/>
      <c r="H308" s="95"/>
      <c r="I308" s="95"/>
      <c r="J308" s="91"/>
      <c r="K308" s="91"/>
      <c r="L308" s="95"/>
      <c r="M308" s="95"/>
      <c r="N308" s="95"/>
      <c r="O308" s="95"/>
      <c r="P308" s="91"/>
      <c r="Q308" s="95"/>
      <c r="R308" s="91"/>
      <c r="S308" s="95"/>
      <c r="T308" s="91"/>
      <c r="U308" s="91"/>
      <c r="V308" s="91"/>
      <c r="W308" s="95"/>
      <c r="X308" s="95"/>
      <c r="Y308" s="91"/>
      <c r="Z308" s="91"/>
      <c r="AA308" s="95"/>
      <c r="AB308" s="91"/>
      <c r="AC308" s="91">
        <v>152</v>
      </c>
      <c r="AD308" s="95"/>
      <c r="AE308" s="95"/>
      <c r="AF308" s="91"/>
      <c r="AG308" s="91"/>
      <c r="AH308" s="95"/>
      <c r="AI308" s="91"/>
      <c r="AJ308" s="91"/>
      <c r="AK308" s="91"/>
      <c r="AL308" s="91"/>
      <c r="AM308" s="95"/>
      <c r="AN308" s="91"/>
      <c r="AO308" s="95"/>
      <c r="AP308" s="91"/>
      <c r="AQ308" s="91"/>
      <c r="AR308" s="91"/>
      <c r="AS308" s="91">
        <v>213</v>
      </c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>
        <v>175</v>
      </c>
      <c r="BL308" s="91"/>
      <c r="BM308" s="91"/>
      <c r="BN308" s="91"/>
      <c r="BO308" s="91"/>
      <c r="BP308" s="91"/>
      <c r="BQ308" s="91">
        <v>137</v>
      </c>
      <c r="BR308" s="92"/>
      <c r="BS308" s="202">
        <v>0</v>
      </c>
      <c r="BT308" s="202">
        <v>0</v>
      </c>
      <c r="BU308" s="203">
        <v>0</v>
      </c>
      <c r="BV308" s="124">
        <v>0</v>
      </c>
      <c r="BW308" s="124">
        <v>0</v>
      </c>
      <c r="BX308" s="124">
        <v>0</v>
      </c>
    </row>
    <row r="309" spans="1:98" s="127" customFormat="1" ht="15" customHeight="1" thickBot="1" x14ac:dyDescent="0.3">
      <c r="A309" s="204" t="s">
        <v>1071</v>
      </c>
      <c r="B309" s="56" t="s">
        <v>476</v>
      </c>
      <c r="C309" s="52">
        <v>37326</v>
      </c>
      <c r="D309" s="107" t="s">
        <v>2771</v>
      </c>
      <c r="E309" s="46" t="s">
        <v>977</v>
      </c>
      <c r="F309" s="57">
        <v>677</v>
      </c>
      <c r="G309" s="94">
        <v>350</v>
      </c>
      <c r="H309" s="95"/>
      <c r="I309" s="95">
        <v>137</v>
      </c>
      <c r="J309" s="91"/>
      <c r="K309" s="91"/>
      <c r="L309" s="95"/>
      <c r="M309" s="95"/>
      <c r="N309" s="95"/>
      <c r="O309" s="95"/>
      <c r="P309" s="91"/>
      <c r="Q309" s="95"/>
      <c r="R309" s="91"/>
      <c r="S309" s="95"/>
      <c r="T309" s="91"/>
      <c r="U309" s="91"/>
      <c r="V309" s="91"/>
      <c r="W309" s="95"/>
      <c r="X309" s="95"/>
      <c r="Y309" s="91"/>
      <c r="Z309" s="91"/>
      <c r="AA309" s="95"/>
      <c r="AB309" s="91"/>
      <c r="AC309" s="91"/>
      <c r="AD309" s="95"/>
      <c r="AE309" s="95"/>
      <c r="AF309" s="91"/>
      <c r="AG309" s="91"/>
      <c r="AH309" s="95"/>
      <c r="AI309" s="91"/>
      <c r="AJ309" s="91"/>
      <c r="AK309" s="91"/>
      <c r="AL309" s="91"/>
      <c r="AM309" s="95"/>
      <c r="AN309" s="91"/>
      <c r="AO309" s="95"/>
      <c r="AP309" s="91"/>
      <c r="AQ309" s="91"/>
      <c r="AR309" s="91"/>
      <c r="AS309" s="91"/>
      <c r="AT309" s="91"/>
      <c r="AU309" s="91">
        <v>190</v>
      </c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2"/>
      <c r="BS309" s="202">
        <v>0</v>
      </c>
      <c r="BT309" s="202">
        <v>0</v>
      </c>
      <c r="BU309" s="203">
        <v>0</v>
      </c>
      <c r="BV309" s="124">
        <v>0</v>
      </c>
      <c r="BW309" s="124">
        <v>0</v>
      </c>
      <c r="BX309" s="124">
        <v>0</v>
      </c>
    </row>
    <row r="310" spans="1:98" s="127" customFormat="1" ht="15" customHeight="1" thickBot="1" x14ac:dyDescent="0.3">
      <c r="A310" s="204" t="s">
        <v>1074</v>
      </c>
      <c r="B310" s="56" t="s">
        <v>1258</v>
      </c>
      <c r="C310" s="52">
        <v>39113</v>
      </c>
      <c r="D310" s="107" t="s">
        <v>2714</v>
      </c>
      <c r="E310" s="46" t="s">
        <v>97</v>
      </c>
      <c r="F310" s="57">
        <v>668</v>
      </c>
      <c r="G310" s="94"/>
      <c r="H310" s="95"/>
      <c r="I310" s="95"/>
      <c r="J310" s="91"/>
      <c r="K310" s="91"/>
      <c r="L310" s="95"/>
      <c r="M310" s="95"/>
      <c r="N310" s="95"/>
      <c r="O310" s="95"/>
      <c r="P310" s="91"/>
      <c r="Q310" s="95"/>
      <c r="R310" s="91"/>
      <c r="S310" s="95"/>
      <c r="T310" s="91"/>
      <c r="U310" s="91"/>
      <c r="V310" s="91"/>
      <c r="W310" s="95"/>
      <c r="X310" s="95"/>
      <c r="Y310" s="91"/>
      <c r="Z310" s="91"/>
      <c r="AA310" s="95"/>
      <c r="AB310" s="91"/>
      <c r="AC310" s="91"/>
      <c r="AD310" s="95"/>
      <c r="AE310" s="95"/>
      <c r="AF310" s="91"/>
      <c r="AG310" s="91"/>
      <c r="AH310" s="95"/>
      <c r="AI310" s="91"/>
      <c r="AJ310" s="91"/>
      <c r="AK310" s="91">
        <v>275</v>
      </c>
      <c r="AL310" s="91"/>
      <c r="AM310" s="95">
        <v>137</v>
      </c>
      <c r="AN310" s="91"/>
      <c r="AO310" s="95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>
        <v>114</v>
      </c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>
        <v>142</v>
      </c>
      <c r="BR310" s="92"/>
      <c r="BS310" s="202">
        <v>0</v>
      </c>
      <c r="BT310" s="202">
        <v>0</v>
      </c>
      <c r="BU310" s="203">
        <v>0</v>
      </c>
      <c r="BV310" s="124">
        <v>0</v>
      </c>
      <c r="BW310" s="124">
        <v>0</v>
      </c>
      <c r="BX310" s="124">
        <v>0</v>
      </c>
    </row>
    <row r="311" spans="1:98" s="127" customFormat="1" ht="15" customHeight="1" thickBot="1" x14ac:dyDescent="0.3">
      <c r="A311" s="204" t="s">
        <v>1075</v>
      </c>
      <c r="B311" s="56" t="s">
        <v>201</v>
      </c>
      <c r="C311" s="52">
        <v>37475</v>
      </c>
      <c r="D311" s="107" t="s">
        <v>397</v>
      </c>
      <c r="E311" s="46" t="s">
        <v>62</v>
      </c>
      <c r="F311" s="57">
        <v>667</v>
      </c>
      <c r="G311" s="94">
        <v>350</v>
      </c>
      <c r="H311" s="95"/>
      <c r="I311" s="95"/>
      <c r="J311" s="91"/>
      <c r="K311" s="91"/>
      <c r="L311" s="95"/>
      <c r="M311" s="95"/>
      <c r="N311" s="95"/>
      <c r="O311" s="95"/>
      <c r="P311" s="91"/>
      <c r="Q311" s="95"/>
      <c r="R311" s="91"/>
      <c r="S311" s="95">
        <v>142</v>
      </c>
      <c r="T311" s="91"/>
      <c r="U311" s="91"/>
      <c r="V311" s="91"/>
      <c r="W311" s="95"/>
      <c r="X311" s="95"/>
      <c r="Y311" s="91"/>
      <c r="Z311" s="91"/>
      <c r="AA311" s="95"/>
      <c r="AB311" s="91"/>
      <c r="AC311" s="91"/>
      <c r="AD311" s="95">
        <v>175</v>
      </c>
      <c r="AE311" s="95"/>
      <c r="AF311" s="91"/>
      <c r="AG311" s="91"/>
      <c r="AH311" s="95"/>
      <c r="AI311" s="91"/>
      <c r="AJ311" s="91"/>
      <c r="AK311" s="91"/>
      <c r="AL311" s="91"/>
      <c r="AM311" s="95"/>
      <c r="AN311" s="91"/>
      <c r="AO311" s="95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2"/>
      <c r="BS311" s="202">
        <v>0</v>
      </c>
      <c r="BT311" s="202">
        <v>0</v>
      </c>
      <c r="BU311" s="203">
        <v>0</v>
      </c>
      <c r="BV311" s="124">
        <v>0</v>
      </c>
      <c r="BW311" s="124">
        <v>0</v>
      </c>
      <c r="BX311" s="124">
        <v>0</v>
      </c>
    </row>
    <row r="312" spans="1:98" s="127" customFormat="1" ht="15" customHeight="1" thickBot="1" x14ac:dyDescent="0.25">
      <c r="A312" s="204" t="s">
        <v>1077</v>
      </c>
      <c r="B312" s="103" t="s">
        <v>1171</v>
      </c>
      <c r="C312" s="52">
        <v>36740</v>
      </c>
      <c r="D312" s="107" t="s">
        <v>2752</v>
      </c>
      <c r="E312" s="46" t="s">
        <v>406</v>
      </c>
      <c r="F312" s="57">
        <v>666</v>
      </c>
      <c r="G312" s="94"/>
      <c r="H312" s="95"/>
      <c r="I312" s="95"/>
      <c r="J312" s="91"/>
      <c r="K312" s="91"/>
      <c r="L312" s="95"/>
      <c r="M312" s="95"/>
      <c r="N312" s="95"/>
      <c r="O312" s="95"/>
      <c r="P312" s="91"/>
      <c r="Q312" s="95"/>
      <c r="R312" s="91"/>
      <c r="S312" s="95"/>
      <c r="T312" s="91"/>
      <c r="U312" s="91"/>
      <c r="V312" s="91"/>
      <c r="W312" s="95"/>
      <c r="X312" s="95"/>
      <c r="Y312" s="91"/>
      <c r="Z312" s="91"/>
      <c r="AA312" s="95"/>
      <c r="AB312" s="91"/>
      <c r="AC312" s="91"/>
      <c r="AD312" s="95"/>
      <c r="AE312" s="95"/>
      <c r="AF312" s="91"/>
      <c r="AG312" s="91"/>
      <c r="AH312" s="95"/>
      <c r="AI312" s="91"/>
      <c r="AJ312" s="91"/>
      <c r="AK312" s="91"/>
      <c r="AL312" s="91"/>
      <c r="AM312" s="95"/>
      <c r="AN312" s="91"/>
      <c r="AO312" s="95"/>
      <c r="AP312" s="91"/>
      <c r="AQ312" s="91"/>
      <c r="AR312" s="91"/>
      <c r="AS312" s="91"/>
      <c r="AT312" s="91"/>
      <c r="AU312" s="91"/>
      <c r="AV312" s="91">
        <v>222</v>
      </c>
      <c r="AW312" s="91"/>
      <c r="AX312" s="91"/>
      <c r="AY312" s="91"/>
      <c r="AZ312" s="91"/>
      <c r="BA312" s="91"/>
      <c r="BB312" s="91">
        <v>444</v>
      </c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2"/>
      <c r="BS312" s="202">
        <v>0</v>
      </c>
      <c r="BT312" s="202">
        <v>0</v>
      </c>
      <c r="BU312" s="203">
        <v>0</v>
      </c>
      <c r="BV312" s="124">
        <v>0</v>
      </c>
      <c r="BW312" s="124">
        <v>0</v>
      </c>
      <c r="BX312" s="124">
        <v>0</v>
      </c>
    </row>
    <row r="313" spans="1:98" s="127" customFormat="1" ht="15" customHeight="1" thickBot="1" x14ac:dyDescent="0.25">
      <c r="A313" s="204" t="s">
        <v>1079</v>
      </c>
      <c r="B313" s="101" t="s">
        <v>1255</v>
      </c>
      <c r="C313" s="52">
        <v>31156</v>
      </c>
      <c r="D313" s="107" t="s">
        <v>2927</v>
      </c>
      <c r="E313" s="46" t="s">
        <v>771</v>
      </c>
      <c r="F313" s="57">
        <v>664</v>
      </c>
      <c r="G313" s="94"/>
      <c r="H313" s="95"/>
      <c r="I313" s="95"/>
      <c r="J313" s="91"/>
      <c r="K313" s="91"/>
      <c r="L313" s="95"/>
      <c r="M313" s="95"/>
      <c r="N313" s="95"/>
      <c r="O313" s="95"/>
      <c r="P313" s="91"/>
      <c r="Q313" s="95"/>
      <c r="R313" s="91"/>
      <c r="S313" s="95"/>
      <c r="T313" s="91"/>
      <c r="U313" s="91"/>
      <c r="V313" s="91"/>
      <c r="W313" s="95"/>
      <c r="X313" s="95"/>
      <c r="Y313" s="91"/>
      <c r="Z313" s="91"/>
      <c r="AA313" s="95"/>
      <c r="AB313" s="91"/>
      <c r="AC313" s="91"/>
      <c r="AD313" s="95"/>
      <c r="AE313" s="95"/>
      <c r="AF313" s="91"/>
      <c r="AG313" s="91">
        <v>285</v>
      </c>
      <c r="AH313" s="95"/>
      <c r="AI313" s="91"/>
      <c r="AJ313" s="91"/>
      <c r="AK313" s="91"/>
      <c r="AL313" s="91"/>
      <c r="AM313" s="95"/>
      <c r="AN313" s="91">
        <v>222</v>
      </c>
      <c r="AO313" s="95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>
        <v>157</v>
      </c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2"/>
      <c r="BS313" s="202">
        <v>0</v>
      </c>
      <c r="BT313" s="202">
        <v>0</v>
      </c>
      <c r="BU313" s="203">
        <v>0</v>
      </c>
      <c r="BV313" s="124">
        <v>0</v>
      </c>
      <c r="BW313" s="124">
        <v>0</v>
      </c>
      <c r="BX313" s="124">
        <v>0</v>
      </c>
      <c r="CO313" s="84"/>
      <c r="CP313" s="84"/>
    </row>
    <row r="314" spans="1:98" s="127" customFormat="1" ht="15" customHeight="1" thickBot="1" x14ac:dyDescent="0.3">
      <c r="A314" s="204" t="s">
        <v>1081</v>
      </c>
      <c r="B314" s="56" t="s">
        <v>205</v>
      </c>
      <c r="C314" s="52">
        <v>36624</v>
      </c>
      <c r="D314" s="107" t="s">
        <v>2552</v>
      </c>
      <c r="E314" s="46" t="s">
        <v>44</v>
      </c>
      <c r="F314" s="57">
        <v>654</v>
      </c>
      <c r="G314" s="94"/>
      <c r="H314" s="95"/>
      <c r="I314" s="95"/>
      <c r="J314" s="91"/>
      <c r="K314" s="91"/>
      <c r="L314" s="95"/>
      <c r="M314" s="95"/>
      <c r="N314" s="95">
        <v>137</v>
      </c>
      <c r="O314" s="95"/>
      <c r="P314" s="91"/>
      <c r="Q314" s="95"/>
      <c r="R314" s="91"/>
      <c r="S314" s="95"/>
      <c r="T314" s="91"/>
      <c r="U314" s="91"/>
      <c r="V314" s="91"/>
      <c r="W314" s="95"/>
      <c r="X314" s="95"/>
      <c r="Y314" s="91"/>
      <c r="Z314" s="91"/>
      <c r="AA314" s="95"/>
      <c r="AB314" s="91"/>
      <c r="AC314" s="91"/>
      <c r="AD314" s="95"/>
      <c r="AE314" s="95"/>
      <c r="AF314" s="91"/>
      <c r="AG314" s="91"/>
      <c r="AH314" s="95"/>
      <c r="AI314" s="91"/>
      <c r="AJ314" s="91"/>
      <c r="AK314" s="91"/>
      <c r="AL314" s="91"/>
      <c r="AM314" s="95"/>
      <c r="AN314" s="91">
        <v>360</v>
      </c>
      <c r="AO314" s="95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2">
        <v>157</v>
      </c>
      <c r="BS314" s="202">
        <v>0</v>
      </c>
      <c r="BT314" s="202">
        <v>0</v>
      </c>
      <c r="BU314" s="203">
        <v>0</v>
      </c>
      <c r="BV314" s="124">
        <v>0</v>
      </c>
      <c r="BW314" s="124">
        <v>0</v>
      </c>
      <c r="BX314" s="124">
        <v>0</v>
      </c>
    </row>
    <row r="315" spans="1:98" s="127" customFormat="1" ht="15" customHeight="1" thickBot="1" x14ac:dyDescent="0.3">
      <c r="A315" s="204" t="s">
        <v>1082</v>
      </c>
      <c r="B315" s="56" t="s">
        <v>223</v>
      </c>
      <c r="C315" s="52">
        <v>37792</v>
      </c>
      <c r="D315" s="107" t="s">
        <v>2727</v>
      </c>
      <c r="E315" s="46" t="s">
        <v>58</v>
      </c>
      <c r="F315" s="57">
        <v>647</v>
      </c>
      <c r="G315" s="94">
        <v>275</v>
      </c>
      <c r="H315" s="95"/>
      <c r="I315" s="95"/>
      <c r="J315" s="91"/>
      <c r="K315" s="91">
        <v>275</v>
      </c>
      <c r="L315" s="95"/>
      <c r="M315" s="95"/>
      <c r="N315" s="95"/>
      <c r="O315" s="95"/>
      <c r="P315" s="91"/>
      <c r="Q315" s="95"/>
      <c r="R315" s="91"/>
      <c r="S315" s="95"/>
      <c r="T315" s="91"/>
      <c r="U315" s="91"/>
      <c r="V315" s="91"/>
      <c r="W315" s="95"/>
      <c r="X315" s="95"/>
      <c r="Y315" s="91"/>
      <c r="Z315" s="91"/>
      <c r="AA315" s="95"/>
      <c r="AB315" s="91"/>
      <c r="AC315" s="91"/>
      <c r="AD315" s="95"/>
      <c r="AE315" s="95"/>
      <c r="AF315" s="91"/>
      <c r="AG315" s="91"/>
      <c r="AH315" s="95"/>
      <c r="AI315" s="91"/>
      <c r="AJ315" s="91"/>
      <c r="AK315" s="91"/>
      <c r="AL315" s="91"/>
      <c r="AM315" s="95"/>
      <c r="AN315" s="91"/>
      <c r="AO315" s="95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>
        <v>97</v>
      </c>
      <c r="BK315" s="91"/>
      <c r="BL315" s="91"/>
      <c r="BM315" s="91"/>
      <c r="BN315" s="91"/>
      <c r="BO315" s="91"/>
      <c r="BP315" s="91"/>
      <c r="BQ315" s="91"/>
      <c r="BR315" s="92"/>
      <c r="BS315" s="202">
        <v>0</v>
      </c>
      <c r="BT315" s="202">
        <v>0</v>
      </c>
      <c r="BU315" s="203">
        <v>0</v>
      </c>
      <c r="BV315" s="124">
        <v>0</v>
      </c>
      <c r="BW315" s="124">
        <v>0</v>
      </c>
      <c r="BX315" s="124">
        <v>0</v>
      </c>
    </row>
    <row r="316" spans="1:98" s="127" customFormat="1" ht="15" customHeight="1" thickBot="1" x14ac:dyDescent="0.3">
      <c r="A316" s="204" t="s">
        <v>1083</v>
      </c>
      <c r="B316" s="56" t="s">
        <v>914</v>
      </c>
      <c r="C316" s="52">
        <v>21647</v>
      </c>
      <c r="D316" s="107" t="s">
        <v>2582</v>
      </c>
      <c r="E316" s="46" t="s">
        <v>715</v>
      </c>
      <c r="F316" s="57">
        <v>642</v>
      </c>
      <c r="G316" s="94"/>
      <c r="H316" s="95"/>
      <c r="I316" s="95"/>
      <c r="J316" s="91"/>
      <c r="K316" s="91"/>
      <c r="L316" s="95"/>
      <c r="M316" s="95"/>
      <c r="N316" s="95"/>
      <c r="O316" s="95"/>
      <c r="P316" s="91"/>
      <c r="Q316" s="95"/>
      <c r="R316" s="91"/>
      <c r="S316" s="95"/>
      <c r="T316" s="91"/>
      <c r="U316" s="91"/>
      <c r="V316" s="91"/>
      <c r="W316" s="95"/>
      <c r="X316" s="95"/>
      <c r="Y316" s="91"/>
      <c r="Z316" s="91"/>
      <c r="AA316" s="95"/>
      <c r="AB316" s="91"/>
      <c r="AC316" s="91"/>
      <c r="AD316" s="95"/>
      <c r="AE316" s="95"/>
      <c r="AF316" s="91"/>
      <c r="AG316" s="91"/>
      <c r="AH316" s="95"/>
      <c r="AI316" s="91"/>
      <c r="AJ316" s="91"/>
      <c r="AK316" s="91">
        <v>642</v>
      </c>
      <c r="AL316" s="91"/>
      <c r="AM316" s="95"/>
      <c r="AN316" s="91"/>
      <c r="AO316" s="95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2"/>
      <c r="BS316" s="202">
        <v>0</v>
      </c>
      <c r="BT316" s="202">
        <v>0</v>
      </c>
      <c r="BU316" s="203">
        <v>0</v>
      </c>
      <c r="BV316" s="124">
        <v>0</v>
      </c>
      <c r="BW316" s="124">
        <v>0</v>
      </c>
      <c r="BX316" s="124">
        <v>0</v>
      </c>
    </row>
    <row r="317" spans="1:98" s="127" customFormat="1" ht="15" customHeight="1" thickBot="1" x14ac:dyDescent="0.3">
      <c r="A317" s="204" t="s">
        <v>1084</v>
      </c>
      <c r="B317" s="56" t="s">
        <v>934</v>
      </c>
      <c r="C317" s="52">
        <v>22850</v>
      </c>
      <c r="D317" s="107" t="s">
        <v>2223</v>
      </c>
      <c r="E317" s="46" t="s">
        <v>44</v>
      </c>
      <c r="F317" s="57">
        <v>636</v>
      </c>
      <c r="G317" s="94"/>
      <c r="H317" s="95"/>
      <c r="I317" s="95"/>
      <c r="J317" s="91"/>
      <c r="K317" s="91"/>
      <c r="L317" s="95"/>
      <c r="M317" s="95"/>
      <c r="N317" s="95"/>
      <c r="O317" s="95"/>
      <c r="P317" s="91"/>
      <c r="Q317" s="95"/>
      <c r="R317" s="91"/>
      <c r="S317" s="95"/>
      <c r="T317" s="91"/>
      <c r="U317" s="91"/>
      <c r="V317" s="91"/>
      <c r="W317" s="95"/>
      <c r="X317" s="95"/>
      <c r="Y317" s="91"/>
      <c r="Z317" s="91">
        <v>504</v>
      </c>
      <c r="AA317" s="95"/>
      <c r="AB317" s="91"/>
      <c r="AC317" s="91"/>
      <c r="AD317" s="95"/>
      <c r="AE317" s="95"/>
      <c r="AF317" s="91"/>
      <c r="AG317" s="91">
        <v>132</v>
      </c>
      <c r="AH317" s="95"/>
      <c r="AI317" s="91"/>
      <c r="AJ317" s="91"/>
      <c r="AK317" s="91"/>
      <c r="AL317" s="91"/>
      <c r="AM317" s="95"/>
      <c r="AN317" s="91"/>
      <c r="AO317" s="95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2"/>
      <c r="BS317" s="202">
        <v>0</v>
      </c>
      <c r="BT317" s="202">
        <v>0</v>
      </c>
      <c r="BU317" s="203">
        <v>0</v>
      </c>
      <c r="BV317" s="124">
        <v>0</v>
      </c>
      <c r="BW317" s="124">
        <v>0</v>
      </c>
      <c r="BX317" s="124">
        <v>0</v>
      </c>
    </row>
    <row r="318" spans="1:98" s="127" customFormat="1" ht="15" customHeight="1" thickBot="1" x14ac:dyDescent="0.3">
      <c r="A318" s="204" t="s">
        <v>1086</v>
      </c>
      <c r="B318" s="56" t="s">
        <v>485</v>
      </c>
      <c r="C318" s="52">
        <v>38995</v>
      </c>
      <c r="D318" s="107" t="s">
        <v>2663</v>
      </c>
      <c r="E318" s="46" t="s">
        <v>30</v>
      </c>
      <c r="F318" s="57">
        <v>634</v>
      </c>
      <c r="G318" s="94"/>
      <c r="H318" s="95"/>
      <c r="I318" s="95"/>
      <c r="J318" s="91"/>
      <c r="K318" s="91"/>
      <c r="L318" s="95"/>
      <c r="M318" s="95"/>
      <c r="N318" s="95"/>
      <c r="O318" s="95">
        <v>97</v>
      </c>
      <c r="P318" s="91"/>
      <c r="Q318" s="95"/>
      <c r="R318" s="91"/>
      <c r="S318" s="95"/>
      <c r="T318" s="91"/>
      <c r="U318" s="91"/>
      <c r="V318" s="91"/>
      <c r="W318" s="95"/>
      <c r="X318" s="95"/>
      <c r="Y318" s="91"/>
      <c r="Z318" s="91"/>
      <c r="AA318" s="95"/>
      <c r="AB318" s="91"/>
      <c r="AC318" s="91"/>
      <c r="AD318" s="95"/>
      <c r="AE318" s="95"/>
      <c r="AF318" s="91"/>
      <c r="AG318" s="91"/>
      <c r="AH318" s="95"/>
      <c r="AI318" s="91"/>
      <c r="AJ318" s="91"/>
      <c r="AK318" s="91">
        <v>192</v>
      </c>
      <c r="AL318" s="91"/>
      <c r="AM318" s="95">
        <v>175</v>
      </c>
      <c r="AN318" s="91"/>
      <c r="AO318" s="95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>
        <v>170</v>
      </c>
      <c r="BR318" s="92"/>
      <c r="BS318" s="202">
        <v>0</v>
      </c>
      <c r="BT318" s="202">
        <v>0</v>
      </c>
      <c r="BU318" s="203">
        <v>0</v>
      </c>
      <c r="BV318" s="124">
        <v>0</v>
      </c>
      <c r="BW318" s="124">
        <v>0</v>
      </c>
      <c r="BX318" s="124">
        <v>0</v>
      </c>
    </row>
    <row r="319" spans="1:98" s="127" customFormat="1" ht="15" customHeight="1" thickBot="1" x14ac:dyDescent="0.3">
      <c r="A319" s="204" t="s">
        <v>1087</v>
      </c>
      <c r="B319" s="56" t="s">
        <v>1191</v>
      </c>
      <c r="C319" s="52">
        <v>39339</v>
      </c>
      <c r="D319" s="107" t="s">
        <v>2760</v>
      </c>
      <c r="E319" s="46" t="s">
        <v>412</v>
      </c>
      <c r="F319" s="57">
        <v>632</v>
      </c>
      <c r="G319" s="94"/>
      <c r="H319" s="95"/>
      <c r="I319" s="95"/>
      <c r="J319" s="91"/>
      <c r="K319" s="91"/>
      <c r="L319" s="95"/>
      <c r="M319" s="95"/>
      <c r="N319" s="95"/>
      <c r="O319" s="95"/>
      <c r="P319" s="91"/>
      <c r="Q319" s="95"/>
      <c r="R319" s="91"/>
      <c r="S319" s="95"/>
      <c r="T319" s="91"/>
      <c r="U319" s="91"/>
      <c r="V319" s="91"/>
      <c r="W319" s="95"/>
      <c r="X319" s="95"/>
      <c r="Y319" s="91"/>
      <c r="Z319" s="91"/>
      <c r="AA319" s="95"/>
      <c r="AB319" s="91"/>
      <c r="AC319" s="91"/>
      <c r="AD319" s="95"/>
      <c r="AE319" s="95"/>
      <c r="AF319" s="91"/>
      <c r="AG319" s="91"/>
      <c r="AH319" s="95"/>
      <c r="AI319" s="91"/>
      <c r="AJ319" s="91"/>
      <c r="AK319" s="91"/>
      <c r="AL319" s="91"/>
      <c r="AM319" s="95"/>
      <c r="AN319" s="91">
        <v>290</v>
      </c>
      <c r="AO319" s="95"/>
      <c r="AP319" s="91"/>
      <c r="AQ319" s="91"/>
      <c r="AR319" s="91"/>
      <c r="AS319" s="91"/>
      <c r="AT319" s="91"/>
      <c r="AU319" s="91">
        <v>114</v>
      </c>
      <c r="AV319" s="91"/>
      <c r="AW319" s="91"/>
      <c r="AX319" s="91"/>
      <c r="AY319" s="91"/>
      <c r="AZ319" s="91"/>
      <c r="BA319" s="91"/>
      <c r="BB319" s="91"/>
      <c r="BC319" s="91"/>
      <c r="BD319" s="91">
        <v>114</v>
      </c>
      <c r="BE319" s="91"/>
      <c r="BF319" s="91"/>
      <c r="BG319" s="91"/>
      <c r="BH319" s="91"/>
      <c r="BI319" s="91"/>
      <c r="BJ319" s="91">
        <v>114</v>
      </c>
      <c r="BK319" s="91"/>
      <c r="BL319" s="91"/>
      <c r="BM319" s="91"/>
      <c r="BN319" s="91"/>
      <c r="BO319" s="91"/>
      <c r="BP319" s="91"/>
      <c r="BQ319" s="91"/>
      <c r="BR319" s="92"/>
      <c r="BS319" s="202">
        <v>0</v>
      </c>
      <c r="BT319" s="202">
        <v>0</v>
      </c>
      <c r="BU319" s="203">
        <v>0</v>
      </c>
      <c r="BV319" s="124">
        <v>0</v>
      </c>
      <c r="BW319" s="124">
        <v>0</v>
      </c>
      <c r="BX319" s="124">
        <v>0</v>
      </c>
    </row>
    <row r="320" spans="1:98" s="127" customFormat="1" ht="15" customHeight="1" thickBot="1" x14ac:dyDescent="0.3">
      <c r="A320" s="204" t="s">
        <v>1089</v>
      </c>
      <c r="B320" s="56" t="s">
        <v>1091</v>
      </c>
      <c r="C320" s="52">
        <v>38233</v>
      </c>
      <c r="D320" s="107" t="s">
        <v>2713</v>
      </c>
      <c r="E320" s="46" t="s">
        <v>667</v>
      </c>
      <c r="F320" s="57">
        <v>632</v>
      </c>
      <c r="G320" s="94"/>
      <c r="H320" s="95"/>
      <c r="I320" s="95"/>
      <c r="J320" s="91"/>
      <c r="K320" s="91"/>
      <c r="L320" s="95"/>
      <c r="M320" s="95"/>
      <c r="N320" s="95"/>
      <c r="O320" s="95"/>
      <c r="P320" s="91"/>
      <c r="Q320" s="95"/>
      <c r="R320" s="91"/>
      <c r="S320" s="95"/>
      <c r="T320" s="91"/>
      <c r="U320" s="91"/>
      <c r="V320" s="91"/>
      <c r="W320" s="95"/>
      <c r="X320" s="95"/>
      <c r="Y320" s="91"/>
      <c r="Z320" s="91"/>
      <c r="AA320" s="95"/>
      <c r="AB320" s="91"/>
      <c r="AC320" s="91"/>
      <c r="AD320" s="95"/>
      <c r="AE320" s="95"/>
      <c r="AF320" s="91"/>
      <c r="AG320" s="91"/>
      <c r="AH320" s="95"/>
      <c r="AI320" s="91"/>
      <c r="AJ320" s="91"/>
      <c r="AK320" s="91"/>
      <c r="AL320" s="91"/>
      <c r="AM320" s="95"/>
      <c r="AN320" s="91"/>
      <c r="AO320" s="95"/>
      <c r="AP320" s="91"/>
      <c r="AQ320" s="91"/>
      <c r="AR320" s="91"/>
      <c r="AS320" s="91"/>
      <c r="AT320" s="91"/>
      <c r="AU320" s="91"/>
      <c r="AV320" s="91"/>
      <c r="AW320" s="91">
        <v>275</v>
      </c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>
        <v>357</v>
      </c>
      <c r="BI320" s="91"/>
      <c r="BJ320" s="91"/>
      <c r="BK320" s="91"/>
      <c r="BL320" s="91"/>
      <c r="BM320" s="91"/>
      <c r="BN320" s="91"/>
      <c r="BO320" s="91"/>
      <c r="BP320" s="91"/>
      <c r="BQ320" s="91"/>
      <c r="BR320" s="92"/>
      <c r="BS320" s="202">
        <v>0</v>
      </c>
      <c r="BT320" s="202">
        <v>0</v>
      </c>
      <c r="BU320" s="203">
        <v>0</v>
      </c>
      <c r="BV320" s="124">
        <v>0</v>
      </c>
      <c r="BW320" s="124">
        <v>0</v>
      </c>
      <c r="BX320" s="124">
        <v>0</v>
      </c>
    </row>
    <row r="321" spans="1:92" s="127" customFormat="1" ht="15" customHeight="1" thickBot="1" x14ac:dyDescent="0.3">
      <c r="A321" s="204" t="s">
        <v>1090</v>
      </c>
      <c r="B321" s="56" t="s">
        <v>1139</v>
      </c>
      <c r="C321" s="52">
        <v>34513</v>
      </c>
      <c r="D321" s="107" t="s">
        <v>2736</v>
      </c>
      <c r="E321" s="46" t="s">
        <v>61</v>
      </c>
      <c r="F321" s="57">
        <v>632</v>
      </c>
      <c r="G321" s="94"/>
      <c r="H321" s="95"/>
      <c r="I321" s="95"/>
      <c r="J321" s="91"/>
      <c r="K321" s="91"/>
      <c r="L321" s="95"/>
      <c r="M321" s="95"/>
      <c r="N321" s="95"/>
      <c r="O321" s="95"/>
      <c r="P321" s="91"/>
      <c r="Q321" s="95"/>
      <c r="R321" s="91"/>
      <c r="S321" s="95"/>
      <c r="T321" s="91"/>
      <c r="U321" s="91"/>
      <c r="V321" s="91"/>
      <c r="W321" s="95"/>
      <c r="X321" s="95"/>
      <c r="Y321" s="91"/>
      <c r="Z321" s="91"/>
      <c r="AA321" s="95"/>
      <c r="AB321" s="91"/>
      <c r="AC321" s="91"/>
      <c r="AD321" s="95"/>
      <c r="AE321" s="95"/>
      <c r="AF321" s="91"/>
      <c r="AG321" s="91"/>
      <c r="AH321" s="95"/>
      <c r="AI321" s="91"/>
      <c r="AJ321" s="91"/>
      <c r="AK321" s="91"/>
      <c r="AL321" s="91"/>
      <c r="AM321" s="95"/>
      <c r="AN321" s="91">
        <v>222</v>
      </c>
      <c r="AO321" s="95">
        <v>205</v>
      </c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>
        <v>205</v>
      </c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2"/>
      <c r="BS321" s="202">
        <v>0</v>
      </c>
      <c r="BT321" s="202">
        <v>0</v>
      </c>
      <c r="BU321" s="203">
        <v>0</v>
      </c>
      <c r="BV321" s="124">
        <v>0</v>
      </c>
      <c r="BW321" s="124">
        <v>0</v>
      </c>
      <c r="BX321" s="124">
        <v>0</v>
      </c>
    </row>
    <row r="322" spans="1:92" s="127" customFormat="1" ht="15" customHeight="1" thickBot="1" x14ac:dyDescent="0.3">
      <c r="A322" s="204" t="s">
        <v>1092</v>
      </c>
      <c r="B322" s="56" t="s">
        <v>251</v>
      </c>
      <c r="C322" s="52">
        <v>37772</v>
      </c>
      <c r="D322" s="107" t="s">
        <v>2786</v>
      </c>
      <c r="E322" s="46" t="s">
        <v>55</v>
      </c>
      <c r="F322" s="57">
        <v>627</v>
      </c>
      <c r="G322" s="94"/>
      <c r="H322" s="95"/>
      <c r="I322" s="95"/>
      <c r="J322" s="91"/>
      <c r="K322" s="91"/>
      <c r="L322" s="95"/>
      <c r="M322" s="95"/>
      <c r="N322" s="95"/>
      <c r="O322" s="95"/>
      <c r="P322" s="91"/>
      <c r="Q322" s="95"/>
      <c r="R322" s="91"/>
      <c r="S322" s="95"/>
      <c r="T322" s="91"/>
      <c r="U322" s="91"/>
      <c r="V322" s="91"/>
      <c r="W322" s="95"/>
      <c r="X322" s="95"/>
      <c r="Y322" s="91"/>
      <c r="Z322" s="91"/>
      <c r="AA322" s="95"/>
      <c r="AB322" s="91"/>
      <c r="AC322" s="91"/>
      <c r="AD322" s="95"/>
      <c r="AE322" s="95"/>
      <c r="AF322" s="91"/>
      <c r="AG322" s="91">
        <v>242</v>
      </c>
      <c r="AH322" s="95"/>
      <c r="AI322" s="91"/>
      <c r="AJ322" s="91"/>
      <c r="AK322" s="91"/>
      <c r="AL322" s="91"/>
      <c r="AM322" s="95"/>
      <c r="AN322" s="91"/>
      <c r="AO322" s="95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>
        <v>385</v>
      </c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2"/>
      <c r="BS322" s="202">
        <v>0</v>
      </c>
      <c r="BT322" s="202">
        <v>0</v>
      </c>
      <c r="BU322" s="203">
        <v>0</v>
      </c>
      <c r="BV322" s="124">
        <v>0</v>
      </c>
      <c r="BW322" s="124">
        <v>0</v>
      </c>
      <c r="BX322" s="124">
        <v>0</v>
      </c>
    </row>
    <row r="323" spans="1:92" s="127" customFormat="1" ht="15" customHeight="1" thickBot="1" x14ac:dyDescent="0.3">
      <c r="A323" s="204" t="s">
        <v>1094</v>
      </c>
      <c r="B323" s="56" t="s">
        <v>1157</v>
      </c>
      <c r="C323" s="52">
        <v>37452</v>
      </c>
      <c r="D323" s="107" t="s">
        <v>2787</v>
      </c>
      <c r="E323" s="46" t="s">
        <v>46</v>
      </c>
      <c r="F323" s="57">
        <v>622</v>
      </c>
      <c r="G323" s="94">
        <v>350</v>
      </c>
      <c r="H323" s="95"/>
      <c r="I323" s="95"/>
      <c r="J323" s="91"/>
      <c r="K323" s="91"/>
      <c r="L323" s="95"/>
      <c r="M323" s="95"/>
      <c r="N323" s="95"/>
      <c r="O323" s="95"/>
      <c r="P323" s="91"/>
      <c r="Q323" s="95"/>
      <c r="R323" s="91"/>
      <c r="S323" s="95"/>
      <c r="T323" s="91"/>
      <c r="U323" s="91"/>
      <c r="V323" s="91"/>
      <c r="W323" s="95"/>
      <c r="X323" s="95"/>
      <c r="Y323" s="91"/>
      <c r="Z323" s="91"/>
      <c r="AA323" s="95"/>
      <c r="AB323" s="91"/>
      <c r="AC323" s="91"/>
      <c r="AD323" s="95"/>
      <c r="AE323" s="95"/>
      <c r="AF323" s="91"/>
      <c r="AG323" s="91"/>
      <c r="AH323" s="95"/>
      <c r="AI323" s="91"/>
      <c r="AJ323" s="91">
        <v>272</v>
      </c>
      <c r="AK323" s="91"/>
      <c r="AL323" s="91"/>
      <c r="AM323" s="95"/>
      <c r="AN323" s="91"/>
      <c r="AO323" s="95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2"/>
      <c r="BS323" s="202">
        <v>0</v>
      </c>
      <c r="BT323" s="202">
        <v>0</v>
      </c>
      <c r="BU323" s="203">
        <v>0</v>
      </c>
      <c r="BV323" s="124">
        <v>0</v>
      </c>
      <c r="BW323" s="124">
        <v>0</v>
      </c>
      <c r="BX323" s="124">
        <v>0</v>
      </c>
    </row>
    <row r="324" spans="1:92" s="127" customFormat="1" ht="15" customHeight="1" thickBot="1" x14ac:dyDescent="0.3">
      <c r="A324" s="204" t="s">
        <v>1096</v>
      </c>
      <c r="B324" s="56" t="s">
        <v>2020</v>
      </c>
      <c r="C324" s="52">
        <v>33701</v>
      </c>
      <c r="D324" s="107" t="s">
        <v>3429</v>
      </c>
      <c r="E324" s="46" t="s">
        <v>75</v>
      </c>
      <c r="F324" s="57">
        <v>620</v>
      </c>
      <c r="G324" s="94"/>
      <c r="H324" s="95"/>
      <c r="I324" s="95"/>
      <c r="J324" s="91"/>
      <c r="K324" s="91"/>
      <c r="L324" s="95"/>
      <c r="M324" s="95"/>
      <c r="N324" s="95"/>
      <c r="O324" s="95"/>
      <c r="P324" s="91"/>
      <c r="Q324" s="95"/>
      <c r="R324" s="91"/>
      <c r="S324" s="95"/>
      <c r="T324" s="91"/>
      <c r="U324" s="91"/>
      <c r="V324" s="91"/>
      <c r="W324" s="95"/>
      <c r="X324" s="95"/>
      <c r="Y324" s="91"/>
      <c r="Z324" s="91"/>
      <c r="AA324" s="95"/>
      <c r="AB324" s="91"/>
      <c r="AC324" s="91"/>
      <c r="AD324" s="95"/>
      <c r="AE324" s="95"/>
      <c r="AF324" s="91"/>
      <c r="AG324" s="91"/>
      <c r="AH324" s="95"/>
      <c r="AI324" s="91"/>
      <c r="AJ324" s="91"/>
      <c r="AK324" s="91"/>
      <c r="AL324" s="91"/>
      <c r="AM324" s="95"/>
      <c r="AN324" s="91"/>
      <c r="AO324" s="95"/>
      <c r="AP324" s="91"/>
      <c r="AQ324" s="91">
        <v>620</v>
      </c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2"/>
      <c r="BS324" s="202">
        <v>0</v>
      </c>
      <c r="BT324" s="202">
        <v>0</v>
      </c>
      <c r="BU324" s="203">
        <v>0</v>
      </c>
      <c r="BV324" s="124">
        <v>0</v>
      </c>
      <c r="BW324" s="124">
        <v>0</v>
      </c>
      <c r="BX324" s="124">
        <v>0</v>
      </c>
    </row>
    <row r="325" spans="1:92" s="127" customFormat="1" ht="15" customHeight="1" thickBot="1" x14ac:dyDescent="0.3">
      <c r="A325" s="204" t="s">
        <v>1097</v>
      </c>
      <c r="B325" s="56" t="s">
        <v>1570</v>
      </c>
      <c r="C325" s="52">
        <v>35730</v>
      </c>
      <c r="D325" s="107">
        <v>23597</v>
      </c>
      <c r="E325" s="46" t="s">
        <v>79</v>
      </c>
      <c r="F325" s="57">
        <v>619</v>
      </c>
      <c r="G325" s="94"/>
      <c r="H325" s="95"/>
      <c r="I325" s="95"/>
      <c r="J325" s="91"/>
      <c r="K325" s="91"/>
      <c r="L325" s="95"/>
      <c r="M325" s="95"/>
      <c r="N325" s="95"/>
      <c r="O325" s="95"/>
      <c r="P325" s="91"/>
      <c r="Q325" s="95"/>
      <c r="R325" s="91"/>
      <c r="S325" s="95"/>
      <c r="T325" s="91"/>
      <c r="U325" s="91"/>
      <c r="V325" s="91"/>
      <c r="W325" s="95"/>
      <c r="X325" s="95"/>
      <c r="Y325" s="91"/>
      <c r="Z325" s="91"/>
      <c r="AA325" s="95"/>
      <c r="AB325" s="91"/>
      <c r="AC325" s="91"/>
      <c r="AD325" s="95"/>
      <c r="AE325" s="95"/>
      <c r="AF325" s="91"/>
      <c r="AG325" s="91"/>
      <c r="AH325" s="95"/>
      <c r="AI325" s="91"/>
      <c r="AJ325" s="91"/>
      <c r="AK325" s="91"/>
      <c r="AL325" s="91"/>
      <c r="AM325" s="95"/>
      <c r="AN325" s="91"/>
      <c r="AO325" s="95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>
        <v>102</v>
      </c>
      <c r="BD325" s="91"/>
      <c r="BE325" s="91"/>
      <c r="BF325" s="91"/>
      <c r="BG325" s="91"/>
      <c r="BH325" s="91"/>
      <c r="BI325" s="91">
        <v>360</v>
      </c>
      <c r="BJ325" s="91"/>
      <c r="BK325" s="91"/>
      <c r="BL325" s="91"/>
      <c r="BM325" s="91"/>
      <c r="BN325" s="91"/>
      <c r="BO325" s="91"/>
      <c r="BP325" s="91"/>
      <c r="BQ325" s="91"/>
      <c r="BR325" s="92">
        <v>157</v>
      </c>
      <c r="BS325" s="202">
        <v>0</v>
      </c>
      <c r="BT325" s="202">
        <v>0</v>
      </c>
      <c r="BU325" s="203">
        <v>0</v>
      </c>
      <c r="BV325" s="124">
        <v>0</v>
      </c>
      <c r="BW325" s="124">
        <v>0</v>
      </c>
      <c r="BX325" s="124">
        <v>0</v>
      </c>
    </row>
    <row r="326" spans="1:92" s="127" customFormat="1" ht="15" customHeight="1" thickBot="1" x14ac:dyDescent="0.25">
      <c r="A326" s="204" t="s">
        <v>1098</v>
      </c>
      <c r="B326" s="101" t="s">
        <v>2021</v>
      </c>
      <c r="C326" s="52">
        <v>31819</v>
      </c>
      <c r="D326" s="107" t="s">
        <v>3430</v>
      </c>
      <c r="E326" s="46" t="s">
        <v>1070</v>
      </c>
      <c r="F326" s="57">
        <v>616</v>
      </c>
      <c r="G326" s="94"/>
      <c r="H326" s="95"/>
      <c r="I326" s="95"/>
      <c r="J326" s="91"/>
      <c r="K326" s="91">
        <v>504</v>
      </c>
      <c r="L326" s="95"/>
      <c r="M326" s="95"/>
      <c r="N326" s="95"/>
      <c r="O326" s="95"/>
      <c r="P326" s="91"/>
      <c r="Q326" s="95"/>
      <c r="R326" s="91"/>
      <c r="S326" s="95"/>
      <c r="T326" s="91"/>
      <c r="U326" s="91"/>
      <c r="V326" s="91"/>
      <c r="W326" s="95"/>
      <c r="X326" s="95"/>
      <c r="Y326" s="91"/>
      <c r="Z326" s="91"/>
      <c r="AA326" s="95"/>
      <c r="AB326" s="91"/>
      <c r="AC326" s="91"/>
      <c r="AD326" s="95"/>
      <c r="AE326" s="95"/>
      <c r="AF326" s="91"/>
      <c r="AG326" s="91">
        <v>112</v>
      </c>
      <c r="AH326" s="95"/>
      <c r="AI326" s="91"/>
      <c r="AJ326" s="91"/>
      <c r="AK326" s="91"/>
      <c r="AL326" s="91"/>
      <c r="AM326" s="95"/>
      <c r="AN326" s="91"/>
      <c r="AO326" s="95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2"/>
      <c r="BS326" s="202">
        <v>0</v>
      </c>
      <c r="BT326" s="202">
        <v>0</v>
      </c>
      <c r="BU326" s="203">
        <v>0</v>
      </c>
      <c r="BV326" s="124">
        <v>0</v>
      </c>
      <c r="BW326" s="124">
        <v>0</v>
      </c>
      <c r="BX326" s="124">
        <v>0</v>
      </c>
    </row>
    <row r="327" spans="1:92" s="127" customFormat="1" ht="15" customHeight="1" thickBot="1" x14ac:dyDescent="0.3">
      <c r="A327" s="204" t="s">
        <v>1100</v>
      </c>
      <c r="B327" s="56" t="s">
        <v>2022</v>
      </c>
      <c r="C327" s="52">
        <v>23649</v>
      </c>
      <c r="D327" s="107" t="s">
        <v>3431</v>
      </c>
      <c r="E327" s="46" t="s">
        <v>61</v>
      </c>
      <c r="F327" s="57">
        <v>610</v>
      </c>
      <c r="G327" s="94"/>
      <c r="H327" s="95"/>
      <c r="I327" s="95"/>
      <c r="J327" s="91"/>
      <c r="K327" s="91"/>
      <c r="L327" s="95"/>
      <c r="M327" s="95"/>
      <c r="N327" s="95"/>
      <c r="O327" s="95"/>
      <c r="P327" s="91"/>
      <c r="Q327" s="95"/>
      <c r="R327" s="91"/>
      <c r="S327" s="95"/>
      <c r="T327" s="91"/>
      <c r="U327" s="91"/>
      <c r="V327" s="91"/>
      <c r="W327" s="95"/>
      <c r="X327" s="95"/>
      <c r="Y327" s="91"/>
      <c r="Z327" s="91">
        <v>222</v>
      </c>
      <c r="AA327" s="95"/>
      <c r="AB327" s="91"/>
      <c r="AC327" s="91"/>
      <c r="AD327" s="95"/>
      <c r="AE327" s="95"/>
      <c r="AF327" s="91"/>
      <c r="AG327" s="91">
        <v>166</v>
      </c>
      <c r="AH327" s="95"/>
      <c r="AI327" s="91"/>
      <c r="AJ327" s="91"/>
      <c r="AK327" s="91"/>
      <c r="AL327" s="91"/>
      <c r="AM327" s="95"/>
      <c r="AN327" s="91">
        <v>222</v>
      </c>
      <c r="AO327" s="95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2"/>
      <c r="BS327" s="202">
        <v>0</v>
      </c>
      <c r="BT327" s="202">
        <v>0</v>
      </c>
      <c r="BU327" s="203">
        <v>0</v>
      </c>
      <c r="BV327" s="124">
        <v>0</v>
      </c>
      <c r="BW327" s="124">
        <v>0</v>
      </c>
      <c r="BX327" s="124">
        <v>0</v>
      </c>
    </row>
    <row r="328" spans="1:92" s="127" customFormat="1" ht="15" customHeight="1" thickBot="1" x14ac:dyDescent="0.3">
      <c r="A328" s="204" t="s">
        <v>1101</v>
      </c>
      <c r="B328" s="56" t="s">
        <v>439</v>
      </c>
      <c r="C328" s="52">
        <v>36837</v>
      </c>
      <c r="D328" s="107" t="s">
        <v>2691</v>
      </c>
      <c r="E328" s="46" t="s">
        <v>55</v>
      </c>
      <c r="F328" s="57">
        <v>608</v>
      </c>
      <c r="G328" s="94"/>
      <c r="H328" s="95"/>
      <c r="I328" s="95"/>
      <c r="J328" s="91"/>
      <c r="K328" s="91"/>
      <c r="L328" s="95">
        <v>137</v>
      </c>
      <c r="M328" s="95"/>
      <c r="N328" s="95"/>
      <c r="O328" s="95"/>
      <c r="P328" s="91"/>
      <c r="Q328" s="95"/>
      <c r="R328" s="91"/>
      <c r="S328" s="95"/>
      <c r="T328" s="91"/>
      <c r="U328" s="91"/>
      <c r="V328" s="91"/>
      <c r="W328" s="95"/>
      <c r="X328" s="95"/>
      <c r="Y328" s="91"/>
      <c r="Z328" s="91"/>
      <c r="AA328" s="95"/>
      <c r="AB328" s="91"/>
      <c r="AC328" s="91"/>
      <c r="AD328" s="95"/>
      <c r="AE328" s="95"/>
      <c r="AF328" s="91"/>
      <c r="AG328" s="91">
        <v>155</v>
      </c>
      <c r="AH328" s="95"/>
      <c r="AI328" s="91"/>
      <c r="AJ328" s="91"/>
      <c r="AK328" s="91"/>
      <c r="AL328" s="91"/>
      <c r="AM328" s="95"/>
      <c r="AN328" s="91"/>
      <c r="AO328" s="95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>
        <v>316</v>
      </c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2"/>
      <c r="BS328" s="202">
        <v>0</v>
      </c>
      <c r="BT328" s="202">
        <v>0</v>
      </c>
      <c r="BU328" s="203">
        <v>0</v>
      </c>
      <c r="BV328" s="124">
        <v>0</v>
      </c>
      <c r="BW328" s="124">
        <v>0</v>
      </c>
      <c r="BX328" s="124">
        <v>0</v>
      </c>
    </row>
    <row r="329" spans="1:92" s="127" customFormat="1" ht="15" customHeight="1" thickBot="1" x14ac:dyDescent="0.3">
      <c r="A329" s="204" t="s">
        <v>1103</v>
      </c>
      <c r="B329" s="56" t="s">
        <v>231</v>
      </c>
      <c r="C329" s="52">
        <v>38363</v>
      </c>
      <c r="D329" s="107" t="s">
        <v>2674</v>
      </c>
      <c r="E329" s="46" t="s">
        <v>690</v>
      </c>
      <c r="F329" s="57">
        <v>607</v>
      </c>
      <c r="G329" s="94"/>
      <c r="H329" s="95"/>
      <c r="I329" s="95"/>
      <c r="J329" s="91"/>
      <c r="K329" s="91"/>
      <c r="L329" s="95"/>
      <c r="M329" s="95"/>
      <c r="N329" s="95"/>
      <c r="O329" s="95"/>
      <c r="P329" s="91"/>
      <c r="Q329" s="95"/>
      <c r="R329" s="91"/>
      <c r="S329" s="95"/>
      <c r="T329" s="91"/>
      <c r="U329" s="91"/>
      <c r="V329" s="91"/>
      <c r="W329" s="95"/>
      <c r="X329" s="95">
        <v>117</v>
      </c>
      <c r="Y329" s="91"/>
      <c r="Z329" s="91"/>
      <c r="AA329" s="95"/>
      <c r="AB329" s="91"/>
      <c r="AC329" s="91"/>
      <c r="AD329" s="95"/>
      <c r="AE329" s="95"/>
      <c r="AF329" s="91"/>
      <c r="AG329" s="91"/>
      <c r="AH329" s="95"/>
      <c r="AI329" s="91"/>
      <c r="AJ329" s="91"/>
      <c r="AK329" s="91"/>
      <c r="AL329" s="91"/>
      <c r="AM329" s="95"/>
      <c r="AN329" s="91"/>
      <c r="AO329" s="95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>
        <v>490</v>
      </c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2"/>
      <c r="BS329" s="202">
        <v>0</v>
      </c>
      <c r="BT329" s="202">
        <v>0</v>
      </c>
      <c r="BU329" s="203">
        <v>0</v>
      </c>
      <c r="BV329" s="124">
        <v>0</v>
      </c>
      <c r="BW329" s="124">
        <v>0</v>
      </c>
      <c r="BX329" s="124">
        <v>0</v>
      </c>
    </row>
    <row r="330" spans="1:92" s="127" customFormat="1" ht="15" customHeight="1" thickBot="1" x14ac:dyDescent="0.3">
      <c r="A330" s="204" t="s">
        <v>1105</v>
      </c>
      <c r="B330" s="56" t="s">
        <v>222</v>
      </c>
      <c r="C330" s="52">
        <v>37090</v>
      </c>
      <c r="D330" s="107" t="s">
        <v>2688</v>
      </c>
      <c r="E330" s="46" t="s">
        <v>57</v>
      </c>
      <c r="F330" s="57">
        <v>606</v>
      </c>
      <c r="G330" s="94"/>
      <c r="H330" s="95"/>
      <c r="I330" s="95">
        <v>157</v>
      </c>
      <c r="J330" s="91"/>
      <c r="K330" s="91"/>
      <c r="L330" s="95"/>
      <c r="M330" s="95"/>
      <c r="N330" s="95"/>
      <c r="O330" s="95"/>
      <c r="P330" s="91"/>
      <c r="Q330" s="95"/>
      <c r="R330" s="91"/>
      <c r="S330" s="95"/>
      <c r="T330" s="91"/>
      <c r="U330" s="91"/>
      <c r="V330" s="91"/>
      <c r="W330" s="95"/>
      <c r="X330" s="95"/>
      <c r="Y330" s="91"/>
      <c r="Z330" s="91"/>
      <c r="AA330" s="95"/>
      <c r="AB330" s="91"/>
      <c r="AC330" s="91"/>
      <c r="AD330" s="95"/>
      <c r="AE330" s="95"/>
      <c r="AF330" s="91"/>
      <c r="AG330" s="91"/>
      <c r="AH330" s="95"/>
      <c r="AI330" s="91"/>
      <c r="AJ330" s="91"/>
      <c r="AK330" s="91"/>
      <c r="AL330" s="91"/>
      <c r="AM330" s="95"/>
      <c r="AN330" s="91"/>
      <c r="AO330" s="95"/>
      <c r="AP330" s="91"/>
      <c r="AQ330" s="91"/>
      <c r="AR330" s="91"/>
      <c r="AS330" s="91"/>
      <c r="AT330" s="91"/>
      <c r="AU330" s="91">
        <v>190</v>
      </c>
      <c r="AV330" s="91"/>
      <c r="AW330" s="91"/>
      <c r="AX330" s="91"/>
      <c r="AY330" s="91"/>
      <c r="AZ330" s="91"/>
      <c r="BA330" s="91"/>
      <c r="BB330" s="91"/>
      <c r="BC330" s="91"/>
      <c r="BD330" s="91">
        <v>102</v>
      </c>
      <c r="BE330" s="91"/>
      <c r="BF330" s="91"/>
      <c r="BG330" s="91"/>
      <c r="BH330" s="91"/>
      <c r="BI330" s="91"/>
      <c r="BJ330" s="91">
        <v>157</v>
      </c>
      <c r="BK330" s="91"/>
      <c r="BL330" s="91"/>
      <c r="BM330" s="91"/>
      <c r="BN330" s="91"/>
      <c r="BO330" s="91"/>
      <c r="BP330" s="91"/>
      <c r="BQ330" s="91"/>
      <c r="BR330" s="92"/>
      <c r="BS330" s="202">
        <v>0</v>
      </c>
      <c r="BT330" s="202">
        <v>0</v>
      </c>
      <c r="BU330" s="203">
        <v>0</v>
      </c>
      <c r="BV330" s="124">
        <v>0</v>
      </c>
      <c r="BW330" s="124">
        <v>0</v>
      </c>
      <c r="BX330" s="124">
        <v>0</v>
      </c>
    </row>
    <row r="331" spans="1:92" s="127" customFormat="1" ht="15" customHeight="1" thickBot="1" x14ac:dyDescent="0.25">
      <c r="A331" s="204" t="s">
        <v>1107</v>
      </c>
      <c r="B331" s="103" t="s">
        <v>946</v>
      </c>
      <c r="C331" s="52">
        <v>38708</v>
      </c>
      <c r="D331" s="107" t="s">
        <v>2693</v>
      </c>
      <c r="E331" s="46" t="s">
        <v>66</v>
      </c>
      <c r="F331" s="57">
        <v>605</v>
      </c>
      <c r="G331" s="94"/>
      <c r="H331" s="95"/>
      <c r="I331" s="95"/>
      <c r="J331" s="91"/>
      <c r="K331" s="91"/>
      <c r="L331" s="95"/>
      <c r="M331" s="95"/>
      <c r="N331" s="95"/>
      <c r="O331" s="95"/>
      <c r="P331" s="91"/>
      <c r="Q331" s="95"/>
      <c r="R331" s="91"/>
      <c r="S331" s="95"/>
      <c r="T331" s="91"/>
      <c r="U331" s="91"/>
      <c r="V331" s="91"/>
      <c r="W331" s="95"/>
      <c r="X331" s="95"/>
      <c r="Y331" s="91"/>
      <c r="Z331" s="91"/>
      <c r="AA331" s="95"/>
      <c r="AB331" s="91"/>
      <c r="AC331" s="91"/>
      <c r="AD331" s="95"/>
      <c r="AE331" s="95"/>
      <c r="AF331" s="91">
        <v>220</v>
      </c>
      <c r="AG331" s="91"/>
      <c r="AH331" s="95"/>
      <c r="AI331" s="91"/>
      <c r="AJ331" s="91"/>
      <c r="AK331" s="91"/>
      <c r="AL331" s="91"/>
      <c r="AM331" s="95"/>
      <c r="AN331" s="91"/>
      <c r="AO331" s="95"/>
      <c r="AP331" s="91"/>
      <c r="AQ331" s="91"/>
      <c r="AR331" s="91"/>
      <c r="AS331" s="91"/>
      <c r="AT331" s="91"/>
      <c r="AU331" s="91"/>
      <c r="AV331" s="91">
        <v>385</v>
      </c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2"/>
      <c r="BS331" s="202">
        <v>0</v>
      </c>
      <c r="BT331" s="202">
        <v>0</v>
      </c>
      <c r="BU331" s="203">
        <v>0</v>
      </c>
      <c r="BV331" s="124">
        <v>0</v>
      </c>
      <c r="BW331" s="124">
        <v>0</v>
      </c>
      <c r="BX331" s="124">
        <v>0</v>
      </c>
    </row>
    <row r="332" spans="1:92" s="127" customFormat="1" ht="15" customHeight="1" thickBot="1" x14ac:dyDescent="0.3">
      <c r="A332" s="204" t="s">
        <v>1109</v>
      </c>
      <c r="B332" s="56" t="s">
        <v>1006</v>
      </c>
      <c r="C332" s="52">
        <v>32043</v>
      </c>
      <c r="D332" s="107" t="s">
        <v>2670</v>
      </c>
      <c r="E332" s="46" t="s">
        <v>47</v>
      </c>
      <c r="F332" s="57">
        <v>600</v>
      </c>
      <c r="G332" s="94">
        <v>425</v>
      </c>
      <c r="H332" s="95"/>
      <c r="I332" s="95"/>
      <c r="J332" s="91"/>
      <c r="K332" s="91"/>
      <c r="L332" s="95"/>
      <c r="M332" s="95">
        <v>175</v>
      </c>
      <c r="N332" s="95"/>
      <c r="O332" s="95"/>
      <c r="P332" s="91"/>
      <c r="Q332" s="95"/>
      <c r="R332" s="91"/>
      <c r="S332" s="95"/>
      <c r="T332" s="91"/>
      <c r="U332" s="91"/>
      <c r="V332" s="91"/>
      <c r="W332" s="95"/>
      <c r="X332" s="95"/>
      <c r="Y332" s="91"/>
      <c r="Z332" s="91"/>
      <c r="AA332" s="95"/>
      <c r="AB332" s="91"/>
      <c r="AC332" s="91"/>
      <c r="AD332" s="95"/>
      <c r="AE332" s="95"/>
      <c r="AF332" s="91"/>
      <c r="AG332" s="91"/>
      <c r="AH332" s="95"/>
      <c r="AI332" s="91"/>
      <c r="AJ332" s="91"/>
      <c r="AK332" s="91"/>
      <c r="AL332" s="91"/>
      <c r="AM332" s="95"/>
      <c r="AN332" s="91"/>
      <c r="AO332" s="95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2"/>
      <c r="BS332" s="202">
        <v>0</v>
      </c>
      <c r="BT332" s="202">
        <v>0</v>
      </c>
      <c r="BU332" s="203">
        <v>0</v>
      </c>
      <c r="BV332" s="124">
        <v>0</v>
      </c>
      <c r="BW332" s="124">
        <v>0</v>
      </c>
      <c r="BX332" s="124">
        <v>0</v>
      </c>
      <c r="CA332" s="84"/>
      <c r="CE332" s="84"/>
      <c r="CF332" s="84"/>
      <c r="CG332" s="84"/>
      <c r="CH332" s="84"/>
      <c r="CI332" s="84"/>
      <c r="CJ332" s="84"/>
      <c r="CK332" s="84"/>
      <c r="CL332" s="84"/>
      <c r="CM332" s="84"/>
      <c r="CN332" s="84"/>
    </row>
    <row r="333" spans="1:92" s="127" customFormat="1" ht="15" customHeight="1" thickBot="1" x14ac:dyDescent="0.3">
      <c r="A333" s="204" t="s">
        <v>1111</v>
      </c>
      <c r="B333" s="56" t="s">
        <v>1181</v>
      </c>
      <c r="C333" s="52">
        <v>36100</v>
      </c>
      <c r="D333" s="107" t="s">
        <v>3432</v>
      </c>
      <c r="E333" s="46" t="s">
        <v>408</v>
      </c>
      <c r="F333" s="57">
        <v>595</v>
      </c>
      <c r="G333" s="94"/>
      <c r="H333" s="95"/>
      <c r="I333" s="95"/>
      <c r="J333" s="91"/>
      <c r="K333" s="91"/>
      <c r="L333" s="95"/>
      <c r="M333" s="95"/>
      <c r="N333" s="95"/>
      <c r="O333" s="95"/>
      <c r="P333" s="91"/>
      <c r="Q333" s="95"/>
      <c r="R333" s="91"/>
      <c r="S333" s="95"/>
      <c r="T333" s="91"/>
      <c r="U333" s="91"/>
      <c r="V333" s="91"/>
      <c r="W333" s="95"/>
      <c r="X333" s="95"/>
      <c r="Y333" s="91"/>
      <c r="Z333" s="91"/>
      <c r="AA333" s="95"/>
      <c r="AB333" s="91"/>
      <c r="AC333" s="91"/>
      <c r="AD333" s="95"/>
      <c r="AE333" s="95"/>
      <c r="AF333" s="91"/>
      <c r="AG333" s="91"/>
      <c r="AH333" s="95"/>
      <c r="AI333" s="91"/>
      <c r="AJ333" s="91"/>
      <c r="AK333" s="91"/>
      <c r="AL333" s="91"/>
      <c r="AM333" s="95"/>
      <c r="AN333" s="91"/>
      <c r="AO333" s="95"/>
      <c r="AP333" s="91"/>
      <c r="AQ333" s="91"/>
      <c r="AR333" s="91"/>
      <c r="AS333" s="91"/>
      <c r="AT333" s="91"/>
      <c r="AU333" s="91"/>
      <c r="AV333" s="91">
        <v>595</v>
      </c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2"/>
      <c r="BS333" s="202">
        <v>0</v>
      </c>
      <c r="BT333" s="202">
        <v>0</v>
      </c>
      <c r="BU333" s="203">
        <v>0</v>
      </c>
      <c r="BV333" s="124">
        <v>0</v>
      </c>
      <c r="BW333" s="124">
        <v>0</v>
      </c>
      <c r="BX333" s="124">
        <v>0</v>
      </c>
    </row>
    <row r="334" spans="1:92" s="127" customFormat="1" ht="15" customHeight="1" thickBot="1" x14ac:dyDescent="0.25">
      <c r="A334" s="204" t="s">
        <v>1113</v>
      </c>
      <c r="B334" s="103" t="s">
        <v>1572</v>
      </c>
      <c r="C334" s="52">
        <v>33213</v>
      </c>
      <c r="D334" s="107" t="s">
        <v>2930</v>
      </c>
      <c r="E334" s="46" t="s">
        <v>771</v>
      </c>
      <c r="F334" s="57">
        <v>594</v>
      </c>
      <c r="G334" s="94"/>
      <c r="H334" s="95"/>
      <c r="I334" s="95">
        <v>102</v>
      </c>
      <c r="J334" s="91"/>
      <c r="K334" s="91"/>
      <c r="L334" s="95"/>
      <c r="M334" s="95"/>
      <c r="N334" s="95"/>
      <c r="O334" s="95"/>
      <c r="P334" s="91"/>
      <c r="Q334" s="95"/>
      <c r="R334" s="91"/>
      <c r="S334" s="95"/>
      <c r="T334" s="91"/>
      <c r="U334" s="91"/>
      <c r="V334" s="91"/>
      <c r="W334" s="95"/>
      <c r="X334" s="95"/>
      <c r="Y334" s="91"/>
      <c r="Z334" s="91"/>
      <c r="AA334" s="95"/>
      <c r="AB334" s="91"/>
      <c r="AC334" s="91"/>
      <c r="AD334" s="95"/>
      <c r="AE334" s="95"/>
      <c r="AF334" s="91"/>
      <c r="AG334" s="91">
        <v>335</v>
      </c>
      <c r="AH334" s="95"/>
      <c r="AI334" s="91"/>
      <c r="AJ334" s="91"/>
      <c r="AK334" s="91"/>
      <c r="AL334" s="91"/>
      <c r="AM334" s="95"/>
      <c r="AN334" s="91"/>
      <c r="AO334" s="95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>
        <v>157</v>
      </c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2"/>
      <c r="BS334" s="202">
        <v>0</v>
      </c>
      <c r="BT334" s="202">
        <v>0</v>
      </c>
      <c r="BU334" s="203">
        <v>0</v>
      </c>
      <c r="BV334" s="124">
        <v>0</v>
      </c>
      <c r="BW334" s="124">
        <v>0</v>
      </c>
      <c r="BX334" s="124">
        <v>0</v>
      </c>
    </row>
    <row r="335" spans="1:92" s="127" customFormat="1" ht="15" customHeight="1" thickBot="1" x14ac:dyDescent="0.25">
      <c r="A335" s="204" t="s">
        <v>1114</v>
      </c>
      <c r="B335" s="101" t="s">
        <v>2017</v>
      </c>
      <c r="C335" s="52">
        <v>26186</v>
      </c>
      <c r="D335" s="107" t="s">
        <v>3433</v>
      </c>
      <c r="E335" s="46" t="s">
        <v>771</v>
      </c>
      <c r="F335" s="57">
        <v>594</v>
      </c>
      <c r="G335" s="94"/>
      <c r="H335" s="95"/>
      <c r="I335" s="95">
        <v>102</v>
      </c>
      <c r="J335" s="91"/>
      <c r="K335" s="91"/>
      <c r="L335" s="95"/>
      <c r="M335" s="95"/>
      <c r="N335" s="95"/>
      <c r="O335" s="95"/>
      <c r="P335" s="91"/>
      <c r="Q335" s="95"/>
      <c r="R335" s="91"/>
      <c r="S335" s="95"/>
      <c r="T335" s="91"/>
      <c r="U335" s="91"/>
      <c r="V335" s="91"/>
      <c r="W335" s="95"/>
      <c r="X335" s="95"/>
      <c r="Y335" s="91"/>
      <c r="Z335" s="91"/>
      <c r="AA335" s="95"/>
      <c r="AB335" s="91"/>
      <c r="AC335" s="91"/>
      <c r="AD335" s="95"/>
      <c r="AE335" s="95"/>
      <c r="AF335" s="91"/>
      <c r="AG335" s="91">
        <v>335</v>
      </c>
      <c r="AH335" s="95"/>
      <c r="AI335" s="91"/>
      <c r="AJ335" s="91"/>
      <c r="AK335" s="91"/>
      <c r="AL335" s="91"/>
      <c r="AM335" s="95"/>
      <c r="AN335" s="91"/>
      <c r="AO335" s="95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>
        <v>157</v>
      </c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2"/>
      <c r="BS335" s="202">
        <v>0</v>
      </c>
      <c r="BT335" s="202">
        <v>0</v>
      </c>
      <c r="BU335" s="203">
        <v>0</v>
      </c>
      <c r="BV335" s="124">
        <v>0</v>
      </c>
      <c r="BW335" s="124">
        <v>0</v>
      </c>
      <c r="BX335" s="124">
        <v>0</v>
      </c>
    </row>
    <row r="336" spans="1:92" s="127" customFormat="1" ht="15" customHeight="1" thickBot="1" x14ac:dyDescent="0.3">
      <c r="A336" s="204" t="s">
        <v>1116</v>
      </c>
      <c r="B336" s="56" t="s">
        <v>486</v>
      </c>
      <c r="C336" s="52">
        <v>38174</v>
      </c>
      <c r="D336" s="107" t="s">
        <v>2687</v>
      </c>
      <c r="E336" s="46" t="s">
        <v>715</v>
      </c>
      <c r="F336" s="57">
        <v>590</v>
      </c>
      <c r="G336" s="94"/>
      <c r="H336" s="95"/>
      <c r="I336" s="95"/>
      <c r="J336" s="91"/>
      <c r="K336" s="91"/>
      <c r="L336" s="95"/>
      <c r="M336" s="95"/>
      <c r="N336" s="95"/>
      <c r="O336" s="95">
        <v>92</v>
      </c>
      <c r="P336" s="91"/>
      <c r="Q336" s="95"/>
      <c r="R336" s="91"/>
      <c r="S336" s="95"/>
      <c r="T336" s="91"/>
      <c r="U336" s="91"/>
      <c r="V336" s="91"/>
      <c r="W336" s="95"/>
      <c r="X336" s="95"/>
      <c r="Y336" s="91"/>
      <c r="Z336" s="91"/>
      <c r="AA336" s="95"/>
      <c r="AB336" s="91"/>
      <c r="AC336" s="91"/>
      <c r="AD336" s="95"/>
      <c r="AE336" s="95"/>
      <c r="AF336" s="91"/>
      <c r="AG336" s="91"/>
      <c r="AH336" s="95"/>
      <c r="AI336" s="91"/>
      <c r="AJ336" s="91"/>
      <c r="AK336" s="91"/>
      <c r="AL336" s="91"/>
      <c r="AM336" s="95"/>
      <c r="AN336" s="91"/>
      <c r="AO336" s="95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>
        <v>177</v>
      </c>
      <c r="BG336" s="91"/>
      <c r="BH336" s="91"/>
      <c r="BI336" s="91"/>
      <c r="BJ336" s="91"/>
      <c r="BK336" s="91">
        <v>175</v>
      </c>
      <c r="BL336" s="91"/>
      <c r="BM336" s="91"/>
      <c r="BN336" s="91"/>
      <c r="BO336" s="91"/>
      <c r="BP336" s="91"/>
      <c r="BQ336" s="91">
        <v>146</v>
      </c>
      <c r="BR336" s="92"/>
      <c r="BS336" s="202">
        <v>0</v>
      </c>
      <c r="BT336" s="202">
        <v>0</v>
      </c>
      <c r="BU336" s="203">
        <v>0</v>
      </c>
      <c r="BV336" s="124">
        <v>0</v>
      </c>
      <c r="BW336" s="124">
        <v>0</v>
      </c>
      <c r="BX336" s="124">
        <v>0</v>
      </c>
    </row>
    <row r="337" spans="1:92" s="127" customFormat="1" ht="15" customHeight="1" thickBot="1" x14ac:dyDescent="0.3">
      <c r="A337" s="204" t="s">
        <v>1118</v>
      </c>
      <c r="B337" s="56" t="s">
        <v>268</v>
      </c>
      <c r="C337" s="52">
        <v>38139</v>
      </c>
      <c r="D337" s="107" t="s">
        <v>2669</v>
      </c>
      <c r="E337" s="46" t="s">
        <v>715</v>
      </c>
      <c r="F337" s="57">
        <v>590</v>
      </c>
      <c r="G337" s="94"/>
      <c r="H337" s="95"/>
      <c r="I337" s="95"/>
      <c r="J337" s="91"/>
      <c r="K337" s="91"/>
      <c r="L337" s="95"/>
      <c r="M337" s="95"/>
      <c r="N337" s="95"/>
      <c r="O337" s="95">
        <v>92</v>
      </c>
      <c r="P337" s="91"/>
      <c r="Q337" s="95"/>
      <c r="R337" s="91"/>
      <c r="S337" s="95"/>
      <c r="T337" s="91"/>
      <c r="U337" s="91"/>
      <c r="V337" s="91"/>
      <c r="W337" s="95"/>
      <c r="X337" s="95"/>
      <c r="Y337" s="91"/>
      <c r="Z337" s="91"/>
      <c r="AA337" s="95"/>
      <c r="AB337" s="91"/>
      <c r="AC337" s="91"/>
      <c r="AD337" s="95"/>
      <c r="AE337" s="95"/>
      <c r="AF337" s="91"/>
      <c r="AG337" s="91"/>
      <c r="AH337" s="95"/>
      <c r="AI337" s="91"/>
      <c r="AJ337" s="91"/>
      <c r="AK337" s="91"/>
      <c r="AL337" s="91"/>
      <c r="AM337" s="95"/>
      <c r="AN337" s="91"/>
      <c r="AO337" s="95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>
        <v>177</v>
      </c>
      <c r="BG337" s="91"/>
      <c r="BH337" s="91"/>
      <c r="BI337" s="91"/>
      <c r="BJ337" s="91"/>
      <c r="BK337" s="91">
        <v>175</v>
      </c>
      <c r="BL337" s="91"/>
      <c r="BM337" s="91"/>
      <c r="BN337" s="91"/>
      <c r="BO337" s="91"/>
      <c r="BP337" s="91"/>
      <c r="BQ337" s="91">
        <v>146</v>
      </c>
      <c r="BR337" s="92"/>
      <c r="BS337" s="202">
        <v>0</v>
      </c>
      <c r="BT337" s="202">
        <v>0</v>
      </c>
      <c r="BU337" s="203">
        <v>0</v>
      </c>
      <c r="BV337" s="124">
        <v>0</v>
      </c>
      <c r="BW337" s="124">
        <v>0</v>
      </c>
      <c r="BX337" s="124">
        <v>0</v>
      </c>
    </row>
    <row r="338" spans="1:92" s="127" customFormat="1" ht="15" customHeight="1" thickBot="1" x14ac:dyDescent="0.3">
      <c r="A338" s="204" t="s">
        <v>1120</v>
      </c>
      <c r="B338" s="56" t="s">
        <v>219</v>
      </c>
      <c r="C338" s="52">
        <v>37867</v>
      </c>
      <c r="D338" s="107" t="s">
        <v>2702</v>
      </c>
      <c r="E338" s="46" t="s">
        <v>77</v>
      </c>
      <c r="F338" s="57">
        <v>590</v>
      </c>
      <c r="G338" s="94"/>
      <c r="H338" s="95"/>
      <c r="I338" s="95"/>
      <c r="J338" s="91"/>
      <c r="K338" s="91"/>
      <c r="L338" s="95"/>
      <c r="M338" s="95"/>
      <c r="N338" s="95"/>
      <c r="O338" s="95"/>
      <c r="P338" s="91"/>
      <c r="Q338" s="95"/>
      <c r="R338" s="91"/>
      <c r="S338" s="95"/>
      <c r="T338" s="91"/>
      <c r="U338" s="91"/>
      <c r="V338" s="91"/>
      <c r="W338" s="95"/>
      <c r="X338" s="95"/>
      <c r="Y338" s="91"/>
      <c r="Z338" s="91"/>
      <c r="AA338" s="95"/>
      <c r="AB338" s="91"/>
      <c r="AC338" s="91"/>
      <c r="AD338" s="95"/>
      <c r="AE338" s="95"/>
      <c r="AF338" s="91"/>
      <c r="AG338" s="91">
        <v>205</v>
      </c>
      <c r="AH338" s="95"/>
      <c r="AI338" s="91"/>
      <c r="AJ338" s="91"/>
      <c r="AK338" s="91"/>
      <c r="AL338" s="91"/>
      <c r="AM338" s="95"/>
      <c r="AN338" s="91"/>
      <c r="AO338" s="95"/>
      <c r="AP338" s="91"/>
      <c r="AQ338" s="91"/>
      <c r="AR338" s="91"/>
      <c r="AS338" s="91"/>
      <c r="AT338" s="91"/>
      <c r="AU338" s="91"/>
      <c r="AV338" s="91"/>
      <c r="AW338" s="91">
        <v>385</v>
      </c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2"/>
      <c r="BS338" s="202">
        <v>0</v>
      </c>
      <c r="BT338" s="202">
        <v>0</v>
      </c>
      <c r="BU338" s="203">
        <v>0</v>
      </c>
      <c r="BV338" s="124">
        <v>0</v>
      </c>
      <c r="BW338" s="124">
        <v>0</v>
      </c>
      <c r="BX338" s="124">
        <v>0</v>
      </c>
    </row>
    <row r="339" spans="1:92" s="127" customFormat="1" ht="15" customHeight="1" thickBot="1" x14ac:dyDescent="0.3">
      <c r="A339" s="204" t="s">
        <v>1122</v>
      </c>
      <c r="B339" s="56" t="s">
        <v>1110</v>
      </c>
      <c r="C339" s="52">
        <v>38319</v>
      </c>
      <c r="D339" s="107" t="s">
        <v>2698</v>
      </c>
      <c r="E339" s="46" t="s">
        <v>11</v>
      </c>
      <c r="F339" s="57">
        <v>587</v>
      </c>
      <c r="G339" s="94"/>
      <c r="H339" s="95"/>
      <c r="I339" s="95"/>
      <c r="J339" s="91"/>
      <c r="K339" s="91"/>
      <c r="L339" s="95"/>
      <c r="M339" s="95"/>
      <c r="N339" s="95"/>
      <c r="O339" s="95"/>
      <c r="P339" s="91"/>
      <c r="Q339" s="95"/>
      <c r="R339" s="91"/>
      <c r="S339" s="95">
        <v>137</v>
      </c>
      <c r="T339" s="91"/>
      <c r="U339" s="91"/>
      <c r="V339" s="91"/>
      <c r="W339" s="95"/>
      <c r="X339" s="95"/>
      <c r="Y339" s="91"/>
      <c r="Z339" s="91"/>
      <c r="AA339" s="95"/>
      <c r="AB339" s="91"/>
      <c r="AC339" s="91">
        <v>152</v>
      </c>
      <c r="AD339" s="95"/>
      <c r="AE339" s="95"/>
      <c r="AF339" s="91"/>
      <c r="AG339" s="91"/>
      <c r="AH339" s="95">
        <v>92</v>
      </c>
      <c r="AI339" s="91"/>
      <c r="AJ339" s="91"/>
      <c r="AK339" s="91"/>
      <c r="AL339" s="91"/>
      <c r="AM339" s="95"/>
      <c r="AN339" s="91"/>
      <c r="AO339" s="95"/>
      <c r="AP339" s="91"/>
      <c r="AQ339" s="91"/>
      <c r="AR339" s="91"/>
      <c r="AS339" s="91">
        <v>92</v>
      </c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>
        <v>114</v>
      </c>
      <c r="BR339" s="92"/>
      <c r="BS339" s="202">
        <v>0</v>
      </c>
      <c r="BT339" s="202">
        <v>0</v>
      </c>
      <c r="BU339" s="203">
        <v>0</v>
      </c>
      <c r="BV339" s="124">
        <v>0</v>
      </c>
      <c r="BW339" s="124">
        <v>0</v>
      </c>
      <c r="BX339" s="124">
        <v>0</v>
      </c>
    </row>
    <row r="340" spans="1:92" s="127" customFormat="1" ht="15" customHeight="1" thickBot="1" x14ac:dyDescent="0.25">
      <c r="A340" s="204" t="s">
        <v>1123</v>
      </c>
      <c r="B340" s="103" t="s">
        <v>1422</v>
      </c>
      <c r="C340" s="52">
        <v>32574</v>
      </c>
      <c r="D340" s="107" t="s">
        <v>2865</v>
      </c>
      <c r="E340" s="46" t="s">
        <v>408</v>
      </c>
      <c r="F340" s="57">
        <v>582</v>
      </c>
      <c r="G340" s="94"/>
      <c r="H340" s="95"/>
      <c r="I340" s="95"/>
      <c r="J340" s="91"/>
      <c r="K340" s="91"/>
      <c r="L340" s="95"/>
      <c r="M340" s="95"/>
      <c r="N340" s="95"/>
      <c r="O340" s="95"/>
      <c r="P340" s="91"/>
      <c r="Q340" s="95"/>
      <c r="R340" s="91"/>
      <c r="S340" s="95"/>
      <c r="T340" s="91"/>
      <c r="U340" s="91"/>
      <c r="V340" s="91"/>
      <c r="W340" s="95"/>
      <c r="X340" s="95"/>
      <c r="Y340" s="91"/>
      <c r="Z340" s="91"/>
      <c r="AA340" s="95"/>
      <c r="AB340" s="91"/>
      <c r="AC340" s="91"/>
      <c r="AD340" s="95"/>
      <c r="AE340" s="95"/>
      <c r="AF340" s="91">
        <v>222</v>
      </c>
      <c r="AG340" s="91"/>
      <c r="AH340" s="95"/>
      <c r="AI340" s="91"/>
      <c r="AJ340" s="91"/>
      <c r="AK340" s="91"/>
      <c r="AL340" s="91">
        <v>360</v>
      </c>
      <c r="AM340" s="95"/>
      <c r="AN340" s="91"/>
      <c r="AO340" s="95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2"/>
      <c r="BS340" s="202">
        <v>0</v>
      </c>
      <c r="BT340" s="202">
        <v>0</v>
      </c>
      <c r="BU340" s="203">
        <v>0</v>
      </c>
      <c r="BV340" s="124">
        <v>0</v>
      </c>
      <c r="BW340" s="124">
        <v>0</v>
      </c>
      <c r="BX340" s="124">
        <v>0</v>
      </c>
    </row>
    <row r="341" spans="1:92" s="127" customFormat="1" ht="15" customHeight="1" thickBot="1" x14ac:dyDescent="0.25">
      <c r="A341" s="204" t="s">
        <v>1124</v>
      </c>
      <c r="B341" s="101" t="s">
        <v>2023</v>
      </c>
      <c r="C341" s="52">
        <v>26004</v>
      </c>
      <c r="D341" s="107" t="s">
        <v>3434</v>
      </c>
      <c r="E341" s="46" t="s">
        <v>43</v>
      </c>
      <c r="F341" s="57">
        <v>582</v>
      </c>
      <c r="G341" s="94"/>
      <c r="H341" s="95"/>
      <c r="I341" s="95"/>
      <c r="J341" s="91"/>
      <c r="K341" s="91"/>
      <c r="L341" s="95"/>
      <c r="M341" s="95"/>
      <c r="N341" s="95"/>
      <c r="O341" s="95"/>
      <c r="P341" s="91"/>
      <c r="Q341" s="95"/>
      <c r="R341" s="91"/>
      <c r="S341" s="95"/>
      <c r="T341" s="91">
        <v>360</v>
      </c>
      <c r="U341" s="91"/>
      <c r="V341" s="91"/>
      <c r="W341" s="95"/>
      <c r="X341" s="95"/>
      <c r="Y341" s="91"/>
      <c r="Z341" s="91"/>
      <c r="AA341" s="95"/>
      <c r="AB341" s="91"/>
      <c r="AC341" s="91"/>
      <c r="AD341" s="95"/>
      <c r="AE341" s="95"/>
      <c r="AF341" s="91"/>
      <c r="AG341" s="91"/>
      <c r="AH341" s="95"/>
      <c r="AI341" s="91"/>
      <c r="AJ341" s="91"/>
      <c r="AK341" s="91"/>
      <c r="AL341" s="91"/>
      <c r="AM341" s="95"/>
      <c r="AN341" s="91">
        <v>222</v>
      </c>
      <c r="AO341" s="95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2"/>
      <c r="BS341" s="202">
        <v>0</v>
      </c>
      <c r="BT341" s="202">
        <v>0</v>
      </c>
      <c r="BU341" s="203">
        <v>0</v>
      </c>
      <c r="BV341" s="124">
        <v>0</v>
      </c>
      <c r="BW341" s="124">
        <v>0</v>
      </c>
      <c r="BX341" s="124">
        <v>0</v>
      </c>
    </row>
    <row r="342" spans="1:92" s="127" customFormat="1" ht="15" customHeight="1" thickBot="1" x14ac:dyDescent="0.3">
      <c r="A342" s="204" t="s">
        <v>1125</v>
      </c>
      <c r="B342" s="56" t="s">
        <v>1193</v>
      </c>
      <c r="C342" s="52">
        <v>24778</v>
      </c>
      <c r="D342" s="107" t="s">
        <v>2276</v>
      </c>
      <c r="E342" s="46" t="s">
        <v>43</v>
      </c>
      <c r="F342" s="57">
        <v>582</v>
      </c>
      <c r="G342" s="94"/>
      <c r="H342" s="95"/>
      <c r="I342" s="95"/>
      <c r="J342" s="91"/>
      <c r="K342" s="91"/>
      <c r="L342" s="95"/>
      <c r="M342" s="95"/>
      <c r="N342" s="95"/>
      <c r="O342" s="95"/>
      <c r="P342" s="91"/>
      <c r="Q342" s="95"/>
      <c r="R342" s="91"/>
      <c r="S342" s="95"/>
      <c r="T342" s="91">
        <v>360</v>
      </c>
      <c r="U342" s="91"/>
      <c r="V342" s="91"/>
      <c r="W342" s="95"/>
      <c r="X342" s="95"/>
      <c r="Y342" s="91"/>
      <c r="Z342" s="91"/>
      <c r="AA342" s="95"/>
      <c r="AB342" s="91"/>
      <c r="AC342" s="91"/>
      <c r="AD342" s="95"/>
      <c r="AE342" s="95"/>
      <c r="AF342" s="91"/>
      <c r="AG342" s="91"/>
      <c r="AH342" s="95"/>
      <c r="AI342" s="91"/>
      <c r="AJ342" s="91"/>
      <c r="AK342" s="91"/>
      <c r="AL342" s="91"/>
      <c r="AM342" s="95"/>
      <c r="AN342" s="91">
        <v>222</v>
      </c>
      <c r="AO342" s="95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2"/>
      <c r="BS342" s="202">
        <v>0</v>
      </c>
      <c r="BT342" s="202">
        <v>0</v>
      </c>
      <c r="BU342" s="203">
        <v>0</v>
      </c>
      <c r="BV342" s="124">
        <v>0</v>
      </c>
      <c r="BW342" s="124">
        <v>0</v>
      </c>
      <c r="BX342" s="124">
        <v>0</v>
      </c>
    </row>
    <row r="343" spans="1:92" s="127" customFormat="1" ht="15" customHeight="1" thickBot="1" x14ac:dyDescent="0.3">
      <c r="A343" s="204" t="s">
        <v>1126</v>
      </c>
      <c r="B343" s="205" t="s">
        <v>1302</v>
      </c>
      <c r="C343" s="52">
        <v>35749</v>
      </c>
      <c r="D343" s="107" t="s">
        <v>2815</v>
      </c>
      <c r="E343" s="46" t="s">
        <v>676</v>
      </c>
      <c r="F343" s="57">
        <v>574</v>
      </c>
      <c r="G343" s="94"/>
      <c r="H343" s="95"/>
      <c r="I343" s="95"/>
      <c r="J343" s="91"/>
      <c r="K343" s="91"/>
      <c r="L343" s="95"/>
      <c r="M343" s="95"/>
      <c r="N343" s="95"/>
      <c r="O343" s="95"/>
      <c r="P343" s="91"/>
      <c r="Q343" s="95"/>
      <c r="R343" s="91"/>
      <c r="S343" s="95"/>
      <c r="T343" s="91"/>
      <c r="U343" s="91"/>
      <c r="V343" s="91"/>
      <c r="W343" s="95"/>
      <c r="X343" s="95"/>
      <c r="Y343" s="91"/>
      <c r="Z343" s="91">
        <v>222</v>
      </c>
      <c r="AA343" s="95">
        <v>102</v>
      </c>
      <c r="AB343" s="91"/>
      <c r="AC343" s="91"/>
      <c r="AD343" s="95"/>
      <c r="AE343" s="95">
        <v>250</v>
      </c>
      <c r="AF343" s="91"/>
      <c r="AG343" s="91"/>
      <c r="AH343" s="95"/>
      <c r="AI343" s="91"/>
      <c r="AJ343" s="91"/>
      <c r="AK343" s="91"/>
      <c r="AL343" s="91"/>
      <c r="AM343" s="95"/>
      <c r="AN343" s="91"/>
      <c r="AO343" s="95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2"/>
      <c r="BS343" s="202">
        <v>0</v>
      </c>
      <c r="BT343" s="202">
        <v>0</v>
      </c>
      <c r="BU343" s="203">
        <v>0</v>
      </c>
      <c r="BV343" s="124">
        <v>0</v>
      </c>
      <c r="BW343" s="124">
        <v>0</v>
      </c>
      <c r="BX343" s="124">
        <v>0</v>
      </c>
      <c r="CE343" s="84"/>
      <c r="CF343" s="84"/>
      <c r="CG343" s="84"/>
      <c r="CH343" s="84"/>
      <c r="CI343" s="84"/>
      <c r="CJ343" s="84"/>
      <c r="CK343" s="84"/>
      <c r="CL343" s="84"/>
      <c r="CM343" s="84"/>
      <c r="CN343" s="84"/>
    </row>
    <row r="344" spans="1:92" s="127" customFormat="1" ht="15" customHeight="1" thickBot="1" x14ac:dyDescent="0.3">
      <c r="A344" s="204" t="s">
        <v>1128</v>
      </c>
      <c r="B344" s="56" t="s">
        <v>1055</v>
      </c>
      <c r="C344" s="52">
        <v>32791</v>
      </c>
      <c r="D344" s="107" t="s">
        <v>2695</v>
      </c>
      <c r="E344" s="46" t="s">
        <v>876</v>
      </c>
      <c r="F344" s="57">
        <v>563</v>
      </c>
      <c r="G344" s="94">
        <v>350</v>
      </c>
      <c r="H344" s="95"/>
      <c r="I344" s="95"/>
      <c r="J344" s="91"/>
      <c r="K344" s="91"/>
      <c r="L344" s="95">
        <v>213</v>
      </c>
      <c r="M344" s="95"/>
      <c r="N344" s="95"/>
      <c r="O344" s="95"/>
      <c r="P344" s="91"/>
      <c r="Q344" s="95"/>
      <c r="R344" s="91"/>
      <c r="S344" s="95"/>
      <c r="T344" s="91"/>
      <c r="U344" s="91"/>
      <c r="V344" s="91"/>
      <c r="W344" s="95"/>
      <c r="X344" s="95"/>
      <c r="Y344" s="91"/>
      <c r="Z344" s="91"/>
      <c r="AA344" s="95"/>
      <c r="AB344" s="91"/>
      <c r="AC344" s="91"/>
      <c r="AD344" s="95"/>
      <c r="AE344" s="95"/>
      <c r="AF344" s="91"/>
      <c r="AG344" s="91"/>
      <c r="AH344" s="95"/>
      <c r="AI344" s="91"/>
      <c r="AJ344" s="91"/>
      <c r="AK344" s="91"/>
      <c r="AL344" s="91"/>
      <c r="AM344" s="95"/>
      <c r="AN344" s="91"/>
      <c r="AO344" s="95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2"/>
      <c r="BS344" s="202">
        <v>0</v>
      </c>
      <c r="BT344" s="202">
        <v>0</v>
      </c>
      <c r="BU344" s="203">
        <v>0</v>
      </c>
      <c r="BV344" s="124">
        <v>0</v>
      </c>
      <c r="BW344" s="124">
        <v>0</v>
      </c>
      <c r="BX344" s="124">
        <v>0</v>
      </c>
    </row>
    <row r="345" spans="1:92" s="127" customFormat="1" ht="15" customHeight="1" thickBot="1" x14ac:dyDescent="0.3">
      <c r="A345" s="204" t="s">
        <v>1130</v>
      </c>
      <c r="B345" s="56" t="s">
        <v>1135</v>
      </c>
      <c r="C345" s="52">
        <v>36396</v>
      </c>
      <c r="D345" s="107" t="s">
        <v>2734</v>
      </c>
      <c r="E345" s="46" t="s">
        <v>55</v>
      </c>
      <c r="F345" s="57">
        <v>560</v>
      </c>
      <c r="G345" s="94">
        <v>275</v>
      </c>
      <c r="H345" s="95"/>
      <c r="I345" s="95"/>
      <c r="J345" s="91"/>
      <c r="K345" s="91"/>
      <c r="L345" s="95"/>
      <c r="M345" s="95"/>
      <c r="N345" s="95"/>
      <c r="O345" s="95"/>
      <c r="P345" s="91"/>
      <c r="Q345" s="95"/>
      <c r="R345" s="91"/>
      <c r="S345" s="95"/>
      <c r="T345" s="91"/>
      <c r="U345" s="91"/>
      <c r="V345" s="91"/>
      <c r="W345" s="95"/>
      <c r="X345" s="95"/>
      <c r="Y345" s="91"/>
      <c r="Z345" s="91"/>
      <c r="AA345" s="95"/>
      <c r="AB345" s="91"/>
      <c r="AC345" s="91"/>
      <c r="AD345" s="95"/>
      <c r="AE345" s="95"/>
      <c r="AF345" s="91"/>
      <c r="AG345" s="91">
        <v>285</v>
      </c>
      <c r="AH345" s="95"/>
      <c r="AI345" s="91"/>
      <c r="AJ345" s="91"/>
      <c r="AK345" s="91"/>
      <c r="AL345" s="91"/>
      <c r="AM345" s="95"/>
      <c r="AN345" s="91"/>
      <c r="AO345" s="95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2"/>
      <c r="BS345" s="202">
        <v>0</v>
      </c>
      <c r="BT345" s="202">
        <v>0</v>
      </c>
      <c r="BU345" s="203">
        <v>0</v>
      </c>
      <c r="BV345" s="124">
        <v>0</v>
      </c>
      <c r="BW345" s="124">
        <v>0</v>
      </c>
      <c r="BX345" s="124">
        <v>0</v>
      </c>
    </row>
    <row r="346" spans="1:92" s="127" customFormat="1" ht="15" customHeight="1" thickBot="1" x14ac:dyDescent="0.3">
      <c r="A346" s="204" t="s">
        <v>1132</v>
      </c>
      <c r="B346" s="56" t="s">
        <v>1357</v>
      </c>
      <c r="C346" s="52">
        <v>38724</v>
      </c>
      <c r="D346" s="107" t="s">
        <v>2720</v>
      </c>
      <c r="E346" s="46" t="s">
        <v>408</v>
      </c>
      <c r="F346" s="57">
        <v>550</v>
      </c>
      <c r="G346" s="94"/>
      <c r="H346" s="95"/>
      <c r="I346" s="95"/>
      <c r="J346" s="91"/>
      <c r="K346" s="91"/>
      <c r="L346" s="95"/>
      <c r="M346" s="95"/>
      <c r="N346" s="95"/>
      <c r="O346" s="95"/>
      <c r="P346" s="91"/>
      <c r="Q346" s="95"/>
      <c r="R346" s="91"/>
      <c r="S346" s="95"/>
      <c r="T346" s="91"/>
      <c r="U346" s="91"/>
      <c r="V346" s="91"/>
      <c r="W346" s="95"/>
      <c r="X346" s="95"/>
      <c r="Y346" s="91"/>
      <c r="Z346" s="91"/>
      <c r="AA346" s="95"/>
      <c r="AB346" s="91"/>
      <c r="AC346" s="91"/>
      <c r="AD346" s="95"/>
      <c r="AE346" s="95"/>
      <c r="AF346" s="91">
        <v>220</v>
      </c>
      <c r="AG346" s="91"/>
      <c r="AH346" s="95"/>
      <c r="AI346" s="91"/>
      <c r="AJ346" s="91"/>
      <c r="AK346" s="91"/>
      <c r="AL346" s="91"/>
      <c r="AM346" s="95"/>
      <c r="AN346" s="91"/>
      <c r="AO346" s="95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>
        <v>117</v>
      </c>
      <c r="BM346" s="91"/>
      <c r="BN346" s="91"/>
      <c r="BO346" s="91"/>
      <c r="BP346" s="91">
        <v>213</v>
      </c>
      <c r="BQ346" s="91"/>
      <c r="BR346" s="92"/>
      <c r="BS346" s="202">
        <v>0</v>
      </c>
      <c r="BT346" s="202">
        <v>0</v>
      </c>
      <c r="BU346" s="203">
        <v>0</v>
      </c>
      <c r="BV346" s="124">
        <v>0</v>
      </c>
      <c r="BW346" s="124">
        <v>0</v>
      </c>
      <c r="BX346" s="124">
        <v>0</v>
      </c>
    </row>
    <row r="347" spans="1:92" s="127" customFormat="1" ht="15" customHeight="1" thickBot="1" x14ac:dyDescent="0.3">
      <c r="A347" s="204" t="s">
        <v>1134</v>
      </c>
      <c r="B347" s="56" t="s">
        <v>491</v>
      </c>
      <c r="C347" s="52">
        <v>38609</v>
      </c>
      <c r="D347" s="107" t="s">
        <v>2680</v>
      </c>
      <c r="E347" s="46" t="s">
        <v>11</v>
      </c>
      <c r="F347" s="57">
        <v>543</v>
      </c>
      <c r="G347" s="94"/>
      <c r="H347" s="95"/>
      <c r="I347" s="95"/>
      <c r="J347" s="91"/>
      <c r="K347" s="91"/>
      <c r="L347" s="95"/>
      <c r="M347" s="95"/>
      <c r="N347" s="95"/>
      <c r="O347" s="95"/>
      <c r="P347" s="91"/>
      <c r="Q347" s="95"/>
      <c r="R347" s="91"/>
      <c r="S347" s="95"/>
      <c r="T347" s="91"/>
      <c r="U347" s="91"/>
      <c r="V347" s="91"/>
      <c r="W347" s="95"/>
      <c r="X347" s="95"/>
      <c r="Y347" s="91"/>
      <c r="Z347" s="91"/>
      <c r="AA347" s="95"/>
      <c r="AB347" s="91"/>
      <c r="AC347" s="91"/>
      <c r="AD347" s="95"/>
      <c r="AE347" s="95"/>
      <c r="AF347" s="91"/>
      <c r="AG347" s="91"/>
      <c r="AH347" s="95">
        <v>117</v>
      </c>
      <c r="AI347" s="91"/>
      <c r="AJ347" s="91"/>
      <c r="AK347" s="91"/>
      <c r="AL347" s="91"/>
      <c r="AM347" s="95"/>
      <c r="AN347" s="91"/>
      <c r="AO347" s="95"/>
      <c r="AP347" s="91"/>
      <c r="AQ347" s="91"/>
      <c r="AR347" s="91"/>
      <c r="AS347" s="91">
        <v>175</v>
      </c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>
        <v>137</v>
      </c>
      <c r="BL347" s="91"/>
      <c r="BM347" s="91"/>
      <c r="BN347" s="91"/>
      <c r="BO347" s="91"/>
      <c r="BP347" s="91"/>
      <c r="BQ347" s="91">
        <v>114</v>
      </c>
      <c r="BR347" s="92"/>
      <c r="BS347" s="202">
        <v>0</v>
      </c>
      <c r="BT347" s="202">
        <v>0</v>
      </c>
      <c r="BU347" s="203">
        <v>0</v>
      </c>
      <c r="BV347" s="124">
        <v>0</v>
      </c>
      <c r="BW347" s="124">
        <v>0</v>
      </c>
      <c r="BX347" s="124">
        <v>0</v>
      </c>
    </row>
    <row r="348" spans="1:92" s="127" customFormat="1" ht="15" customHeight="1" thickBot="1" x14ac:dyDescent="0.3">
      <c r="A348" s="204" t="s">
        <v>1136</v>
      </c>
      <c r="B348" s="56" t="s">
        <v>1439</v>
      </c>
      <c r="C348" s="52">
        <v>37186</v>
      </c>
      <c r="D348" s="107" t="s">
        <v>2806</v>
      </c>
      <c r="E348" s="46" t="s">
        <v>408</v>
      </c>
      <c r="F348" s="57">
        <v>542</v>
      </c>
      <c r="G348" s="94"/>
      <c r="H348" s="95"/>
      <c r="I348" s="95"/>
      <c r="J348" s="91"/>
      <c r="K348" s="91"/>
      <c r="L348" s="95"/>
      <c r="M348" s="95"/>
      <c r="N348" s="95"/>
      <c r="O348" s="95"/>
      <c r="P348" s="91"/>
      <c r="Q348" s="95"/>
      <c r="R348" s="91"/>
      <c r="S348" s="95"/>
      <c r="T348" s="91"/>
      <c r="U348" s="91"/>
      <c r="V348" s="91"/>
      <c r="W348" s="95"/>
      <c r="X348" s="95"/>
      <c r="Y348" s="91"/>
      <c r="Z348" s="91"/>
      <c r="AA348" s="95"/>
      <c r="AB348" s="91"/>
      <c r="AC348" s="91"/>
      <c r="AD348" s="95"/>
      <c r="AE348" s="95"/>
      <c r="AF348" s="91">
        <v>385</v>
      </c>
      <c r="AG348" s="91"/>
      <c r="AH348" s="95"/>
      <c r="AI348" s="91"/>
      <c r="AJ348" s="91"/>
      <c r="AK348" s="91"/>
      <c r="AL348" s="91"/>
      <c r="AM348" s="95"/>
      <c r="AN348" s="91"/>
      <c r="AO348" s="95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>
        <v>157</v>
      </c>
      <c r="BM348" s="91"/>
      <c r="BN348" s="91"/>
      <c r="BO348" s="91"/>
      <c r="BP348" s="91"/>
      <c r="BQ348" s="91"/>
      <c r="BR348" s="92"/>
      <c r="BS348" s="202">
        <v>0</v>
      </c>
      <c r="BT348" s="202">
        <v>0</v>
      </c>
      <c r="BU348" s="203">
        <v>0</v>
      </c>
      <c r="BV348" s="124">
        <v>0</v>
      </c>
      <c r="BW348" s="124">
        <v>0</v>
      </c>
      <c r="BX348" s="124">
        <v>0</v>
      </c>
    </row>
    <row r="349" spans="1:92" s="127" customFormat="1" ht="15" customHeight="1" thickBot="1" x14ac:dyDescent="0.3">
      <c r="A349" s="204" t="s">
        <v>1138</v>
      </c>
      <c r="B349" s="205" t="s">
        <v>1450</v>
      </c>
      <c r="C349" s="52">
        <v>35065</v>
      </c>
      <c r="D349" s="107" t="s">
        <v>2741</v>
      </c>
      <c r="E349" s="46" t="s">
        <v>937</v>
      </c>
      <c r="F349" s="57">
        <v>538</v>
      </c>
      <c r="G349" s="94"/>
      <c r="H349" s="95"/>
      <c r="I349" s="95"/>
      <c r="J349" s="91"/>
      <c r="K349" s="91"/>
      <c r="L349" s="95"/>
      <c r="M349" s="95"/>
      <c r="N349" s="95"/>
      <c r="O349" s="95"/>
      <c r="P349" s="91"/>
      <c r="Q349" s="95"/>
      <c r="R349" s="91"/>
      <c r="S349" s="95"/>
      <c r="T349" s="91"/>
      <c r="U349" s="91"/>
      <c r="V349" s="91"/>
      <c r="W349" s="95"/>
      <c r="X349" s="95"/>
      <c r="Y349" s="91"/>
      <c r="Z349" s="91"/>
      <c r="AA349" s="95">
        <v>65</v>
      </c>
      <c r="AB349" s="91"/>
      <c r="AC349" s="91"/>
      <c r="AD349" s="95"/>
      <c r="AE349" s="95">
        <v>137</v>
      </c>
      <c r="AF349" s="91"/>
      <c r="AG349" s="91">
        <v>132</v>
      </c>
      <c r="AH349" s="95"/>
      <c r="AI349" s="91"/>
      <c r="AJ349" s="91"/>
      <c r="AK349" s="91"/>
      <c r="AL349" s="91"/>
      <c r="AM349" s="95"/>
      <c r="AN349" s="91"/>
      <c r="AO349" s="95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>
        <v>102</v>
      </c>
      <c r="BM349" s="91"/>
      <c r="BN349" s="91"/>
      <c r="BO349" s="91"/>
      <c r="BP349" s="91"/>
      <c r="BQ349" s="91"/>
      <c r="BR349" s="92">
        <v>102</v>
      </c>
      <c r="BS349" s="202">
        <v>0</v>
      </c>
      <c r="BT349" s="202">
        <v>0</v>
      </c>
      <c r="BU349" s="203">
        <v>0</v>
      </c>
      <c r="BV349" s="124">
        <v>0</v>
      </c>
      <c r="BW349" s="124">
        <v>0</v>
      </c>
      <c r="BX349" s="124">
        <v>0</v>
      </c>
    </row>
    <row r="350" spans="1:92" s="127" customFormat="1" ht="15" customHeight="1" thickBot="1" x14ac:dyDescent="0.3">
      <c r="A350" s="204" t="s">
        <v>1140</v>
      </c>
      <c r="B350" s="56" t="s">
        <v>1716</v>
      </c>
      <c r="C350" s="52">
        <v>37585</v>
      </c>
      <c r="D350" s="107" t="s">
        <v>2816</v>
      </c>
      <c r="E350" s="46" t="s">
        <v>45</v>
      </c>
      <c r="F350" s="57">
        <v>535</v>
      </c>
      <c r="G350" s="94"/>
      <c r="H350" s="95"/>
      <c r="I350" s="95"/>
      <c r="J350" s="91"/>
      <c r="K350" s="91"/>
      <c r="L350" s="95"/>
      <c r="M350" s="95"/>
      <c r="N350" s="95"/>
      <c r="O350" s="95"/>
      <c r="P350" s="91"/>
      <c r="Q350" s="95"/>
      <c r="R350" s="91"/>
      <c r="S350" s="95"/>
      <c r="T350" s="91"/>
      <c r="U350" s="91"/>
      <c r="V350" s="91"/>
      <c r="W350" s="95"/>
      <c r="X350" s="95"/>
      <c r="Y350" s="91"/>
      <c r="Z350" s="91"/>
      <c r="AA350" s="95"/>
      <c r="AB350" s="91"/>
      <c r="AC350" s="91"/>
      <c r="AD350" s="95"/>
      <c r="AE350" s="95"/>
      <c r="AF350" s="91"/>
      <c r="AG350" s="91"/>
      <c r="AH350" s="95"/>
      <c r="AI350" s="91"/>
      <c r="AJ350" s="91"/>
      <c r="AK350" s="91"/>
      <c r="AL350" s="91"/>
      <c r="AM350" s="95"/>
      <c r="AN350" s="91"/>
      <c r="AO350" s="95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>
        <v>175</v>
      </c>
      <c r="BD350" s="91"/>
      <c r="BE350" s="91"/>
      <c r="BF350" s="91"/>
      <c r="BG350" s="91"/>
      <c r="BH350" s="91"/>
      <c r="BI350" s="91">
        <v>360</v>
      </c>
      <c r="BJ350" s="91"/>
      <c r="BK350" s="91"/>
      <c r="BL350" s="91"/>
      <c r="BM350" s="91"/>
      <c r="BN350" s="91"/>
      <c r="BO350" s="91"/>
      <c r="BP350" s="91"/>
      <c r="BQ350" s="91"/>
      <c r="BR350" s="92"/>
      <c r="BS350" s="202">
        <v>0</v>
      </c>
      <c r="BT350" s="202">
        <v>0</v>
      </c>
      <c r="BU350" s="203">
        <v>0</v>
      </c>
      <c r="BV350" s="124">
        <v>0</v>
      </c>
      <c r="BW350" s="124">
        <v>0</v>
      </c>
      <c r="BX350" s="124">
        <v>0</v>
      </c>
    </row>
    <row r="351" spans="1:92" s="127" customFormat="1" ht="15" customHeight="1" thickBot="1" x14ac:dyDescent="0.25">
      <c r="A351" s="204" t="s">
        <v>1142</v>
      </c>
      <c r="B351" s="103" t="s">
        <v>886</v>
      </c>
      <c r="C351" s="52">
        <v>37166</v>
      </c>
      <c r="D351" s="107" t="s">
        <v>2675</v>
      </c>
      <c r="E351" s="46" t="s">
        <v>693</v>
      </c>
      <c r="F351" s="57">
        <v>521</v>
      </c>
      <c r="G351" s="94"/>
      <c r="H351" s="95"/>
      <c r="I351" s="95"/>
      <c r="J351" s="91"/>
      <c r="K351" s="91"/>
      <c r="L351" s="95"/>
      <c r="M351" s="95"/>
      <c r="N351" s="95"/>
      <c r="O351" s="95"/>
      <c r="P351" s="91"/>
      <c r="Q351" s="95"/>
      <c r="R351" s="91"/>
      <c r="S351" s="95"/>
      <c r="T351" s="91"/>
      <c r="U351" s="91"/>
      <c r="V351" s="91"/>
      <c r="W351" s="95"/>
      <c r="X351" s="95">
        <v>205</v>
      </c>
      <c r="Y351" s="91"/>
      <c r="Z351" s="91"/>
      <c r="AA351" s="95"/>
      <c r="AB351" s="91"/>
      <c r="AC351" s="91"/>
      <c r="AD351" s="95"/>
      <c r="AE351" s="95"/>
      <c r="AF351" s="91"/>
      <c r="AG351" s="91"/>
      <c r="AH351" s="95"/>
      <c r="AI351" s="91"/>
      <c r="AJ351" s="91"/>
      <c r="AK351" s="91"/>
      <c r="AL351" s="91"/>
      <c r="AM351" s="95"/>
      <c r="AN351" s="91"/>
      <c r="AO351" s="95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>
        <v>316</v>
      </c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2"/>
      <c r="BS351" s="202">
        <v>0</v>
      </c>
      <c r="BT351" s="202">
        <v>0</v>
      </c>
      <c r="BU351" s="203">
        <v>0</v>
      </c>
      <c r="BV351" s="124">
        <v>0</v>
      </c>
      <c r="BW351" s="124">
        <v>0</v>
      </c>
      <c r="BX351" s="124">
        <v>0</v>
      </c>
    </row>
    <row r="352" spans="1:92" s="127" customFormat="1" ht="15" customHeight="1" thickBot="1" x14ac:dyDescent="0.3">
      <c r="A352" s="204" t="s">
        <v>1143</v>
      </c>
      <c r="B352" s="56" t="s">
        <v>459</v>
      </c>
      <c r="C352" s="52">
        <v>37085</v>
      </c>
      <c r="D352" s="107" t="s">
        <v>2776</v>
      </c>
      <c r="E352" s="46" t="s">
        <v>46</v>
      </c>
      <c r="F352" s="57">
        <v>521</v>
      </c>
      <c r="G352" s="94"/>
      <c r="H352" s="95"/>
      <c r="I352" s="95"/>
      <c r="J352" s="91"/>
      <c r="K352" s="91"/>
      <c r="L352" s="95"/>
      <c r="M352" s="95"/>
      <c r="N352" s="95"/>
      <c r="O352" s="95"/>
      <c r="P352" s="91"/>
      <c r="Q352" s="95"/>
      <c r="R352" s="91"/>
      <c r="S352" s="95"/>
      <c r="T352" s="91"/>
      <c r="U352" s="91"/>
      <c r="V352" s="91"/>
      <c r="W352" s="95">
        <v>92</v>
      </c>
      <c r="X352" s="95"/>
      <c r="Y352" s="91"/>
      <c r="Z352" s="91"/>
      <c r="AA352" s="95"/>
      <c r="AB352" s="91"/>
      <c r="AC352" s="91"/>
      <c r="AD352" s="95"/>
      <c r="AE352" s="95"/>
      <c r="AF352" s="91"/>
      <c r="AG352" s="91"/>
      <c r="AH352" s="95"/>
      <c r="AI352" s="91"/>
      <c r="AJ352" s="91">
        <v>272</v>
      </c>
      <c r="AK352" s="91"/>
      <c r="AL352" s="91"/>
      <c r="AM352" s="95"/>
      <c r="AN352" s="91"/>
      <c r="AO352" s="95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>
        <v>157</v>
      </c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2"/>
      <c r="BS352" s="202">
        <v>0</v>
      </c>
      <c r="BT352" s="202">
        <v>0</v>
      </c>
      <c r="BU352" s="203">
        <v>0</v>
      </c>
      <c r="BV352" s="124">
        <v>0</v>
      </c>
      <c r="BW352" s="124">
        <v>0</v>
      </c>
      <c r="BX352" s="124">
        <v>0</v>
      </c>
    </row>
    <row r="353" spans="1:98" s="127" customFormat="1" ht="15" customHeight="1" thickBot="1" x14ac:dyDescent="0.3">
      <c r="A353" s="204" t="s">
        <v>1144</v>
      </c>
      <c r="B353" s="56" t="s">
        <v>1533</v>
      </c>
      <c r="C353" s="52">
        <v>38301</v>
      </c>
      <c r="D353" s="107" t="s">
        <v>2913</v>
      </c>
      <c r="E353" s="46" t="s">
        <v>77</v>
      </c>
      <c r="F353" s="57">
        <v>517</v>
      </c>
      <c r="G353" s="94"/>
      <c r="H353" s="95"/>
      <c r="I353" s="95"/>
      <c r="J353" s="91"/>
      <c r="K353" s="91"/>
      <c r="L353" s="95"/>
      <c r="M353" s="95"/>
      <c r="N353" s="95"/>
      <c r="O353" s="95"/>
      <c r="P353" s="91"/>
      <c r="Q353" s="95"/>
      <c r="R353" s="91"/>
      <c r="S353" s="95"/>
      <c r="T353" s="91"/>
      <c r="U353" s="91"/>
      <c r="V353" s="91"/>
      <c r="W353" s="95"/>
      <c r="X353" s="95"/>
      <c r="Y353" s="91"/>
      <c r="Z353" s="91"/>
      <c r="AA353" s="95"/>
      <c r="AB353" s="91"/>
      <c r="AC353" s="91"/>
      <c r="AD353" s="95"/>
      <c r="AE353" s="95"/>
      <c r="AF353" s="91"/>
      <c r="AG353" s="91">
        <v>132</v>
      </c>
      <c r="AH353" s="95"/>
      <c r="AI353" s="91"/>
      <c r="AJ353" s="91"/>
      <c r="AK353" s="91"/>
      <c r="AL353" s="91"/>
      <c r="AM353" s="95"/>
      <c r="AN353" s="91"/>
      <c r="AO353" s="95"/>
      <c r="AP353" s="91"/>
      <c r="AQ353" s="91"/>
      <c r="AR353" s="91"/>
      <c r="AS353" s="91"/>
      <c r="AT353" s="91"/>
      <c r="AU353" s="91"/>
      <c r="AV353" s="91"/>
      <c r="AW353" s="91">
        <v>385</v>
      </c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2"/>
      <c r="BS353" s="202">
        <v>0</v>
      </c>
      <c r="BT353" s="202">
        <v>0</v>
      </c>
      <c r="BU353" s="203">
        <v>0</v>
      </c>
      <c r="BV353" s="124">
        <v>0</v>
      </c>
      <c r="BW353" s="124">
        <v>0</v>
      </c>
      <c r="BX353" s="124">
        <v>0</v>
      </c>
    </row>
    <row r="354" spans="1:98" s="127" customFormat="1" ht="15" customHeight="1" thickBot="1" x14ac:dyDescent="0.3">
      <c r="A354" s="204" t="s">
        <v>1146</v>
      </c>
      <c r="B354" s="56" t="s">
        <v>2024</v>
      </c>
      <c r="C354" s="52">
        <v>25107</v>
      </c>
      <c r="D354" s="107" t="s">
        <v>2228</v>
      </c>
      <c r="E354" s="46" t="s">
        <v>46</v>
      </c>
      <c r="F354" s="57">
        <v>517</v>
      </c>
      <c r="G354" s="94">
        <v>275</v>
      </c>
      <c r="H354" s="95"/>
      <c r="I354" s="95"/>
      <c r="J354" s="91"/>
      <c r="K354" s="91"/>
      <c r="L354" s="95"/>
      <c r="M354" s="95"/>
      <c r="N354" s="95"/>
      <c r="O354" s="95"/>
      <c r="P354" s="91"/>
      <c r="Q354" s="95"/>
      <c r="R354" s="91"/>
      <c r="S354" s="95"/>
      <c r="T354" s="91"/>
      <c r="U354" s="91"/>
      <c r="V354" s="91"/>
      <c r="W354" s="95"/>
      <c r="X354" s="95"/>
      <c r="Y354" s="91"/>
      <c r="Z354" s="91"/>
      <c r="AA354" s="95"/>
      <c r="AB354" s="91"/>
      <c r="AC354" s="91"/>
      <c r="AD354" s="95"/>
      <c r="AE354" s="95"/>
      <c r="AF354" s="91"/>
      <c r="AG354" s="91">
        <v>242</v>
      </c>
      <c r="AH354" s="95"/>
      <c r="AI354" s="91"/>
      <c r="AJ354" s="91"/>
      <c r="AK354" s="91"/>
      <c r="AL354" s="91"/>
      <c r="AM354" s="95"/>
      <c r="AN354" s="91"/>
      <c r="AO354" s="95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2"/>
      <c r="BS354" s="202">
        <v>0</v>
      </c>
      <c r="BT354" s="202">
        <v>0</v>
      </c>
      <c r="BU354" s="203">
        <v>0</v>
      </c>
      <c r="BV354" s="124">
        <v>0</v>
      </c>
      <c r="BW354" s="124">
        <v>0</v>
      </c>
      <c r="BX354" s="124">
        <v>0</v>
      </c>
    </row>
    <row r="355" spans="1:98" s="127" customFormat="1" ht="15" customHeight="1" thickBot="1" x14ac:dyDescent="0.3">
      <c r="A355" s="204" t="s">
        <v>1148</v>
      </c>
      <c r="B355" s="56" t="s">
        <v>1294</v>
      </c>
      <c r="C355" s="52">
        <v>20998</v>
      </c>
      <c r="D355" s="107" t="s">
        <v>2230</v>
      </c>
      <c r="E355" s="46" t="s">
        <v>46</v>
      </c>
      <c r="F355" s="57">
        <v>517</v>
      </c>
      <c r="G355" s="94">
        <v>275</v>
      </c>
      <c r="H355" s="95"/>
      <c r="I355" s="95"/>
      <c r="J355" s="91"/>
      <c r="K355" s="91"/>
      <c r="L355" s="95"/>
      <c r="M355" s="95"/>
      <c r="N355" s="95"/>
      <c r="O355" s="95"/>
      <c r="P355" s="91"/>
      <c r="Q355" s="95"/>
      <c r="R355" s="91"/>
      <c r="S355" s="95"/>
      <c r="T355" s="91"/>
      <c r="U355" s="91"/>
      <c r="V355" s="91"/>
      <c r="W355" s="95"/>
      <c r="X355" s="95"/>
      <c r="Y355" s="91"/>
      <c r="Z355" s="91"/>
      <c r="AA355" s="95"/>
      <c r="AB355" s="91"/>
      <c r="AC355" s="91"/>
      <c r="AD355" s="95"/>
      <c r="AE355" s="95"/>
      <c r="AF355" s="91"/>
      <c r="AG355" s="91">
        <v>242</v>
      </c>
      <c r="AH355" s="95"/>
      <c r="AI355" s="91"/>
      <c r="AJ355" s="91"/>
      <c r="AK355" s="91"/>
      <c r="AL355" s="91"/>
      <c r="AM355" s="95"/>
      <c r="AN355" s="91"/>
      <c r="AO355" s="95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2"/>
      <c r="BS355" s="202">
        <v>0</v>
      </c>
      <c r="BT355" s="202">
        <v>0</v>
      </c>
      <c r="BU355" s="203">
        <v>0</v>
      </c>
      <c r="BV355" s="124">
        <v>0</v>
      </c>
      <c r="BW355" s="124">
        <v>0</v>
      </c>
      <c r="BX355" s="124">
        <v>0</v>
      </c>
    </row>
    <row r="356" spans="1:98" s="127" customFormat="1" ht="15" customHeight="1" thickBot="1" x14ac:dyDescent="0.3">
      <c r="A356" s="204" t="s">
        <v>1149</v>
      </c>
      <c r="B356" s="56" t="s">
        <v>1751</v>
      </c>
      <c r="C356" s="52">
        <v>36204</v>
      </c>
      <c r="D356" s="107" t="s">
        <v>3002</v>
      </c>
      <c r="E356" s="46" t="s">
        <v>413</v>
      </c>
      <c r="F356" s="57">
        <v>504</v>
      </c>
      <c r="G356" s="94"/>
      <c r="H356" s="95"/>
      <c r="I356" s="95"/>
      <c r="J356" s="91"/>
      <c r="K356" s="91"/>
      <c r="L356" s="95"/>
      <c r="M356" s="95"/>
      <c r="N356" s="95"/>
      <c r="O356" s="95"/>
      <c r="P356" s="91"/>
      <c r="Q356" s="95"/>
      <c r="R356" s="91"/>
      <c r="S356" s="95"/>
      <c r="T356" s="91"/>
      <c r="U356" s="91"/>
      <c r="V356" s="91"/>
      <c r="W356" s="95"/>
      <c r="X356" s="95"/>
      <c r="Y356" s="91"/>
      <c r="Z356" s="91"/>
      <c r="AA356" s="95"/>
      <c r="AB356" s="91"/>
      <c r="AC356" s="91"/>
      <c r="AD356" s="95"/>
      <c r="AE356" s="95"/>
      <c r="AF356" s="91">
        <v>504</v>
      </c>
      <c r="AG356" s="91"/>
      <c r="AH356" s="95"/>
      <c r="AI356" s="91"/>
      <c r="AJ356" s="91"/>
      <c r="AK356" s="91"/>
      <c r="AL356" s="91"/>
      <c r="AM356" s="95"/>
      <c r="AN356" s="91"/>
      <c r="AO356" s="95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2"/>
      <c r="BS356" s="202">
        <v>0</v>
      </c>
      <c r="BT356" s="202">
        <v>0</v>
      </c>
      <c r="BU356" s="203">
        <v>0</v>
      </c>
      <c r="BV356" s="124">
        <v>0</v>
      </c>
      <c r="BW356" s="124">
        <v>0</v>
      </c>
      <c r="BX356" s="124">
        <v>0</v>
      </c>
    </row>
    <row r="357" spans="1:98" s="127" customFormat="1" ht="15" customHeight="1" thickBot="1" x14ac:dyDescent="0.3">
      <c r="A357" s="204" t="s">
        <v>1151</v>
      </c>
      <c r="B357" s="56" t="s">
        <v>2363</v>
      </c>
      <c r="C357" s="52">
        <v>34863</v>
      </c>
      <c r="D357" s="107" t="s">
        <v>2821</v>
      </c>
      <c r="E357" s="46" t="s">
        <v>75</v>
      </c>
      <c r="F357" s="57">
        <v>504</v>
      </c>
      <c r="G357" s="94"/>
      <c r="H357" s="95"/>
      <c r="I357" s="95"/>
      <c r="J357" s="91"/>
      <c r="K357" s="91"/>
      <c r="L357" s="95"/>
      <c r="M357" s="95"/>
      <c r="N357" s="95"/>
      <c r="O357" s="95"/>
      <c r="P357" s="91"/>
      <c r="Q357" s="95"/>
      <c r="R357" s="91"/>
      <c r="S357" s="95"/>
      <c r="T357" s="91"/>
      <c r="U357" s="91"/>
      <c r="V357" s="91"/>
      <c r="W357" s="95"/>
      <c r="X357" s="95"/>
      <c r="Y357" s="91"/>
      <c r="Z357" s="91"/>
      <c r="AA357" s="95"/>
      <c r="AB357" s="91"/>
      <c r="AC357" s="91"/>
      <c r="AD357" s="95"/>
      <c r="AE357" s="95"/>
      <c r="AF357" s="91"/>
      <c r="AG357" s="91"/>
      <c r="AH357" s="95"/>
      <c r="AI357" s="91"/>
      <c r="AJ357" s="91"/>
      <c r="AK357" s="91"/>
      <c r="AL357" s="91"/>
      <c r="AM357" s="95"/>
      <c r="AN357" s="91"/>
      <c r="AO357" s="95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>
        <v>504</v>
      </c>
      <c r="BJ357" s="91"/>
      <c r="BK357" s="91"/>
      <c r="BL357" s="91"/>
      <c r="BM357" s="91"/>
      <c r="BN357" s="91"/>
      <c r="BO357" s="91"/>
      <c r="BP357" s="91"/>
      <c r="BQ357" s="91"/>
      <c r="BR357" s="92"/>
      <c r="BS357" s="202">
        <v>0</v>
      </c>
      <c r="BT357" s="202">
        <v>0</v>
      </c>
      <c r="BU357" s="203">
        <v>0</v>
      </c>
      <c r="BV357" s="124">
        <v>0</v>
      </c>
      <c r="BW357" s="124">
        <v>0</v>
      </c>
      <c r="BX357" s="124">
        <v>0</v>
      </c>
    </row>
    <row r="358" spans="1:98" s="127" customFormat="1" ht="15" customHeight="1" thickBot="1" x14ac:dyDescent="0.3">
      <c r="A358" s="204" t="s">
        <v>1153</v>
      </c>
      <c r="B358" s="56" t="s">
        <v>1518</v>
      </c>
      <c r="C358" s="52">
        <v>33358</v>
      </c>
      <c r="D358" s="107" t="s">
        <v>2777</v>
      </c>
      <c r="E358" s="46" t="s">
        <v>408</v>
      </c>
      <c r="F358" s="57">
        <v>504</v>
      </c>
      <c r="G358" s="94"/>
      <c r="H358" s="95"/>
      <c r="I358" s="95"/>
      <c r="J358" s="91"/>
      <c r="K358" s="91"/>
      <c r="L358" s="95"/>
      <c r="M358" s="95"/>
      <c r="N358" s="95"/>
      <c r="O358" s="95"/>
      <c r="P358" s="91"/>
      <c r="Q358" s="95"/>
      <c r="R358" s="91"/>
      <c r="S358" s="95"/>
      <c r="T358" s="91"/>
      <c r="U358" s="91"/>
      <c r="V358" s="91"/>
      <c r="W358" s="95"/>
      <c r="X358" s="95"/>
      <c r="Y358" s="91"/>
      <c r="Z358" s="91"/>
      <c r="AA358" s="95"/>
      <c r="AB358" s="91"/>
      <c r="AC358" s="91"/>
      <c r="AD358" s="95"/>
      <c r="AE358" s="95"/>
      <c r="AF358" s="91">
        <v>504</v>
      </c>
      <c r="AG358" s="91"/>
      <c r="AH358" s="95"/>
      <c r="AI358" s="91"/>
      <c r="AJ358" s="91"/>
      <c r="AK358" s="91"/>
      <c r="AL358" s="91"/>
      <c r="AM358" s="95"/>
      <c r="AN358" s="91"/>
      <c r="AO358" s="95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2"/>
      <c r="BS358" s="202">
        <v>0</v>
      </c>
      <c r="BT358" s="202">
        <v>0</v>
      </c>
      <c r="BU358" s="203">
        <v>0</v>
      </c>
      <c r="BV358" s="124">
        <v>0</v>
      </c>
      <c r="BW358" s="124">
        <v>0</v>
      </c>
      <c r="BX358" s="124">
        <v>0</v>
      </c>
    </row>
    <row r="359" spans="1:98" s="127" customFormat="1" ht="15" customHeight="1" thickBot="1" x14ac:dyDescent="0.3">
      <c r="A359" s="204" t="s">
        <v>1155</v>
      </c>
      <c r="B359" s="56" t="s">
        <v>1324</v>
      </c>
      <c r="C359" s="52">
        <v>33115</v>
      </c>
      <c r="D359" s="107" t="s">
        <v>2826</v>
      </c>
      <c r="E359" s="46" t="s">
        <v>69</v>
      </c>
      <c r="F359" s="57">
        <v>504</v>
      </c>
      <c r="G359" s="94"/>
      <c r="H359" s="95"/>
      <c r="I359" s="95"/>
      <c r="J359" s="91"/>
      <c r="K359" s="91"/>
      <c r="L359" s="95"/>
      <c r="M359" s="95"/>
      <c r="N359" s="95"/>
      <c r="O359" s="95"/>
      <c r="P359" s="91"/>
      <c r="Q359" s="95"/>
      <c r="R359" s="91"/>
      <c r="S359" s="95"/>
      <c r="T359" s="91"/>
      <c r="U359" s="91"/>
      <c r="V359" s="91"/>
      <c r="W359" s="95"/>
      <c r="X359" s="95"/>
      <c r="Y359" s="91"/>
      <c r="Z359" s="91"/>
      <c r="AA359" s="95"/>
      <c r="AB359" s="91"/>
      <c r="AC359" s="91"/>
      <c r="AD359" s="95"/>
      <c r="AE359" s="95"/>
      <c r="AF359" s="91"/>
      <c r="AG359" s="91"/>
      <c r="AH359" s="95"/>
      <c r="AI359" s="91"/>
      <c r="AJ359" s="91"/>
      <c r="AK359" s="91"/>
      <c r="AL359" s="91"/>
      <c r="AM359" s="95"/>
      <c r="AN359" s="91"/>
      <c r="AO359" s="95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>
        <v>504</v>
      </c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2"/>
      <c r="BS359" s="202">
        <v>0</v>
      </c>
      <c r="BT359" s="202">
        <v>0</v>
      </c>
      <c r="BU359" s="203">
        <v>0</v>
      </c>
      <c r="BV359" s="124">
        <v>0</v>
      </c>
      <c r="BW359" s="124">
        <v>0</v>
      </c>
      <c r="BX359" s="124">
        <v>0</v>
      </c>
    </row>
    <row r="360" spans="1:98" s="127" customFormat="1" ht="15" customHeight="1" thickBot="1" x14ac:dyDescent="0.3">
      <c r="A360" s="204" t="s">
        <v>1156</v>
      </c>
      <c r="B360" s="56" t="s">
        <v>1150</v>
      </c>
      <c r="C360" s="52">
        <v>33082</v>
      </c>
      <c r="D360" s="107" t="s">
        <v>2745</v>
      </c>
      <c r="E360" s="46" t="s">
        <v>697</v>
      </c>
      <c r="F360" s="57">
        <v>504</v>
      </c>
      <c r="G360" s="94"/>
      <c r="H360" s="95"/>
      <c r="I360" s="95"/>
      <c r="J360" s="91"/>
      <c r="K360" s="91"/>
      <c r="L360" s="95"/>
      <c r="M360" s="95"/>
      <c r="N360" s="95"/>
      <c r="O360" s="95"/>
      <c r="P360" s="91"/>
      <c r="Q360" s="95"/>
      <c r="R360" s="91"/>
      <c r="S360" s="95"/>
      <c r="T360" s="91"/>
      <c r="U360" s="91"/>
      <c r="V360" s="91"/>
      <c r="W360" s="95"/>
      <c r="X360" s="95"/>
      <c r="Y360" s="91"/>
      <c r="Z360" s="91"/>
      <c r="AA360" s="95"/>
      <c r="AB360" s="91"/>
      <c r="AC360" s="91"/>
      <c r="AD360" s="95"/>
      <c r="AE360" s="95"/>
      <c r="AF360" s="91"/>
      <c r="AG360" s="91"/>
      <c r="AH360" s="95"/>
      <c r="AI360" s="91"/>
      <c r="AJ360" s="91"/>
      <c r="AK360" s="91"/>
      <c r="AL360" s="91"/>
      <c r="AM360" s="95"/>
      <c r="AN360" s="91"/>
      <c r="AO360" s="95"/>
      <c r="AP360" s="91">
        <v>504</v>
      </c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2"/>
      <c r="BS360" s="202">
        <v>0</v>
      </c>
      <c r="BT360" s="202">
        <v>0</v>
      </c>
      <c r="BU360" s="203">
        <v>0</v>
      </c>
      <c r="BV360" s="124">
        <v>0</v>
      </c>
      <c r="BW360" s="124">
        <v>0</v>
      </c>
      <c r="BX360" s="124">
        <v>0</v>
      </c>
    </row>
    <row r="361" spans="1:98" s="127" customFormat="1" ht="15" customHeight="1" thickBot="1" x14ac:dyDescent="0.3">
      <c r="A361" s="204" t="s">
        <v>1158</v>
      </c>
      <c r="B361" s="56" t="s">
        <v>1337</v>
      </c>
      <c r="C361" s="52">
        <v>29478</v>
      </c>
      <c r="D361" s="107" t="s">
        <v>2831</v>
      </c>
      <c r="E361" s="46" t="s">
        <v>697</v>
      </c>
      <c r="F361" s="57">
        <v>504</v>
      </c>
      <c r="G361" s="94"/>
      <c r="H361" s="95"/>
      <c r="I361" s="95"/>
      <c r="J361" s="91"/>
      <c r="K361" s="91"/>
      <c r="L361" s="95"/>
      <c r="M361" s="95"/>
      <c r="N361" s="95"/>
      <c r="O361" s="95"/>
      <c r="P361" s="91"/>
      <c r="Q361" s="95"/>
      <c r="R361" s="91"/>
      <c r="S361" s="95"/>
      <c r="T361" s="91"/>
      <c r="U361" s="91"/>
      <c r="V361" s="91"/>
      <c r="W361" s="95"/>
      <c r="X361" s="95"/>
      <c r="Y361" s="91"/>
      <c r="Z361" s="91"/>
      <c r="AA361" s="95"/>
      <c r="AB361" s="91"/>
      <c r="AC361" s="91"/>
      <c r="AD361" s="95"/>
      <c r="AE361" s="95"/>
      <c r="AF361" s="91"/>
      <c r="AG361" s="91"/>
      <c r="AH361" s="95"/>
      <c r="AI361" s="91"/>
      <c r="AJ361" s="91"/>
      <c r="AK361" s="91"/>
      <c r="AL361" s="91"/>
      <c r="AM361" s="95"/>
      <c r="AN361" s="91"/>
      <c r="AO361" s="95"/>
      <c r="AP361" s="91">
        <v>504</v>
      </c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2"/>
      <c r="BS361" s="202">
        <v>0</v>
      </c>
      <c r="BT361" s="202">
        <v>0</v>
      </c>
      <c r="BU361" s="203">
        <v>0</v>
      </c>
      <c r="BV361" s="124">
        <v>0</v>
      </c>
      <c r="BW361" s="124">
        <v>0</v>
      </c>
      <c r="BX361" s="124">
        <v>0</v>
      </c>
    </row>
    <row r="362" spans="1:98" s="127" customFormat="1" ht="15" customHeight="1" thickBot="1" x14ac:dyDescent="0.25">
      <c r="A362" s="204" t="s">
        <v>1160</v>
      </c>
      <c r="B362" s="101" t="s">
        <v>1200</v>
      </c>
      <c r="C362" s="52">
        <v>29131</v>
      </c>
      <c r="D362" s="107" t="s">
        <v>2767</v>
      </c>
      <c r="E362" s="46" t="s">
        <v>14</v>
      </c>
      <c r="F362" s="57">
        <v>504</v>
      </c>
      <c r="G362" s="94"/>
      <c r="H362" s="95"/>
      <c r="I362" s="95"/>
      <c r="J362" s="91"/>
      <c r="K362" s="91"/>
      <c r="L362" s="95"/>
      <c r="M362" s="95"/>
      <c r="N362" s="95"/>
      <c r="O362" s="95"/>
      <c r="P362" s="91"/>
      <c r="Q362" s="95"/>
      <c r="R362" s="91"/>
      <c r="S362" s="95"/>
      <c r="T362" s="91"/>
      <c r="U362" s="91"/>
      <c r="V362" s="91"/>
      <c r="W362" s="95"/>
      <c r="X362" s="95"/>
      <c r="Y362" s="91"/>
      <c r="Z362" s="91"/>
      <c r="AA362" s="95"/>
      <c r="AB362" s="91"/>
      <c r="AC362" s="91">
        <v>504</v>
      </c>
      <c r="AD362" s="95"/>
      <c r="AE362" s="95"/>
      <c r="AF362" s="91"/>
      <c r="AG362" s="91"/>
      <c r="AH362" s="95"/>
      <c r="AI362" s="91"/>
      <c r="AJ362" s="91"/>
      <c r="AK362" s="91"/>
      <c r="AL362" s="91"/>
      <c r="AM362" s="95"/>
      <c r="AN362" s="91"/>
      <c r="AO362" s="95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2"/>
      <c r="BS362" s="202">
        <v>0</v>
      </c>
      <c r="BT362" s="202">
        <v>0</v>
      </c>
      <c r="BU362" s="203">
        <v>0</v>
      </c>
      <c r="BV362" s="124">
        <v>0</v>
      </c>
      <c r="BW362" s="124">
        <v>0</v>
      </c>
      <c r="BX362" s="124">
        <v>0</v>
      </c>
    </row>
    <row r="363" spans="1:98" s="127" customFormat="1" ht="15" customHeight="1" thickBot="1" x14ac:dyDescent="0.3">
      <c r="A363" s="204" t="s">
        <v>1162</v>
      </c>
      <c r="B363" s="56" t="s">
        <v>1251</v>
      </c>
      <c r="C363" s="52">
        <v>38704</v>
      </c>
      <c r="D363" s="107" t="s">
        <v>2754</v>
      </c>
      <c r="E363" s="46" t="s">
        <v>412</v>
      </c>
      <c r="F363" s="57">
        <v>503</v>
      </c>
      <c r="G363" s="94"/>
      <c r="H363" s="95"/>
      <c r="I363" s="95"/>
      <c r="J363" s="91"/>
      <c r="K363" s="91"/>
      <c r="L363" s="95"/>
      <c r="M363" s="95"/>
      <c r="N363" s="95"/>
      <c r="O363" s="95"/>
      <c r="P363" s="91"/>
      <c r="Q363" s="95"/>
      <c r="R363" s="91"/>
      <c r="S363" s="95"/>
      <c r="T363" s="91"/>
      <c r="U363" s="91"/>
      <c r="V363" s="91"/>
      <c r="W363" s="95"/>
      <c r="X363" s="95"/>
      <c r="Y363" s="91"/>
      <c r="Z363" s="91"/>
      <c r="AA363" s="95">
        <v>35</v>
      </c>
      <c r="AB363" s="91"/>
      <c r="AC363" s="91"/>
      <c r="AD363" s="95"/>
      <c r="AE363" s="95"/>
      <c r="AF363" s="91"/>
      <c r="AG363" s="91"/>
      <c r="AH363" s="95"/>
      <c r="AI363" s="91"/>
      <c r="AJ363" s="91"/>
      <c r="AK363" s="91"/>
      <c r="AL363" s="91"/>
      <c r="AM363" s="95"/>
      <c r="AN363" s="91"/>
      <c r="AO363" s="95"/>
      <c r="AP363" s="91"/>
      <c r="AQ363" s="91"/>
      <c r="AR363" s="91"/>
      <c r="AS363" s="91"/>
      <c r="AT363" s="91"/>
      <c r="AU363" s="91">
        <v>175</v>
      </c>
      <c r="AV363" s="91"/>
      <c r="AW363" s="91"/>
      <c r="AX363" s="91"/>
      <c r="AY363" s="91"/>
      <c r="AZ363" s="91"/>
      <c r="BA363" s="91"/>
      <c r="BB363" s="91"/>
      <c r="BC363" s="91"/>
      <c r="BD363" s="91">
        <v>146</v>
      </c>
      <c r="BE363" s="91"/>
      <c r="BF363" s="91"/>
      <c r="BG363" s="91"/>
      <c r="BH363" s="91"/>
      <c r="BI363" s="91"/>
      <c r="BJ363" s="91">
        <v>147</v>
      </c>
      <c r="BK363" s="91"/>
      <c r="BL363" s="91"/>
      <c r="BM363" s="91"/>
      <c r="BN363" s="91"/>
      <c r="BO363" s="91"/>
      <c r="BP363" s="91"/>
      <c r="BQ363" s="91"/>
      <c r="BR363" s="92"/>
      <c r="BS363" s="202">
        <v>0</v>
      </c>
      <c r="BT363" s="202">
        <v>0</v>
      </c>
      <c r="BU363" s="203">
        <v>0</v>
      </c>
      <c r="BV363" s="124">
        <v>0</v>
      </c>
      <c r="BW363" s="124">
        <v>0</v>
      </c>
      <c r="BX363" s="124">
        <v>0</v>
      </c>
    </row>
    <row r="364" spans="1:98" s="127" customFormat="1" ht="15" customHeight="1" thickBot="1" x14ac:dyDescent="0.3">
      <c r="A364" s="204" t="s">
        <v>1164</v>
      </c>
      <c r="B364" s="56" t="s">
        <v>1119</v>
      </c>
      <c r="C364" s="52">
        <v>35467</v>
      </c>
      <c r="D364" s="107" t="s">
        <v>2724</v>
      </c>
      <c r="E364" s="46" t="s">
        <v>76</v>
      </c>
      <c r="F364" s="57">
        <v>500</v>
      </c>
      <c r="G364" s="94">
        <v>500</v>
      </c>
      <c r="H364" s="95"/>
      <c r="I364" s="95"/>
      <c r="J364" s="91"/>
      <c r="K364" s="91"/>
      <c r="L364" s="95"/>
      <c r="M364" s="95"/>
      <c r="N364" s="95"/>
      <c r="O364" s="95"/>
      <c r="P364" s="91"/>
      <c r="Q364" s="95"/>
      <c r="R364" s="91"/>
      <c r="S364" s="95"/>
      <c r="T364" s="91"/>
      <c r="U364" s="91"/>
      <c r="V364" s="91"/>
      <c r="W364" s="95"/>
      <c r="X364" s="95"/>
      <c r="Y364" s="91"/>
      <c r="Z364" s="91"/>
      <c r="AA364" s="95"/>
      <c r="AB364" s="91"/>
      <c r="AC364" s="91"/>
      <c r="AD364" s="95"/>
      <c r="AE364" s="95"/>
      <c r="AF364" s="91"/>
      <c r="AG364" s="91"/>
      <c r="AH364" s="95"/>
      <c r="AI364" s="91"/>
      <c r="AJ364" s="91"/>
      <c r="AK364" s="91"/>
      <c r="AL364" s="91"/>
      <c r="AM364" s="95"/>
      <c r="AN364" s="91"/>
      <c r="AO364" s="95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2"/>
      <c r="BS364" s="202">
        <v>0</v>
      </c>
      <c r="BT364" s="202">
        <v>0</v>
      </c>
      <c r="BU364" s="203">
        <v>0</v>
      </c>
      <c r="BV364" s="124">
        <v>0</v>
      </c>
      <c r="BW364" s="124">
        <v>0</v>
      </c>
      <c r="BX364" s="124">
        <v>0</v>
      </c>
    </row>
    <row r="365" spans="1:98" s="127" customFormat="1" ht="15" customHeight="1" thickBot="1" x14ac:dyDescent="0.3">
      <c r="A365" s="204" t="s">
        <v>1165</v>
      </c>
      <c r="B365" s="56" t="s">
        <v>1242</v>
      </c>
      <c r="C365" s="52">
        <v>32722</v>
      </c>
      <c r="D365" s="107" t="s">
        <v>2782</v>
      </c>
      <c r="E365" s="46" t="s">
        <v>76</v>
      </c>
      <c r="F365" s="57">
        <v>500</v>
      </c>
      <c r="G365" s="94">
        <v>500</v>
      </c>
      <c r="H365" s="95"/>
      <c r="I365" s="95"/>
      <c r="J365" s="91"/>
      <c r="K365" s="91"/>
      <c r="L365" s="95"/>
      <c r="M365" s="95"/>
      <c r="N365" s="95"/>
      <c r="O365" s="95"/>
      <c r="P365" s="91"/>
      <c r="Q365" s="95"/>
      <c r="R365" s="91"/>
      <c r="S365" s="95"/>
      <c r="T365" s="91"/>
      <c r="U365" s="91"/>
      <c r="V365" s="91"/>
      <c r="W365" s="95"/>
      <c r="X365" s="95"/>
      <c r="Y365" s="91"/>
      <c r="Z365" s="91"/>
      <c r="AA365" s="95"/>
      <c r="AB365" s="91"/>
      <c r="AC365" s="91"/>
      <c r="AD365" s="95"/>
      <c r="AE365" s="95"/>
      <c r="AF365" s="91"/>
      <c r="AG365" s="91"/>
      <c r="AH365" s="95"/>
      <c r="AI365" s="91"/>
      <c r="AJ365" s="91"/>
      <c r="AK365" s="91"/>
      <c r="AL365" s="91"/>
      <c r="AM365" s="95"/>
      <c r="AN365" s="91"/>
      <c r="AO365" s="95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2"/>
      <c r="BS365" s="202">
        <v>0</v>
      </c>
      <c r="BT365" s="202">
        <v>0</v>
      </c>
      <c r="BU365" s="203">
        <v>0</v>
      </c>
      <c r="BV365" s="124">
        <v>0</v>
      </c>
      <c r="BW365" s="124">
        <v>0</v>
      </c>
      <c r="BX365" s="124">
        <v>0</v>
      </c>
      <c r="CQ365" s="84"/>
      <c r="CR365" s="84"/>
      <c r="CS365" s="84"/>
      <c r="CT365" s="84"/>
    </row>
    <row r="366" spans="1:98" s="127" customFormat="1" ht="15" customHeight="1" thickBot="1" x14ac:dyDescent="0.3">
      <c r="A366" s="204" t="s">
        <v>1167</v>
      </c>
      <c r="B366" s="56" t="s">
        <v>1244</v>
      </c>
      <c r="C366" s="52">
        <v>30720</v>
      </c>
      <c r="D366" s="107" t="s">
        <v>2783</v>
      </c>
      <c r="E366" s="46" t="s">
        <v>58</v>
      </c>
      <c r="F366" s="57">
        <v>500</v>
      </c>
      <c r="G366" s="94">
        <v>500</v>
      </c>
      <c r="H366" s="95"/>
      <c r="I366" s="95"/>
      <c r="J366" s="91"/>
      <c r="K366" s="91"/>
      <c r="L366" s="95"/>
      <c r="M366" s="95"/>
      <c r="N366" s="95"/>
      <c r="O366" s="95"/>
      <c r="P366" s="91"/>
      <c r="Q366" s="95"/>
      <c r="R366" s="91"/>
      <c r="S366" s="95"/>
      <c r="T366" s="91"/>
      <c r="U366" s="91"/>
      <c r="V366" s="91"/>
      <c r="W366" s="95"/>
      <c r="X366" s="95"/>
      <c r="Y366" s="91"/>
      <c r="Z366" s="91"/>
      <c r="AA366" s="95"/>
      <c r="AB366" s="91"/>
      <c r="AC366" s="91"/>
      <c r="AD366" s="95"/>
      <c r="AE366" s="95"/>
      <c r="AF366" s="91"/>
      <c r="AG366" s="91"/>
      <c r="AH366" s="95"/>
      <c r="AI366" s="91"/>
      <c r="AJ366" s="91"/>
      <c r="AK366" s="91"/>
      <c r="AL366" s="91"/>
      <c r="AM366" s="95"/>
      <c r="AN366" s="91"/>
      <c r="AO366" s="95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2"/>
      <c r="BS366" s="202">
        <v>0</v>
      </c>
      <c r="BT366" s="202">
        <v>0</v>
      </c>
      <c r="BU366" s="203">
        <v>0</v>
      </c>
      <c r="BV366" s="124">
        <v>0</v>
      </c>
      <c r="BW366" s="124">
        <v>0</v>
      </c>
      <c r="BX366" s="124">
        <v>0</v>
      </c>
      <c r="CQ366" s="84"/>
      <c r="CR366" s="84"/>
      <c r="CS366" s="84"/>
      <c r="CT366" s="84"/>
    </row>
    <row r="367" spans="1:98" s="127" customFormat="1" ht="15" customHeight="1" thickBot="1" x14ac:dyDescent="0.3">
      <c r="A367" s="204" t="s">
        <v>1170</v>
      </c>
      <c r="B367" s="56" t="s">
        <v>939</v>
      </c>
      <c r="C367" s="52">
        <v>30384</v>
      </c>
      <c r="D367" s="107" t="s">
        <v>2705</v>
      </c>
      <c r="E367" s="46" t="s">
        <v>58</v>
      </c>
      <c r="F367" s="57">
        <v>500</v>
      </c>
      <c r="G367" s="94">
        <v>500</v>
      </c>
      <c r="H367" s="95"/>
      <c r="I367" s="95"/>
      <c r="J367" s="91"/>
      <c r="K367" s="91"/>
      <c r="L367" s="95"/>
      <c r="M367" s="95"/>
      <c r="N367" s="95"/>
      <c r="O367" s="95"/>
      <c r="P367" s="91"/>
      <c r="Q367" s="95"/>
      <c r="R367" s="91"/>
      <c r="S367" s="95"/>
      <c r="T367" s="91"/>
      <c r="U367" s="91"/>
      <c r="V367" s="91"/>
      <c r="W367" s="95"/>
      <c r="X367" s="95"/>
      <c r="Y367" s="91"/>
      <c r="Z367" s="91"/>
      <c r="AA367" s="95"/>
      <c r="AB367" s="91"/>
      <c r="AC367" s="91"/>
      <c r="AD367" s="95"/>
      <c r="AE367" s="95"/>
      <c r="AF367" s="91"/>
      <c r="AG367" s="91"/>
      <c r="AH367" s="95"/>
      <c r="AI367" s="91"/>
      <c r="AJ367" s="91"/>
      <c r="AK367" s="91"/>
      <c r="AL367" s="91"/>
      <c r="AM367" s="95"/>
      <c r="AN367" s="91"/>
      <c r="AO367" s="95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2"/>
      <c r="BS367" s="202">
        <v>0</v>
      </c>
      <c r="BT367" s="202">
        <v>0</v>
      </c>
      <c r="BU367" s="203">
        <v>0</v>
      </c>
      <c r="BV367" s="124">
        <v>0</v>
      </c>
      <c r="BW367" s="124">
        <v>0</v>
      </c>
      <c r="BX367" s="124">
        <v>0</v>
      </c>
    </row>
    <row r="368" spans="1:98" s="127" customFormat="1" ht="15" customHeight="1" thickBot="1" x14ac:dyDescent="0.3">
      <c r="A368" s="204" t="s">
        <v>1172</v>
      </c>
      <c r="B368" s="56" t="s">
        <v>1104</v>
      </c>
      <c r="C368" s="52">
        <v>27206</v>
      </c>
      <c r="D368" s="107" t="s">
        <v>2718</v>
      </c>
      <c r="E368" s="46" t="s">
        <v>701</v>
      </c>
      <c r="F368" s="57">
        <v>500</v>
      </c>
      <c r="G368" s="94">
        <v>500</v>
      </c>
      <c r="H368" s="95"/>
      <c r="I368" s="95"/>
      <c r="J368" s="91"/>
      <c r="K368" s="91"/>
      <c r="L368" s="95"/>
      <c r="M368" s="95"/>
      <c r="N368" s="95"/>
      <c r="O368" s="95"/>
      <c r="P368" s="91"/>
      <c r="Q368" s="95"/>
      <c r="R368" s="91"/>
      <c r="S368" s="95"/>
      <c r="T368" s="91"/>
      <c r="U368" s="91"/>
      <c r="V368" s="91"/>
      <c r="W368" s="95"/>
      <c r="X368" s="95"/>
      <c r="Y368" s="91"/>
      <c r="Z368" s="91"/>
      <c r="AA368" s="95"/>
      <c r="AB368" s="91"/>
      <c r="AC368" s="91"/>
      <c r="AD368" s="95"/>
      <c r="AE368" s="95"/>
      <c r="AF368" s="91"/>
      <c r="AG368" s="91"/>
      <c r="AH368" s="95"/>
      <c r="AI368" s="91"/>
      <c r="AJ368" s="91"/>
      <c r="AK368" s="91"/>
      <c r="AL368" s="91"/>
      <c r="AM368" s="95"/>
      <c r="AN368" s="91"/>
      <c r="AO368" s="95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2"/>
      <c r="BS368" s="202">
        <v>0</v>
      </c>
      <c r="BT368" s="202">
        <v>0</v>
      </c>
      <c r="BU368" s="203">
        <v>0</v>
      </c>
      <c r="BV368" s="124">
        <v>0</v>
      </c>
      <c r="BW368" s="124">
        <v>0</v>
      </c>
      <c r="BX368" s="124">
        <v>0</v>
      </c>
      <c r="CO368" s="84"/>
      <c r="CP368" s="84"/>
    </row>
    <row r="369" spans="1:99" s="127" customFormat="1" ht="15" customHeight="1" thickBot="1" x14ac:dyDescent="0.3">
      <c r="A369" s="204" t="s">
        <v>1174</v>
      </c>
      <c r="B369" s="56" t="s">
        <v>409</v>
      </c>
      <c r="C369" s="52">
        <v>26614</v>
      </c>
      <c r="D369" s="107" t="s">
        <v>401</v>
      </c>
      <c r="E369" s="46" t="s">
        <v>62</v>
      </c>
      <c r="F369" s="57">
        <v>500</v>
      </c>
      <c r="G369" s="94">
        <v>500</v>
      </c>
      <c r="H369" s="95"/>
      <c r="I369" s="95"/>
      <c r="J369" s="91"/>
      <c r="K369" s="91"/>
      <c r="L369" s="95"/>
      <c r="M369" s="95"/>
      <c r="N369" s="95"/>
      <c r="O369" s="95"/>
      <c r="P369" s="91"/>
      <c r="Q369" s="95"/>
      <c r="R369" s="91"/>
      <c r="S369" s="95"/>
      <c r="T369" s="91"/>
      <c r="U369" s="91"/>
      <c r="V369" s="91"/>
      <c r="W369" s="95"/>
      <c r="X369" s="95"/>
      <c r="Y369" s="91"/>
      <c r="Z369" s="91"/>
      <c r="AA369" s="95"/>
      <c r="AB369" s="91"/>
      <c r="AC369" s="91"/>
      <c r="AD369" s="95"/>
      <c r="AE369" s="95"/>
      <c r="AF369" s="91"/>
      <c r="AG369" s="91"/>
      <c r="AH369" s="95"/>
      <c r="AI369" s="91"/>
      <c r="AJ369" s="91"/>
      <c r="AK369" s="91"/>
      <c r="AL369" s="91"/>
      <c r="AM369" s="95"/>
      <c r="AN369" s="91"/>
      <c r="AO369" s="95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2"/>
      <c r="BS369" s="202">
        <v>0</v>
      </c>
      <c r="BT369" s="202">
        <v>0</v>
      </c>
      <c r="BU369" s="203">
        <v>0</v>
      </c>
      <c r="BV369" s="124">
        <v>0</v>
      </c>
      <c r="BW369" s="124">
        <v>0</v>
      </c>
      <c r="BX369" s="124">
        <v>0</v>
      </c>
    </row>
    <row r="370" spans="1:99" s="127" customFormat="1" ht="15" customHeight="1" thickBot="1" x14ac:dyDescent="0.3">
      <c r="A370" s="204" t="s">
        <v>1176</v>
      </c>
      <c r="B370" s="56" t="s">
        <v>261</v>
      </c>
      <c r="C370" s="52">
        <v>36630</v>
      </c>
      <c r="D370" s="107" t="s">
        <v>2729</v>
      </c>
      <c r="E370" s="46" t="s">
        <v>79</v>
      </c>
      <c r="F370" s="57">
        <v>499</v>
      </c>
      <c r="G370" s="94"/>
      <c r="H370" s="95"/>
      <c r="I370" s="95">
        <v>175</v>
      </c>
      <c r="J370" s="91"/>
      <c r="K370" s="91"/>
      <c r="L370" s="95"/>
      <c r="M370" s="95"/>
      <c r="N370" s="95"/>
      <c r="O370" s="95"/>
      <c r="P370" s="91"/>
      <c r="Q370" s="95"/>
      <c r="R370" s="91"/>
      <c r="S370" s="95"/>
      <c r="T370" s="91"/>
      <c r="U370" s="91"/>
      <c r="V370" s="91"/>
      <c r="W370" s="95"/>
      <c r="X370" s="95"/>
      <c r="Y370" s="91"/>
      <c r="Z370" s="91">
        <v>222</v>
      </c>
      <c r="AA370" s="95"/>
      <c r="AB370" s="91"/>
      <c r="AC370" s="91"/>
      <c r="AD370" s="95"/>
      <c r="AE370" s="95"/>
      <c r="AF370" s="91"/>
      <c r="AG370" s="91"/>
      <c r="AH370" s="95"/>
      <c r="AI370" s="91"/>
      <c r="AJ370" s="91"/>
      <c r="AK370" s="91"/>
      <c r="AL370" s="91"/>
      <c r="AM370" s="95"/>
      <c r="AN370" s="91"/>
      <c r="AO370" s="95"/>
      <c r="AP370" s="91"/>
      <c r="AQ370" s="91"/>
      <c r="AR370" s="91"/>
      <c r="AS370" s="91"/>
      <c r="AT370" s="91">
        <v>102</v>
      </c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2"/>
      <c r="BS370" s="202">
        <v>0</v>
      </c>
      <c r="BT370" s="202">
        <v>0</v>
      </c>
      <c r="BU370" s="203">
        <v>0</v>
      </c>
      <c r="BV370" s="124">
        <v>0</v>
      </c>
      <c r="BW370" s="124">
        <v>0</v>
      </c>
      <c r="BX370" s="124">
        <v>0</v>
      </c>
    </row>
    <row r="371" spans="1:99" s="127" customFormat="1" ht="15" customHeight="1" thickBot="1" x14ac:dyDescent="0.3">
      <c r="A371" s="204" t="s">
        <v>1177</v>
      </c>
      <c r="B371" s="56" t="s">
        <v>1310</v>
      </c>
      <c r="C371" s="52">
        <v>36473</v>
      </c>
      <c r="D371" s="107" t="s">
        <v>2819</v>
      </c>
      <c r="E371" s="46" t="s">
        <v>84</v>
      </c>
      <c r="F371" s="57">
        <v>497</v>
      </c>
      <c r="G371" s="94"/>
      <c r="H371" s="95"/>
      <c r="I371" s="95"/>
      <c r="J371" s="91"/>
      <c r="K371" s="91"/>
      <c r="L371" s="95"/>
      <c r="M371" s="95">
        <v>137</v>
      </c>
      <c r="N371" s="95"/>
      <c r="O371" s="95"/>
      <c r="P371" s="91"/>
      <c r="Q371" s="95"/>
      <c r="R371" s="91"/>
      <c r="S371" s="95"/>
      <c r="T371" s="91"/>
      <c r="U371" s="91"/>
      <c r="V371" s="91"/>
      <c r="W371" s="95"/>
      <c r="X371" s="95"/>
      <c r="Y371" s="91"/>
      <c r="Z371" s="91"/>
      <c r="AA371" s="95"/>
      <c r="AB371" s="91"/>
      <c r="AC371" s="91"/>
      <c r="AD371" s="95"/>
      <c r="AE371" s="95"/>
      <c r="AF371" s="91"/>
      <c r="AG371" s="91"/>
      <c r="AH371" s="95"/>
      <c r="AI371" s="91"/>
      <c r="AJ371" s="91">
        <v>360</v>
      </c>
      <c r="AK371" s="91"/>
      <c r="AL371" s="91"/>
      <c r="AM371" s="95"/>
      <c r="AN371" s="91"/>
      <c r="AO371" s="95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2"/>
      <c r="BS371" s="202">
        <v>0</v>
      </c>
      <c r="BT371" s="202">
        <v>0</v>
      </c>
      <c r="BU371" s="203">
        <v>0</v>
      </c>
      <c r="BV371" s="124">
        <v>0</v>
      </c>
      <c r="BW371" s="124">
        <v>0</v>
      </c>
      <c r="BX371" s="124">
        <v>0</v>
      </c>
    </row>
    <row r="372" spans="1:99" s="127" customFormat="1" ht="15" customHeight="1" thickBot="1" x14ac:dyDescent="0.25">
      <c r="A372" s="204" t="s">
        <v>1179</v>
      </c>
      <c r="B372" s="103" t="s">
        <v>1659</v>
      </c>
      <c r="C372" s="52">
        <v>28952</v>
      </c>
      <c r="D372" s="107" t="s">
        <v>2226</v>
      </c>
      <c r="E372" s="46" t="s">
        <v>1553</v>
      </c>
      <c r="F372" s="57">
        <v>492</v>
      </c>
      <c r="G372" s="94"/>
      <c r="H372" s="95"/>
      <c r="I372" s="95"/>
      <c r="J372" s="91"/>
      <c r="K372" s="91"/>
      <c r="L372" s="95"/>
      <c r="M372" s="95"/>
      <c r="N372" s="95"/>
      <c r="O372" s="95"/>
      <c r="P372" s="91"/>
      <c r="Q372" s="95"/>
      <c r="R372" s="91"/>
      <c r="S372" s="95"/>
      <c r="T372" s="91"/>
      <c r="U372" s="91"/>
      <c r="V372" s="91"/>
      <c r="W372" s="95"/>
      <c r="X372" s="95"/>
      <c r="Y372" s="91"/>
      <c r="Z372" s="91"/>
      <c r="AA372" s="95"/>
      <c r="AB372" s="91"/>
      <c r="AC372" s="91"/>
      <c r="AD372" s="95"/>
      <c r="AE372" s="95"/>
      <c r="AF372" s="91"/>
      <c r="AG372" s="91">
        <v>132</v>
      </c>
      <c r="AH372" s="95"/>
      <c r="AI372" s="91"/>
      <c r="AJ372" s="91"/>
      <c r="AK372" s="91"/>
      <c r="AL372" s="91"/>
      <c r="AM372" s="95"/>
      <c r="AN372" s="91">
        <v>360</v>
      </c>
      <c r="AO372" s="95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2"/>
      <c r="BS372" s="202">
        <v>0</v>
      </c>
      <c r="BT372" s="202">
        <v>0</v>
      </c>
      <c r="BU372" s="203">
        <v>0</v>
      </c>
      <c r="BV372" s="124">
        <v>0</v>
      </c>
      <c r="BW372" s="124">
        <v>0</v>
      </c>
      <c r="BX372" s="124">
        <v>0</v>
      </c>
      <c r="CO372" s="84"/>
      <c r="CP372" s="84"/>
      <c r="CU372" s="84"/>
    </row>
    <row r="373" spans="1:99" s="127" customFormat="1" ht="15" customHeight="1" thickBot="1" x14ac:dyDescent="0.3">
      <c r="A373" s="204" t="s">
        <v>1180</v>
      </c>
      <c r="B373" s="56" t="s">
        <v>1418</v>
      </c>
      <c r="C373" s="52">
        <v>39151</v>
      </c>
      <c r="D373" s="107" t="s">
        <v>2758</v>
      </c>
      <c r="E373" s="46" t="s">
        <v>97</v>
      </c>
      <c r="F373" s="57">
        <v>481</v>
      </c>
      <c r="G373" s="94"/>
      <c r="H373" s="95"/>
      <c r="I373" s="95"/>
      <c r="J373" s="91"/>
      <c r="K373" s="91"/>
      <c r="L373" s="95"/>
      <c r="M373" s="95"/>
      <c r="N373" s="95"/>
      <c r="O373" s="95"/>
      <c r="P373" s="91"/>
      <c r="Q373" s="95"/>
      <c r="R373" s="91"/>
      <c r="S373" s="95"/>
      <c r="T373" s="91"/>
      <c r="U373" s="91"/>
      <c r="V373" s="91"/>
      <c r="W373" s="95"/>
      <c r="X373" s="95"/>
      <c r="Y373" s="91"/>
      <c r="Z373" s="91"/>
      <c r="AA373" s="95"/>
      <c r="AB373" s="91"/>
      <c r="AC373" s="91"/>
      <c r="AD373" s="95"/>
      <c r="AE373" s="95"/>
      <c r="AF373" s="91"/>
      <c r="AG373" s="91"/>
      <c r="AH373" s="95"/>
      <c r="AI373" s="91"/>
      <c r="AJ373" s="91"/>
      <c r="AK373" s="91">
        <v>275</v>
      </c>
      <c r="AL373" s="91"/>
      <c r="AM373" s="95"/>
      <c r="AN373" s="91"/>
      <c r="AO373" s="95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>
        <v>114</v>
      </c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>
        <v>92</v>
      </c>
      <c r="BR373" s="92"/>
      <c r="BS373" s="202">
        <v>0</v>
      </c>
      <c r="BT373" s="202">
        <v>0</v>
      </c>
      <c r="BU373" s="203">
        <v>0</v>
      </c>
      <c r="BV373" s="124">
        <v>0</v>
      </c>
      <c r="BW373" s="124">
        <v>0</v>
      </c>
      <c r="BX373" s="124">
        <v>0</v>
      </c>
    </row>
    <row r="374" spans="1:99" s="127" customFormat="1" ht="15" customHeight="1" thickBot="1" x14ac:dyDescent="0.3">
      <c r="A374" s="204" t="s">
        <v>1182</v>
      </c>
      <c r="B374" s="56" t="s">
        <v>242</v>
      </c>
      <c r="C374" s="52">
        <v>37292</v>
      </c>
      <c r="D374" s="107" t="s">
        <v>2673</v>
      </c>
      <c r="E374" s="46" t="s">
        <v>64</v>
      </c>
      <c r="F374" s="57">
        <v>477</v>
      </c>
      <c r="G374" s="94"/>
      <c r="H374" s="95"/>
      <c r="I374" s="95"/>
      <c r="J374" s="91"/>
      <c r="K374" s="91"/>
      <c r="L374" s="95"/>
      <c r="M374" s="95"/>
      <c r="N374" s="95"/>
      <c r="O374" s="95"/>
      <c r="P374" s="91"/>
      <c r="Q374" s="95">
        <v>92</v>
      </c>
      <c r="R374" s="91"/>
      <c r="S374" s="95"/>
      <c r="T374" s="91"/>
      <c r="U374" s="91"/>
      <c r="V374" s="91"/>
      <c r="W374" s="95"/>
      <c r="X374" s="95"/>
      <c r="Y374" s="91"/>
      <c r="Z374" s="91"/>
      <c r="AA374" s="95"/>
      <c r="AB374" s="91"/>
      <c r="AC374" s="91"/>
      <c r="AD374" s="95"/>
      <c r="AE374" s="95"/>
      <c r="AF374" s="91"/>
      <c r="AG374" s="91"/>
      <c r="AH374" s="95"/>
      <c r="AI374" s="91"/>
      <c r="AJ374" s="91"/>
      <c r="AK374" s="91"/>
      <c r="AL374" s="91"/>
      <c r="AM374" s="95"/>
      <c r="AN374" s="91"/>
      <c r="AO374" s="95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>
        <v>385</v>
      </c>
      <c r="BJ374" s="91"/>
      <c r="BK374" s="91"/>
      <c r="BL374" s="91"/>
      <c r="BM374" s="91"/>
      <c r="BN374" s="91"/>
      <c r="BO374" s="91"/>
      <c r="BP374" s="91"/>
      <c r="BQ374" s="91"/>
      <c r="BR374" s="92"/>
      <c r="BS374" s="202">
        <v>0</v>
      </c>
      <c r="BT374" s="202">
        <v>0</v>
      </c>
      <c r="BU374" s="203">
        <v>0</v>
      </c>
      <c r="BV374" s="124">
        <v>0</v>
      </c>
      <c r="BW374" s="124">
        <v>0</v>
      </c>
      <c r="BX374" s="124">
        <v>0</v>
      </c>
    </row>
    <row r="375" spans="1:99" s="127" customFormat="1" ht="15" customHeight="1" thickBot="1" x14ac:dyDescent="0.3">
      <c r="A375" s="204" t="s">
        <v>1183</v>
      </c>
      <c r="B375" s="56" t="s">
        <v>487</v>
      </c>
      <c r="C375" s="52">
        <v>38856</v>
      </c>
      <c r="D375" s="107" t="s">
        <v>2791</v>
      </c>
      <c r="E375" s="46" t="s">
        <v>45</v>
      </c>
      <c r="F375" s="57">
        <v>476</v>
      </c>
      <c r="G375" s="94"/>
      <c r="H375" s="95"/>
      <c r="I375" s="95"/>
      <c r="J375" s="91"/>
      <c r="K375" s="91"/>
      <c r="L375" s="95"/>
      <c r="M375" s="95"/>
      <c r="N375" s="95"/>
      <c r="O375" s="95"/>
      <c r="P375" s="91"/>
      <c r="Q375" s="95"/>
      <c r="R375" s="91"/>
      <c r="S375" s="95"/>
      <c r="T375" s="91"/>
      <c r="U375" s="91"/>
      <c r="V375" s="91"/>
      <c r="W375" s="95">
        <v>117</v>
      </c>
      <c r="X375" s="95"/>
      <c r="Y375" s="91"/>
      <c r="Z375" s="91"/>
      <c r="AA375" s="95"/>
      <c r="AB375" s="91"/>
      <c r="AC375" s="91"/>
      <c r="AD375" s="95">
        <v>137</v>
      </c>
      <c r="AE375" s="95"/>
      <c r="AF375" s="91"/>
      <c r="AG375" s="91"/>
      <c r="AH375" s="95"/>
      <c r="AI375" s="91"/>
      <c r="AJ375" s="91">
        <v>222</v>
      </c>
      <c r="AK375" s="91"/>
      <c r="AL375" s="91"/>
      <c r="AM375" s="95"/>
      <c r="AN375" s="91"/>
      <c r="AO375" s="95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2"/>
      <c r="BS375" s="202">
        <v>0</v>
      </c>
      <c r="BT375" s="202">
        <v>0</v>
      </c>
      <c r="BU375" s="203">
        <v>0</v>
      </c>
      <c r="BV375" s="124">
        <v>0</v>
      </c>
      <c r="BW375" s="124">
        <v>0</v>
      </c>
      <c r="BX375" s="124">
        <v>0</v>
      </c>
    </row>
    <row r="376" spans="1:99" s="127" customFormat="1" ht="15" customHeight="1" thickBot="1" x14ac:dyDescent="0.3">
      <c r="A376" s="204" t="s">
        <v>1185</v>
      </c>
      <c r="B376" s="205" t="s">
        <v>1112</v>
      </c>
      <c r="C376" s="52">
        <v>34548</v>
      </c>
      <c r="D376" s="107" t="s">
        <v>2721</v>
      </c>
      <c r="E376" s="46" t="s">
        <v>937</v>
      </c>
      <c r="F376" s="57">
        <v>474</v>
      </c>
      <c r="G376" s="94"/>
      <c r="H376" s="95"/>
      <c r="I376" s="95">
        <v>65</v>
      </c>
      <c r="J376" s="91"/>
      <c r="K376" s="91"/>
      <c r="L376" s="95"/>
      <c r="M376" s="95"/>
      <c r="N376" s="95">
        <v>92</v>
      </c>
      <c r="O376" s="95"/>
      <c r="P376" s="91"/>
      <c r="Q376" s="95"/>
      <c r="R376" s="91"/>
      <c r="S376" s="95"/>
      <c r="T376" s="91"/>
      <c r="U376" s="91"/>
      <c r="V376" s="91"/>
      <c r="W376" s="95"/>
      <c r="X376" s="95"/>
      <c r="Y376" s="91"/>
      <c r="Z376" s="91">
        <v>222</v>
      </c>
      <c r="AA376" s="95"/>
      <c r="AB376" s="91"/>
      <c r="AC376" s="91"/>
      <c r="AD376" s="95"/>
      <c r="AE376" s="95"/>
      <c r="AF376" s="91"/>
      <c r="AG376" s="91">
        <v>95</v>
      </c>
      <c r="AH376" s="95"/>
      <c r="AI376" s="91"/>
      <c r="AJ376" s="91"/>
      <c r="AK376" s="91"/>
      <c r="AL376" s="91"/>
      <c r="AM376" s="95"/>
      <c r="AN376" s="91"/>
      <c r="AO376" s="95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2"/>
      <c r="BS376" s="202">
        <v>0</v>
      </c>
      <c r="BT376" s="202">
        <v>0</v>
      </c>
      <c r="BU376" s="203">
        <v>0</v>
      </c>
      <c r="BV376" s="124">
        <v>0</v>
      </c>
      <c r="BW376" s="124">
        <v>0</v>
      </c>
      <c r="BX376" s="124">
        <v>0</v>
      </c>
    </row>
    <row r="377" spans="1:99" s="127" customFormat="1" ht="15" customHeight="1" thickBot="1" x14ac:dyDescent="0.3">
      <c r="A377" s="204" t="s">
        <v>1187</v>
      </c>
      <c r="B377" s="56" t="s">
        <v>1604</v>
      </c>
      <c r="C377" s="52">
        <v>38893</v>
      </c>
      <c r="D377" s="107" t="s">
        <v>2942</v>
      </c>
      <c r="E377" s="46" t="s">
        <v>46</v>
      </c>
      <c r="F377" s="57">
        <v>467</v>
      </c>
      <c r="G377" s="94"/>
      <c r="H377" s="95"/>
      <c r="I377" s="95"/>
      <c r="J377" s="91"/>
      <c r="K377" s="91"/>
      <c r="L377" s="95"/>
      <c r="M377" s="95"/>
      <c r="N377" s="95"/>
      <c r="O377" s="95"/>
      <c r="P377" s="91"/>
      <c r="Q377" s="95"/>
      <c r="R377" s="91"/>
      <c r="S377" s="95"/>
      <c r="T377" s="91"/>
      <c r="U377" s="91"/>
      <c r="V377" s="91"/>
      <c r="W377" s="95"/>
      <c r="X377" s="95"/>
      <c r="Y377" s="91"/>
      <c r="Z377" s="91"/>
      <c r="AA377" s="95"/>
      <c r="AB377" s="91"/>
      <c r="AC377" s="91"/>
      <c r="AD377" s="95"/>
      <c r="AE377" s="95"/>
      <c r="AF377" s="91"/>
      <c r="AG377" s="91"/>
      <c r="AH377" s="95"/>
      <c r="AI377" s="91"/>
      <c r="AJ377" s="91"/>
      <c r="AK377" s="91"/>
      <c r="AL377" s="91"/>
      <c r="AM377" s="95"/>
      <c r="AN377" s="91"/>
      <c r="AO377" s="95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>
        <v>117</v>
      </c>
      <c r="BD377" s="91"/>
      <c r="BE377" s="91"/>
      <c r="BF377" s="91"/>
      <c r="BG377" s="91"/>
      <c r="BH377" s="91"/>
      <c r="BI377" s="91">
        <v>350</v>
      </c>
      <c r="BJ377" s="91"/>
      <c r="BK377" s="91"/>
      <c r="BL377" s="91"/>
      <c r="BM377" s="91"/>
      <c r="BN377" s="91"/>
      <c r="BO377" s="91"/>
      <c r="BP377" s="91"/>
      <c r="BQ377" s="91"/>
      <c r="BR377" s="92"/>
      <c r="BS377" s="202">
        <v>0</v>
      </c>
      <c r="BT377" s="202">
        <v>0</v>
      </c>
      <c r="BU377" s="203">
        <v>0</v>
      </c>
      <c r="BV377" s="124">
        <v>0</v>
      </c>
      <c r="BW377" s="124">
        <v>0</v>
      </c>
      <c r="BX377" s="124">
        <v>0</v>
      </c>
    </row>
    <row r="378" spans="1:99" s="127" customFormat="1" ht="15" customHeight="1" thickBot="1" x14ac:dyDescent="0.3">
      <c r="A378" s="204" t="s">
        <v>1188</v>
      </c>
      <c r="B378" s="56" t="s">
        <v>1286</v>
      </c>
      <c r="C378" s="52">
        <v>37802</v>
      </c>
      <c r="D378" s="107" t="s">
        <v>2761</v>
      </c>
      <c r="E378" s="46" t="s">
        <v>412</v>
      </c>
      <c r="F378" s="57">
        <v>457</v>
      </c>
      <c r="G378" s="94"/>
      <c r="H378" s="95"/>
      <c r="I378" s="95"/>
      <c r="J378" s="91"/>
      <c r="K378" s="91"/>
      <c r="L378" s="95"/>
      <c r="M378" s="95"/>
      <c r="N378" s="95"/>
      <c r="O378" s="95"/>
      <c r="P378" s="91"/>
      <c r="Q378" s="95"/>
      <c r="R378" s="91"/>
      <c r="S378" s="95"/>
      <c r="T378" s="91"/>
      <c r="U378" s="91"/>
      <c r="V378" s="91"/>
      <c r="W378" s="95"/>
      <c r="X378" s="95"/>
      <c r="Y378" s="91"/>
      <c r="Z378" s="91"/>
      <c r="AA378" s="95">
        <v>92</v>
      </c>
      <c r="AB378" s="91"/>
      <c r="AC378" s="91"/>
      <c r="AD378" s="95"/>
      <c r="AE378" s="95"/>
      <c r="AF378" s="91"/>
      <c r="AG378" s="91"/>
      <c r="AH378" s="95"/>
      <c r="AI378" s="91"/>
      <c r="AJ378" s="91"/>
      <c r="AK378" s="91"/>
      <c r="AL378" s="91"/>
      <c r="AM378" s="95"/>
      <c r="AN378" s="91"/>
      <c r="AO378" s="95"/>
      <c r="AP378" s="91"/>
      <c r="AQ378" s="91"/>
      <c r="AR378" s="91"/>
      <c r="AS378" s="91"/>
      <c r="AT378" s="91"/>
      <c r="AU378" s="91">
        <v>175</v>
      </c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>
        <v>190</v>
      </c>
      <c r="BK378" s="91"/>
      <c r="BL378" s="91"/>
      <c r="BM378" s="91"/>
      <c r="BN378" s="91"/>
      <c r="BO378" s="91"/>
      <c r="BP378" s="91"/>
      <c r="BQ378" s="91"/>
      <c r="BR378" s="92"/>
      <c r="BS378" s="202">
        <v>0</v>
      </c>
      <c r="BT378" s="202">
        <v>0</v>
      </c>
      <c r="BU378" s="203">
        <v>0</v>
      </c>
      <c r="BV378" s="124">
        <v>0</v>
      </c>
      <c r="BW378" s="124">
        <v>0</v>
      </c>
      <c r="BX378" s="124">
        <v>0</v>
      </c>
    </row>
    <row r="379" spans="1:99" s="127" customFormat="1" ht="15" customHeight="1" thickBot="1" x14ac:dyDescent="0.3">
      <c r="A379" s="204" t="s">
        <v>1190</v>
      </c>
      <c r="B379" s="56" t="s">
        <v>1389</v>
      </c>
      <c r="C379" s="52">
        <v>38494</v>
      </c>
      <c r="D379" s="107" t="s">
        <v>2742</v>
      </c>
      <c r="E379" s="46" t="s">
        <v>408</v>
      </c>
      <c r="F379" s="57">
        <v>447</v>
      </c>
      <c r="G379" s="94"/>
      <c r="H379" s="95"/>
      <c r="I379" s="95"/>
      <c r="J379" s="91"/>
      <c r="K379" s="91"/>
      <c r="L379" s="95"/>
      <c r="M379" s="95"/>
      <c r="N379" s="95"/>
      <c r="O379" s="95"/>
      <c r="P379" s="91"/>
      <c r="Q379" s="95"/>
      <c r="R379" s="91"/>
      <c r="S379" s="95"/>
      <c r="T379" s="91"/>
      <c r="U379" s="91"/>
      <c r="V379" s="91"/>
      <c r="W379" s="95"/>
      <c r="X379" s="95"/>
      <c r="Y379" s="91"/>
      <c r="Z379" s="91"/>
      <c r="AA379" s="95"/>
      <c r="AB379" s="91"/>
      <c r="AC379" s="91"/>
      <c r="AD379" s="95"/>
      <c r="AE379" s="95"/>
      <c r="AF379" s="91"/>
      <c r="AG379" s="91"/>
      <c r="AH379" s="95"/>
      <c r="AI379" s="91"/>
      <c r="AJ379" s="91"/>
      <c r="AK379" s="91"/>
      <c r="AL379" s="91">
        <v>272</v>
      </c>
      <c r="AM379" s="95"/>
      <c r="AN379" s="91"/>
      <c r="AO379" s="95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>
        <v>175</v>
      </c>
      <c r="BQ379" s="91"/>
      <c r="BR379" s="92"/>
      <c r="BS379" s="202">
        <v>0</v>
      </c>
      <c r="BT379" s="202">
        <v>0</v>
      </c>
      <c r="BU379" s="203">
        <v>0</v>
      </c>
      <c r="BV379" s="124">
        <v>0</v>
      </c>
      <c r="BW379" s="124">
        <v>0</v>
      </c>
      <c r="BX379" s="124">
        <v>0</v>
      </c>
    </row>
    <row r="380" spans="1:99" s="127" customFormat="1" ht="15" customHeight="1" thickBot="1" x14ac:dyDescent="0.25">
      <c r="A380" s="204" t="s">
        <v>1192</v>
      </c>
      <c r="B380" s="103" t="s">
        <v>1133</v>
      </c>
      <c r="C380" s="52">
        <v>36787</v>
      </c>
      <c r="D380" s="107" t="s">
        <v>2733</v>
      </c>
      <c r="E380" s="46" t="s">
        <v>408</v>
      </c>
      <c r="F380" s="57">
        <v>444</v>
      </c>
      <c r="G380" s="94"/>
      <c r="H380" s="95"/>
      <c r="I380" s="95"/>
      <c r="J380" s="91"/>
      <c r="K380" s="91"/>
      <c r="L380" s="95"/>
      <c r="M380" s="95"/>
      <c r="N380" s="95"/>
      <c r="O380" s="95"/>
      <c r="P380" s="91"/>
      <c r="Q380" s="95"/>
      <c r="R380" s="91"/>
      <c r="S380" s="95"/>
      <c r="T380" s="91"/>
      <c r="U380" s="91"/>
      <c r="V380" s="91"/>
      <c r="W380" s="95"/>
      <c r="X380" s="95"/>
      <c r="Y380" s="91"/>
      <c r="Z380" s="91"/>
      <c r="AA380" s="95"/>
      <c r="AB380" s="91"/>
      <c r="AC380" s="91"/>
      <c r="AD380" s="95"/>
      <c r="AE380" s="95"/>
      <c r="AF380" s="91">
        <v>222</v>
      </c>
      <c r="AG380" s="91"/>
      <c r="AH380" s="95"/>
      <c r="AI380" s="91"/>
      <c r="AJ380" s="91"/>
      <c r="AK380" s="91"/>
      <c r="AL380" s="91"/>
      <c r="AM380" s="95"/>
      <c r="AN380" s="91"/>
      <c r="AO380" s="95"/>
      <c r="AP380" s="91"/>
      <c r="AQ380" s="91"/>
      <c r="AR380" s="91"/>
      <c r="AS380" s="91"/>
      <c r="AT380" s="91"/>
      <c r="AU380" s="91"/>
      <c r="AV380" s="91">
        <v>222</v>
      </c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2"/>
      <c r="BS380" s="202">
        <v>0</v>
      </c>
      <c r="BT380" s="202">
        <v>0</v>
      </c>
      <c r="BU380" s="203">
        <v>0</v>
      </c>
      <c r="BV380" s="124">
        <v>0</v>
      </c>
      <c r="BW380" s="124">
        <v>0</v>
      </c>
      <c r="BX380" s="124">
        <v>0</v>
      </c>
    </row>
    <row r="381" spans="1:99" s="127" customFormat="1" ht="15" customHeight="1" thickBot="1" x14ac:dyDescent="0.3">
      <c r="A381" s="204" t="s">
        <v>1194</v>
      </c>
      <c r="B381" s="56" t="s">
        <v>1080</v>
      </c>
      <c r="C381" s="52">
        <v>37804</v>
      </c>
      <c r="D381" s="107" t="s">
        <v>2708</v>
      </c>
      <c r="E381" s="46" t="s">
        <v>46</v>
      </c>
      <c r="F381" s="57">
        <v>442</v>
      </c>
      <c r="G381" s="94">
        <v>350</v>
      </c>
      <c r="H381" s="95"/>
      <c r="I381" s="95"/>
      <c r="J381" s="91"/>
      <c r="K381" s="91"/>
      <c r="L381" s="95"/>
      <c r="M381" s="95"/>
      <c r="N381" s="95"/>
      <c r="O381" s="95"/>
      <c r="P381" s="91"/>
      <c r="Q381" s="95"/>
      <c r="R381" s="91"/>
      <c r="S381" s="95"/>
      <c r="T381" s="91"/>
      <c r="U381" s="91"/>
      <c r="V381" s="91"/>
      <c r="W381" s="95">
        <v>92</v>
      </c>
      <c r="X381" s="95"/>
      <c r="Y381" s="91"/>
      <c r="Z381" s="91"/>
      <c r="AA381" s="95"/>
      <c r="AB381" s="91"/>
      <c r="AC381" s="91"/>
      <c r="AD381" s="95"/>
      <c r="AE381" s="95"/>
      <c r="AF381" s="91"/>
      <c r="AG381" s="91"/>
      <c r="AH381" s="95"/>
      <c r="AI381" s="91"/>
      <c r="AJ381" s="91"/>
      <c r="AK381" s="91"/>
      <c r="AL381" s="91"/>
      <c r="AM381" s="95"/>
      <c r="AN381" s="91"/>
      <c r="AO381" s="95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2"/>
      <c r="BS381" s="202">
        <v>0</v>
      </c>
      <c r="BT381" s="202">
        <v>0</v>
      </c>
      <c r="BU381" s="203">
        <v>0</v>
      </c>
      <c r="BV381" s="124">
        <v>0</v>
      </c>
      <c r="BW381" s="124">
        <v>0</v>
      </c>
      <c r="BX381" s="124">
        <v>0</v>
      </c>
    </row>
    <row r="382" spans="1:99" s="127" customFormat="1" ht="15" customHeight="1" thickBot="1" x14ac:dyDescent="0.3">
      <c r="A382" s="204" t="s">
        <v>1195</v>
      </c>
      <c r="B382" s="56" t="s">
        <v>1613</v>
      </c>
      <c r="C382" s="52">
        <v>38408</v>
      </c>
      <c r="D382" s="107" t="s">
        <v>2810</v>
      </c>
      <c r="E382" s="46" t="s">
        <v>408</v>
      </c>
      <c r="F382" s="57">
        <v>433</v>
      </c>
      <c r="G382" s="94"/>
      <c r="H382" s="95"/>
      <c r="I382" s="95"/>
      <c r="J382" s="91"/>
      <c r="K382" s="91"/>
      <c r="L382" s="95"/>
      <c r="M382" s="95"/>
      <c r="N382" s="95"/>
      <c r="O382" s="95"/>
      <c r="P382" s="91"/>
      <c r="Q382" s="95"/>
      <c r="R382" s="91"/>
      <c r="S382" s="95"/>
      <c r="T382" s="91"/>
      <c r="U382" s="91"/>
      <c r="V382" s="91"/>
      <c r="W382" s="95"/>
      <c r="X382" s="95"/>
      <c r="Y382" s="91"/>
      <c r="Z382" s="91"/>
      <c r="AA382" s="95"/>
      <c r="AB382" s="91"/>
      <c r="AC382" s="91"/>
      <c r="AD382" s="95"/>
      <c r="AE382" s="95"/>
      <c r="AF382" s="91">
        <v>220</v>
      </c>
      <c r="AG382" s="91"/>
      <c r="AH382" s="95"/>
      <c r="AI382" s="91"/>
      <c r="AJ382" s="91"/>
      <c r="AK382" s="91"/>
      <c r="AL382" s="91"/>
      <c r="AM382" s="95"/>
      <c r="AN382" s="91"/>
      <c r="AO382" s="95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>
        <v>213</v>
      </c>
      <c r="BQ382" s="91"/>
      <c r="BR382" s="92"/>
      <c r="BS382" s="202">
        <v>0</v>
      </c>
      <c r="BT382" s="202">
        <v>0</v>
      </c>
      <c r="BU382" s="203">
        <v>0</v>
      </c>
      <c r="BV382" s="124">
        <v>0</v>
      </c>
      <c r="BW382" s="124">
        <v>0</v>
      </c>
      <c r="BX382" s="124">
        <v>0</v>
      </c>
    </row>
    <row r="383" spans="1:99" s="127" customFormat="1" ht="15" customHeight="1" thickBot="1" x14ac:dyDescent="0.3">
      <c r="A383" s="204" t="s">
        <v>1197</v>
      </c>
      <c r="B383" s="56" t="s">
        <v>479</v>
      </c>
      <c r="C383" s="52">
        <v>38538</v>
      </c>
      <c r="D383" s="107" t="s">
        <v>2781</v>
      </c>
      <c r="E383" s="46" t="s">
        <v>690</v>
      </c>
      <c r="F383" s="57">
        <v>427</v>
      </c>
      <c r="G383" s="94"/>
      <c r="H383" s="95"/>
      <c r="I383" s="95"/>
      <c r="J383" s="91"/>
      <c r="K383" s="91"/>
      <c r="L383" s="95"/>
      <c r="M383" s="95"/>
      <c r="N383" s="95"/>
      <c r="O383" s="95"/>
      <c r="P383" s="91"/>
      <c r="Q383" s="95"/>
      <c r="R383" s="91"/>
      <c r="S383" s="95"/>
      <c r="T383" s="91"/>
      <c r="U383" s="91"/>
      <c r="V383" s="91"/>
      <c r="W383" s="95"/>
      <c r="X383" s="95"/>
      <c r="Y383" s="91"/>
      <c r="Z383" s="91"/>
      <c r="AA383" s="95"/>
      <c r="AB383" s="91"/>
      <c r="AC383" s="91"/>
      <c r="AD383" s="95"/>
      <c r="AE383" s="95"/>
      <c r="AF383" s="91">
        <v>152</v>
      </c>
      <c r="AG383" s="91"/>
      <c r="AH383" s="95"/>
      <c r="AI383" s="91"/>
      <c r="AJ383" s="91"/>
      <c r="AK383" s="91"/>
      <c r="AL383" s="91"/>
      <c r="AM383" s="95"/>
      <c r="AN383" s="91"/>
      <c r="AO383" s="95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>
        <v>275</v>
      </c>
      <c r="BJ383" s="91"/>
      <c r="BK383" s="91"/>
      <c r="BL383" s="91"/>
      <c r="BM383" s="91"/>
      <c r="BN383" s="91"/>
      <c r="BO383" s="91"/>
      <c r="BP383" s="91"/>
      <c r="BQ383" s="91"/>
      <c r="BR383" s="92"/>
      <c r="BS383" s="202">
        <v>0</v>
      </c>
      <c r="BT383" s="202">
        <v>0</v>
      </c>
      <c r="BU383" s="203">
        <v>0</v>
      </c>
      <c r="BV383" s="124">
        <v>0</v>
      </c>
      <c r="BW383" s="124">
        <v>0</v>
      </c>
      <c r="BX383" s="124">
        <v>0</v>
      </c>
    </row>
    <row r="384" spans="1:99" s="127" customFormat="1" ht="15" customHeight="1" thickBot="1" x14ac:dyDescent="0.3">
      <c r="A384" s="204" t="s">
        <v>1199</v>
      </c>
      <c r="B384" s="205" t="s">
        <v>1273</v>
      </c>
      <c r="C384" s="52">
        <v>38056</v>
      </c>
      <c r="D384" s="107" t="s">
        <v>2798</v>
      </c>
      <c r="E384" s="46" t="s">
        <v>30</v>
      </c>
      <c r="F384" s="57">
        <v>427</v>
      </c>
      <c r="G384" s="94"/>
      <c r="H384" s="95"/>
      <c r="I384" s="95"/>
      <c r="J384" s="91"/>
      <c r="K384" s="91"/>
      <c r="L384" s="95"/>
      <c r="M384" s="95"/>
      <c r="N384" s="95"/>
      <c r="O384" s="95"/>
      <c r="P384" s="91"/>
      <c r="Q384" s="95"/>
      <c r="R384" s="91"/>
      <c r="S384" s="95">
        <v>137</v>
      </c>
      <c r="T384" s="91"/>
      <c r="U384" s="91"/>
      <c r="V384" s="91"/>
      <c r="W384" s="95"/>
      <c r="X384" s="95"/>
      <c r="Y384" s="91"/>
      <c r="Z384" s="91"/>
      <c r="AA384" s="95"/>
      <c r="AB384" s="91"/>
      <c r="AC384" s="91">
        <v>290</v>
      </c>
      <c r="AD384" s="95"/>
      <c r="AE384" s="95"/>
      <c r="AF384" s="91"/>
      <c r="AG384" s="91"/>
      <c r="AH384" s="95"/>
      <c r="AI384" s="91"/>
      <c r="AJ384" s="91"/>
      <c r="AK384" s="91"/>
      <c r="AL384" s="91"/>
      <c r="AM384" s="95"/>
      <c r="AN384" s="91"/>
      <c r="AO384" s="95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2"/>
      <c r="BS384" s="202">
        <v>0</v>
      </c>
      <c r="BT384" s="202">
        <v>0</v>
      </c>
      <c r="BU384" s="203">
        <v>0</v>
      </c>
      <c r="BV384" s="124">
        <v>0</v>
      </c>
      <c r="BW384" s="124">
        <v>0</v>
      </c>
      <c r="BX384" s="124">
        <v>0</v>
      </c>
    </row>
    <row r="385" spans="1:94" s="127" customFormat="1" ht="15" customHeight="1" thickBot="1" x14ac:dyDescent="0.3">
      <c r="A385" s="204" t="s">
        <v>1201</v>
      </c>
      <c r="B385" s="56" t="s">
        <v>929</v>
      </c>
      <c r="C385" s="52">
        <v>33177</v>
      </c>
      <c r="D385" s="107" t="s">
        <v>2624</v>
      </c>
      <c r="E385" s="46" t="s">
        <v>46</v>
      </c>
      <c r="F385" s="57">
        <v>425</v>
      </c>
      <c r="G385" s="94"/>
      <c r="H385" s="95"/>
      <c r="I385" s="95"/>
      <c r="J385" s="91"/>
      <c r="K385" s="91"/>
      <c r="L385" s="95"/>
      <c r="M385" s="95"/>
      <c r="N385" s="95"/>
      <c r="O385" s="95"/>
      <c r="P385" s="91"/>
      <c r="Q385" s="95"/>
      <c r="R385" s="91"/>
      <c r="S385" s="95"/>
      <c r="T385" s="91"/>
      <c r="U385" s="91"/>
      <c r="V385" s="91"/>
      <c r="W385" s="95">
        <v>250</v>
      </c>
      <c r="X385" s="95"/>
      <c r="Y385" s="91"/>
      <c r="Z385" s="91"/>
      <c r="AA385" s="95"/>
      <c r="AB385" s="91"/>
      <c r="AC385" s="91"/>
      <c r="AD385" s="95">
        <v>175</v>
      </c>
      <c r="AE385" s="95"/>
      <c r="AF385" s="91"/>
      <c r="AG385" s="91"/>
      <c r="AH385" s="95"/>
      <c r="AI385" s="91"/>
      <c r="AJ385" s="91"/>
      <c r="AK385" s="91"/>
      <c r="AL385" s="91"/>
      <c r="AM385" s="95"/>
      <c r="AN385" s="91"/>
      <c r="AO385" s="95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2"/>
      <c r="BS385" s="202">
        <v>0</v>
      </c>
      <c r="BT385" s="202">
        <v>0</v>
      </c>
      <c r="BU385" s="203">
        <v>0</v>
      </c>
      <c r="BV385" s="124">
        <v>0</v>
      </c>
      <c r="BW385" s="124">
        <v>0</v>
      </c>
      <c r="BX385" s="124">
        <v>0</v>
      </c>
      <c r="BY385" s="84"/>
      <c r="BZ385" s="84"/>
    </row>
    <row r="386" spans="1:94" s="127" customFormat="1" ht="15" customHeight="1" thickBot="1" x14ac:dyDescent="0.3">
      <c r="A386" s="204" t="s">
        <v>1202</v>
      </c>
      <c r="B386" s="56" t="s">
        <v>1008</v>
      </c>
      <c r="C386" s="52">
        <v>24513</v>
      </c>
      <c r="D386" s="107" t="s">
        <v>2726</v>
      </c>
      <c r="E386" s="46" t="s">
        <v>937</v>
      </c>
      <c r="F386" s="57">
        <v>425</v>
      </c>
      <c r="G386" s="94"/>
      <c r="H386" s="95"/>
      <c r="I386" s="95"/>
      <c r="J386" s="91"/>
      <c r="K386" s="91"/>
      <c r="L386" s="95"/>
      <c r="M386" s="95"/>
      <c r="N386" s="95"/>
      <c r="O386" s="95"/>
      <c r="P386" s="91"/>
      <c r="Q386" s="95"/>
      <c r="R386" s="91"/>
      <c r="S386" s="95"/>
      <c r="T386" s="91"/>
      <c r="U386" s="91"/>
      <c r="V386" s="91"/>
      <c r="W386" s="95"/>
      <c r="X386" s="95"/>
      <c r="Y386" s="91"/>
      <c r="Z386" s="91"/>
      <c r="AA386" s="95">
        <v>65</v>
      </c>
      <c r="AB386" s="91"/>
      <c r="AC386" s="91"/>
      <c r="AD386" s="95"/>
      <c r="AE386" s="95"/>
      <c r="AF386" s="91"/>
      <c r="AG386" s="91"/>
      <c r="AH386" s="95"/>
      <c r="AI386" s="91"/>
      <c r="AJ386" s="91"/>
      <c r="AK386" s="91"/>
      <c r="AL386" s="91"/>
      <c r="AM386" s="95"/>
      <c r="AN386" s="91"/>
      <c r="AO386" s="95"/>
      <c r="AP386" s="91">
        <v>360</v>
      </c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2"/>
      <c r="BS386" s="202">
        <v>0</v>
      </c>
      <c r="BT386" s="202">
        <v>0</v>
      </c>
      <c r="BU386" s="203">
        <v>0</v>
      </c>
      <c r="BV386" s="124">
        <v>0</v>
      </c>
      <c r="BW386" s="124">
        <v>0</v>
      </c>
      <c r="BX386" s="124">
        <v>0</v>
      </c>
    </row>
    <row r="387" spans="1:94" s="127" customFormat="1" ht="15" customHeight="1" thickBot="1" x14ac:dyDescent="0.3">
      <c r="A387" s="204" t="s">
        <v>1203</v>
      </c>
      <c r="B387" s="56" t="s">
        <v>1159</v>
      </c>
      <c r="C387" s="52">
        <v>38123</v>
      </c>
      <c r="D387" s="107" t="s">
        <v>2748</v>
      </c>
      <c r="E387" s="46" t="s">
        <v>41</v>
      </c>
      <c r="F387" s="57">
        <v>422</v>
      </c>
      <c r="G387" s="94"/>
      <c r="H387" s="95"/>
      <c r="I387" s="95"/>
      <c r="J387" s="91"/>
      <c r="K387" s="91"/>
      <c r="L387" s="95"/>
      <c r="M387" s="95"/>
      <c r="N387" s="95"/>
      <c r="O387" s="95"/>
      <c r="P387" s="91"/>
      <c r="Q387" s="95"/>
      <c r="R387" s="91"/>
      <c r="S387" s="95"/>
      <c r="T387" s="91"/>
      <c r="U387" s="91"/>
      <c r="V387" s="91"/>
      <c r="W387" s="95"/>
      <c r="X387" s="95"/>
      <c r="Y387" s="91"/>
      <c r="Z387" s="91"/>
      <c r="AA387" s="95"/>
      <c r="AB387" s="91"/>
      <c r="AC387" s="91"/>
      <c r="AD387" s="95"/>
      <c r="AE387" s="95"/>
      <c r="AF387" s="91"/>
      <c r="AG387" s="91">
        <v>65</v>
      </c>
      <c r="AH387" s="95"/>
      <c r="AI387" s="91"/>
      <c r="AJ387" s="91"/>
      <c r="AK387" s="91"/>
      <c r="AL387" s="91"/>
      <c r="AM387" s="95"/>
      <c r="AN387" s="91"/>
      <c r="AO387" s="95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>
        <v>357</v>
      </c>
      <c r="BI387" s="91"/>
      <c r="BJ387" s="91"/>
      <c r="BK387" s="91"/>
      <c r="BL387" s="91"/>
      <c r="BM387" s="91"/>
      <c r="BN387" s="91"/>
      <c r="BO387" s="91"/>
      <c r="BP387" s="91"/>
      <c r="BQ387" s="91"/>
      <c r="BR387" s="92"/>
      <c r="BS387" s="202">
        <v>0</v>
      </c>
      <c r="BT387" s="202">
        <v>0</v>
      </c>
      <c r="BU387" s="203">
        <v>0</v>
      </c>
      <c r="BV387" s="124">
        <v>0</v>
      </c>
      <c r="BW387" s="124">
        <v>0</v>
      </c>
      <c r="BX387" s="124">
        <v>0</v>
      </c>
    </row>
    <row r="388" spans="1:94" s="127" customFormat="1" ht="15" customHeight="1" thickBot="1" x14ac:dyDescent="0.3">
      <c r="A388" s="204" t="s">
        <v>1205</v>
      </c>
      <c r="B388" s="56" t="s">
        <v>433</v>
      </c>
      <c r="C388" s="52">
        <v>37330</v>
      </c>
      <c r="D388" s="107" t="s">
        <v>2746</v>
      </c>
      <c r="E388" s="46" t="s">
        <v>977</v>
      </c>
      <c r="F388" s="57">
        <v>422</v>
      </c>
      <c r="G388" s="94"/>
      <c r="H388" s="95"/>
      <c r="I388" s="95"/>
      <c r="J388" s="91"/>
      <c r="K388" s="91"/>
      <c r="L388" s="95"/>
      <c r="M388" s="95"/>
      <c r="N388" s="95"/>
      <c r="O388" s="95"/>
      <c r="P388" s="91"/>
      <c r="Q388" s="95"/>
      <c r="R388" s="91"/>
      <c r="S388" s="95"/>
      <c r="T388" s="91"/>
      <c r="U388" s="91"/>
      <c r="V388" s="91"/>
      <c r="W388" s="95"/>
      <c r="X388" s="95"/>
      <c r="Y388" s="91"/>
      <c r="Z388" s="91"/>
      <c r="AA388" s="95"/>
      <c r="AB388" s="91"/>
      <c r="AC388" s="91"/>
      <c r="AD388" s="95"/>
      <c r="AE388" s="95"/>
      <c r="AF388" s="91"/>
      <c r="AG388" s="91"/>
      <c r="AH388" s="95"/>
      <c r="AI388" s="91"/>
      <c r="AJ388" s="91"/>
      <c r="AK388" s="91"/>
      <c r="AL388" s="91"/>
      <c r="AM388" s="95"/>
      <c r="AN388" s="91"/>
      <c r="AO388" s="95"/>
      <c r="AP388" s="91"/>
      <c r="AQ388" s="91"/>
      <c r="AR388" s="91"/>
      <c r="AS388" s="91"/>
      <c r="AT388" s="91"/>
      <c r="AU388" s="91">
        <v>275</v>
      </c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>
        <v>147</v>
      </c>
      <c r="BK388" s="91"/>
      <c r="BL388" s="91"/>
      <c r="BM388" s="91"/>
      <c r="BN388" s="91"/>
      <c r="BO388" s="91"/>
      <c r="BP388" s="91"/>
      <c r="BQ388" s="91"/>
      <c r="BR388" s="92"/>
      <c r="BS388" s="202">
        <v>0</v>
      </c>
      <c r="BT388" s="202">
        <v>0</v>
      </c>
      <c r="BU388" s="203">
        <v>0</v>
      </c>
      <c r="BV388" s="124">
        <v>0</v>
      </c>
      <c r="BW388" s="124">
        <v>0</v>
      </c>
      <c r="BX388" s="124">
        <v>0</v>
      </c>
    </row>
    <row r="389" spans="1:94" s="127" customFormat="1" ht="15" customHeight="1" thickBot="1" x14ac:dyDescent="0.3">
      <c r="A389" s="204" t="s">
        <v>1206</v>
      </c>
      <c r="B389" s="56" t="s">
        <v>577</v>
      </c>
      <c r="C389" s="52">
        <v>38541</v>
      </c>
      <c r="D389" s="107" t="s">
        <v>2415</v>
      </c>
      <c r="E389" s="46" t="s">
        <v>62</v>
      </c>
      <c r="F389" s="57">
        <v>417</v>
      </c>
      <c r="G389" s="94"/>
      <c r="H389" s="95"/>
      <c r="I389" s="95"/>
      <c r="J389" s="91"/>
      <c r="K389" s="91"/>
      <c r="L389" s="95"/>
      <c r="M389" s="95"/>
      <c r="N389" s="95"/>
      <c r="O389" s="95"/>
      <c r="P389" s="91"/>
      <c r="Q389" s="95"/>
      <c r="R389" s="91"/>
      <c r="S389" s="95"/>
      <c r="T389" s="91"/>
      <c r="U389" s="91"/>
      <c r="V389" s="91"/>
      <c r="W389" s="95"/>
      <c r="X389" s="95"/>
      <c r="Y389" s="91"/>
      <c r="Z389" s="91"/>
      <c r="AA389" s="95"/>
      <c r="AB389" s="91"/>
      <c r="AC389" s="91"/>
      <c r="AD389" s="95"/>
      <c r="AE389" s="95"/>
      <c r="AF389" s="91"/>
      <c r="AG389" s="91"/>
      <c r="AH389" s="95"/>
      <c r="AI389" s="91"/>
      <c r="AJ389" s="91"/>
      <c r="AK389" s="91"/>
      <c r="AL389" s="91"/>
      <c r="AM389" s="95"/>
      <c r="AN389" s="91"/>
      <c r="AO389" s="95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>
        <v>142</v>
      </c>
      <c r="BD389" s="91"/>
      <c r="BE389" s="91"/>
      <c r="BF389" s="91"/>
      <c r="BG389" s="91"/>
      <c r="BH389" s="91"/>
      <c r="BI389" s="91">
        <v>275</v>
      </c>
      <c r="BJ389" s="91"/>
      <c r="BK389" s="91"/>
      <c r="BL389" s="91"/>
      <c r="BM389" s="91"/>
      <c r="BN389" s="91"/>
      <c r="BO389" s="91"/>
      <c r="BP389" s="91"/>
      <c r="BQ389" s="91"/>
      <c r="BR389" s="92"/>
      <c r="BS389" s="202">
        <v>0</v>
      </c>
      <c r="BT389" s="202">
        <v>0</v>
      </c>
      <c r="BU389" s="203">
        <v>0</v>
      </c>
      <c r="BV389" s="124">
        <v>0</v>
      </c>
      <c r="BW389" s="124">
        <v>0</v>
      </c>
      <c r="BX389" s="124">
        <v>0</v>
      </c>
    </row>
    <row r="390" spans="1:94" s="127" customFormat="1" ht="15" customHeight="1" thickBot="1" x14ac:dyDescent="0.3">
      <c r="A390" s="204" t="s">
        <v>1207</v>
      </c>
      <c r="B390" s="56" t="s">
        <v>916</v>
      </c>
      <c r="C390" s="52">
        <v>39319</v>
      </c>
      <c r="D390" s="107" t="s">
        <v>2588</v>
      </c>
      <c r="E390" s="46" t="s">
        <v>715</v>
      </c>
      <c r="F390" s="57">
        <v>412</v>
      </c>
      <c r="G390" s="94"/>
      <c r="H390" s="95"/>
      <c r="I390" s="95"/>
      <c r="J390" s="91"/>
      <c r="K390" s="91"/>
      <c r="L390" s="95"/>
      <c r="M390" s="95"/>
      <c r="N390" s="95"/>
      <c r="O390" s="95"/>
      <c r="P390" s="91"/>
      <c r="Q390" s="95"/>
      <c r="R390" s="91"/>
      <c r="S390" s="95"/>
      <c r="T390" s="91"/>
      <c r="U390" s="91"/>
      <c r="V390" s="91"/>
      <c r="W390" s="95"/>
      <c r="X390" s="95"/>
      <c r="Y390" s="91"/>
      <c r="Z390" s="91"/>
      <c r="AA390" s="95"/>
      <c r="AB390" s="91"/>
      <c r="AC390" s="91"/>
      <c r="AD390" s="95"/>
      <c r="AE390" s="95"/>
      <c r="AF390" s="91"/>
      <c r="AG390" s="91"/>
      <c r="AH390" s="95"/>
      <c r="AI390" s="91"/>
      <c r="AJ390" s="91"/>
      <c r="AK390" s="91"/>
      <c r="AL390" s="91"/>
      <c r="AM390" s="95"/>
      <c r="AN390" s="91"/>
      <c r="AO390" s="95"/>
      <c r="AP390" s="91">
        <v>275</v>
      </c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>
        <v>137</v>
      </c>
      <c r="BL390" s="91"/>
      <c r="BM390" s="91"/>
      <c r="BN390" s="91"/>
      <c r="BO390" s="91"/>
      <c r="BP390" s="91"/>
      <c r="BQ390" s="91"/>
      <c r="BR390" s="92"/>
      <c r="BS390" s="202">
        <v>0</v>
      </c>
      <c r="BT390" s="202">
        <v>0</v>
      </c>
      <c r="BU390" s="203">
        <v>0</v>
      </c>
      <c r="BV390" s="124">
        <v>0</v>
      </c>
      <c r="BW390" s="124">
        <v>0</v>
      </c>
      <c r="BX390" s="124">
        <v>0</v>
      </c>
      <c r="CO390" s="84"/>
      <c r="CP390" s="84"/>
    </row>
    <row r="391" spans="1:94" s="127" customFormat="1" ht="15" customHeight="1" thickBot="1" x14ac:dyDescent="0.3">
      <c r="A391" s="204" t="s">
        <v>1209</v>
      </c>
      <c r="B391" s="56" t="s">
        <v>988</v>
      </c>
      <c r="C391" s="52">
        <v>37428</v>
      </c>
      <c r="D391" s="107" t="s">
        <v>2756</v>
      </c>
      <c r="E391" s="46" t="s">
        <v>11</v>
      </c>
      <c r="F391" s="57">
        <v>409</v>
      </c>
      <c r="G391" s="94"/>
      <c r="H391" s="95"/>
      <c r="I391" s="95"/>
      <c r="J391" s="91"/>
      <c r="K391" s="91"/>
      <c r="L391" s="95"/>
      <c r="M391" s="95"/>
      <c r="N391" s="95"/>
      <c r="O391" s="95">
        <v>142</v>
      </c>
      <c r="P391" s="91"/>
      <c r="Q391" s="95"/>
      <c r="R391" s="91"/>
      <c r="S391" s="95">
        <v>175</v>
      </c>
      <c r="T391" s="91"/>
      <c r="U391" s="91"/>
      <c r="V391" s="91"/>
      <c r="W391" s="95"/>
      <c r="X391" s="95"/>
      <c r="Y391" s="91"/>
      <c r="Z391" s="91"/>
      <c r="AA391" s="95"/>
      <c r="AB391" s="91"/>
      <c r="AC391" s="91"/>
      <c r="AD391" s="95"/>
      <c r="AE391" s="95"/>
      <c r="AF391" s="91"/>
      <c r="AG391" s="91"/>
      <c r="AH391" s="95">
        <v>92</v>
      </c>
      <c r="AI391" s="91"/>
      <c r="AJ391" s="91"/>
      <c r="AK391" s="91"/>
      <c r="AL391" s="91"/>
      <c r="AM391" s="95"/>
      <c r="AN391" s="91"/>
      <c r="AO391" s="95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2"/>
      <c r="BS391" s="202">
        <v>0</v>
      </c>
      <c r="BT391" s="202">
        <v>0</v>
      </c>
      <c r="BU391" s="203">
        <v>0</v>
      </c>
      <c r="BV391" s="124">
        <v>0</v>
      </c>
      <c r="BW391" s="124">
        <v>0</v>
      </c>
      <c r="BX391" s="124">
        <v>0</v>
      </c>
    </row>
    <row r="392" spans="1:94" s="127" customFormat="1" ht="15" customHeight="1" thickBot="1" x14ac:dyDescent="0.3">
      <c r="A392" s="204" t="s">
        <v>1211</v>
      </c>
      <c r="B392" s="56" t="s">
        <v>1062</v>
      </c>
      <c r="C392" s="52">
        <v>37015</v>
      </c>
      <c r="D392" s="107" t="s">
        <v>2719</v>
      </c>
      <c r="E392" s="46" t="s">
        <v>46</v>
      </c>
      <c r="F392" s="57">
        <v>406</v>
      </c>
      <c r="G392" s="94"/>
      <c r="H392" s="95"/>
      <c r="I392" s="95"/>
      <c r="J392" s="91"/>
      <c r="K392" s="91"/>
      <c r="L392" s="95"/>
      <c r="M392" s="95"/>
      <c r="N392" s="95"/>
      <c r="O392" s="95"/>
      <c r="P392" s="91"/>
      <c r="Q392" s="95"/>
      <c r="R392" s="91"/>
      <c r="S392" s="95"/>
      <c r="T392" s="91"/>
      <c r="U392" s="91"/>
      <c r="V392" s="91"/>
      <c r="W392" s="95">
        <v>92</v>
      </c>
      <c r="X392" s="95"/>
      <c r="Y392" s="91"/>
      <c r="Z392" s="91"/>
      <c r="AA392" s="95"/>
      <c r="AB392" s="91"/>
      <c r="AC392" s="91"/>
      <c r="AD392" s="95"/>
      <c r="AE392" s="95"/>
      <c r="AF392" s="91"/>
      <c r="AG392" s="91"/>
      <c r="AH392" s="95"/>
      <c r="AI392" s="91"/>
      <c r="AJ392" s="91"/>
      <c r="AK392" s="91"/>
      <c r="AL392" s="91"/>
      <c r="AM392" s="95"/>
      <c r="AN392" s="91"/>
      <c r="AO392" s="95"/>
      <c r="AP392" s="91"/>
      <c r="AQ392" s="91"/>
      <c r="AR392" s="91"/>
      <c r="AS392" s="91"/>
      <c r="AT392" s="91">
        <v>157</v>
      </c>
      <c r="AU392" s="91"/>
      <c r="AV392" s="91"/>
      <c r="AW392" s="91"/>
      <c r="AX392" s="91"/>
      <c r="AY392" s="91"/>
      <c r="AZ392" s="91"/>
      <c r="BA392" s="91"/>
      <c r="BB392" s="91"/>
      <c r="BC392" s="91">
        <v>157</v>
      </c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2"/>
      <c r="BS392" s="202">
        <v>0</v>
      </c>
      <c r="BT392" s="202">
        <v>0</v>
      </c>
      <c r="BU392" s="203">
        <v>0</v>
      </c>
      <c r="BV392" s="124">
        <v>0</v>
      </c>
      <c r="BW392" s="124">
        <v>0</v>
      </c>
      <c r="BX392" s="124">
        <v>0</v>
      </c>
    </row>
    <row r="393" spans="1:94" s="127" customFormat="1" ht="15" customHeight="1" thickBot="1" x14ac:dyDescent="0.3">
      <c r="A393" s="204" t="s">
        <v>1213</v>
      </c>
      <c r="B393" s="56" t="s">
        <v>1666</v>
      </c>
      <c r="C393" s="52">
        <v>38201</v>
      </c>
      <c r="D393" s="107" t="s">
        <v>2802</v>
      </c>
      <c r="E393" s="46" t="s">
        <v>715</v>
      </c>
      <c r="F393" s="57">
        <v>397</v>
      </c>
      <c r="G393" s="94"/>
      <c r="H393" s="95"/>
      <c r="I393" s="95"/>
      <c r="J393" s="91"/>
      <c r="K393" s="91"/>
      <c r="L393" s="95"/>
      <c r="M393" s="95"/>
      <c r="N393" s="95"/>
      <c r="O393" s="95"/>
      <c r="P393" s="91"/>
      <c r="Q393" s="95"/>
      <c r="R393" s="91"/>
      <c r="S393" s="95"/>
      <c r="T393" s="91"/>
      <c r="U393" s="91"/>
      <c r="V393" s="91"/>
      <c r="W393" s="95"/>
      <c r="X393" s="95"/>
      <c r="Y393" s="91"/>
      <c r="Z393" s="91"/>
      <c r="AA393" s="95"/>
      <c r="AB393" s="91"/>
      <c r="AC393" s="91"/>
      <c r="AD393" s="95"/>
      <c r="AE393" s="95"/>
      <c r="AF393" s="91"/>
      <c r="AG393" s="91"/>
      <c r="AH393" s="95"/>
      <c r="AI393" s="91"/>
      <c r="AJ393" s="91"/>
      <c r="AK393" s="91"/>
      <c r="AL393" s="91"/>
      <c r="AM393" s="95"/>
      <c r="AN393" s="91"/>
      <c r="AO393" s="95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>
        <v>114</v>
      </c>
      <c r="BG393" s="91"/>
      <c r="BH393" s="91"/>
      <c r="BI393" s="91"/>
      <c r="BJ393" s="91"/>
      <c r="BK393" s="91">
        <v>137</v>
      </c>
      <c r="BL393" s="91"/>
      <c r="BM393" s="91"/>
      <c r="BN393" s="91"/>
      <c r="BO393" s="91"/>
      <c r="BP393" s="91"/>
      <c r="BQ393" s="91">
        <v>146</v>
      </c>
      <c r="BR393" s="92"/>
      <c r="BS393" s="202">
        <v>0</v>
      </c>
      <c r="BT393" s="202">
        <v>0</v>
      </c>
      <c r="BU393" s="203">
        <v>0</v>
      </c>
      <c r="BV393" s="124">
        <v>0</v>
      </c>
      <c r="BW393" s="124">
        <v>0</v>
      </c>
      <c r="BX393" s="124">
        <v>0</v>
      </c>
      <c r="CO393" s="84"/>
      <c r="CP393" s="84"/>
    </row>
    <row r="394" spans="1:94" s="127" customFormat="1" ht="15" customHeight="1" thickBot="1" x14ac:dyDescent="0.3">
      <c r="A394" s="204" t="s">
        <v>1217</v>
      </c>
      <c r="B394" s="56" t="s">
        <v>1261</v>
      </c>
      <c r="C394" s="52">
        <v>39093</v>
      </c>
      <c r="D394" s="107" t="s">
        <v>2792</v>
      </c>
      <c r="E394" s="46" t="s">
        <v>676</v>
      </c>
      <c r="F394" s="57">
        <v>395</v>
      </c>
      <c r="G394" s="94"/>
      <c r="H394" s="95"/>
      <c r="I394" s="95"/>
      <c r="J394" s="91"/>
      <c r="K394" s="91"/>
      <c r="L394" s="95"/>
      <c r="M394" s="95"/>
      <c r="N394" s="95"/>
      <c r="O394" s="95"/>
      <c r="P394" s="91"/>
      <c r="Q394" s="95"/>
      <c r="R394" s="91"/>
      <c r="S394" s="95"/>
      <c r="T394" s="91"/>
      <c r="U394" s="91"/>
      <c r="V394" s="91"/>
      <c r="W394" s="95"/>
      <c r="X394" s="95"/>
      <c r="Y394" s="91"/>
      <c r="Z394" s="91"/>
      <c r="AA394" s="95"/>
      <c r="AB394" s="91"/>
      <c r="AC394" s="91"/>
      <c r="AD394" s="95"/>
      <c r="AE394" s="95"/>
      <c r="AF394" s="91"/>
      <c r="AG394" s="91"/>
      <c r="AH394" s="95"/>
      <c r="AI394" s="91"/>
      <c r="AJ394" s="91"/>
      <c r="AK394" s="91"/>
      <c r="AL394" s="91"/>
      <c r="AM394" s="95"/>
      <c r="AN394" s="91">
        <v>220</v>
      </c>
      <c r="AO394" s="95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>
        <v>175</v>
      </c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2"/>
      <c r="BS394" s="202">
        <v>0</v>
      </c>
      <c r="BT394" s="202">
        <v>0</v>
      </c>
      <c r="BU394" s="203">
        <v>0</v>
      </c>
      <c r="BV394" s="124">
        <v>0</v>
      </c>
      <c r="BW394" s="124">
        <v>0</v>
      </c>
      <c r="BX394" s="124">
        <v>0</v>
      </c>
    </row>
    <row r="395" spans="1:94" s="127" customFormat="1" ht="15" customHeight="1" thickBot="1" x14ac:dyDescent="0.3">
      <c r="A395" s="204" t="s">
        <v>1219</v>
      </c>
      <c r="B395" s="56" t="s">
        <v>178</v>
      </c>
      <c r="C395" s="52">
        <v>36844</v>
      </c>
      <c r="D395" s="107" t="s">
        <v>2769</v>
      </c>
      <c r="E395" s="46" t="s">
        <v>57</v>
      </c>
      <c r="F395" s="57">
        <v>390</v>
      </c>
      <c r="G395" s="94"/>
      <c r="H395" s="95"/>
      <c r="I395" s="95"/>
      <c r="J395" s="91"/>
      <c r="K395" s="91"/>
      <c r="L395" s="95"/>
      <c r="M395" s="95"/>
      <c r="N395" s="95"/>
      <c r="O395" s="95"/>
      <c r="P395" s="91"/>
      <c r="Q395" s="95"/>
      <c r="R395" s="91"/>
      <c r="S395" s="95"/>
      <c r="T395" s="91"/>
      <c r="U395" s="91"/>
      <c r="V395" s="91"/>
      <c r="W395" s="95"/>
      <c r="X395" s="95"/>
      <c r="Y395" s="91"/>
      <c r="Z395" s="91"/>
      <c r="AA395" s="95"/>
      <c r="AB395" s="91"/>
      <c r="AC395" s="91"/>
      <c r="AD395" s="95"/>
      <c r="AE395" s="95"/>
      <c r="AF395" s="91"/>
      <c r="AG395" s="91"/>
      <c r="AH395" s="95"/>
      <c r="AI395" s="91"/>
      <c r="AJ395" s="91"/>
      <c r="AK395" s="91"/>
      <c r="AL395" s="91"/>
      <c r="AM395" s="95"/>
      <c r="AN395" s="91"/>
      <c r="AO395" s="95"/>
      <c r="AP395" s="91"/>
      <c r="AQ395" s="91"/>
      <c r="AR395" s="91"/>
      <c r="AS395" s="91"/>
      <c r="AT395" s="91"/>
      <c r="AU395" s="91">
        <v>233</v>
      </c>
      <c r="AV395" s="91"/>
      <c r="AW395" s="91"/>
      <c r="AX395" s="91"/>
      <c r="AY395" s="91"/>
      <c r="AZ395" s="91">
        <v>157</v>
      </c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2"/>
      <c r="BS395" s="202">
        <v>0</v>
      </c>
      <c r="BT395" s="202">
        <v>0</v>
      </c>
      <c r="BU395" s="203">
        <v>0</v>
      </c>
      <c r="BV395" s="124">
        <v>0</v>
      </c>
      <c r="BW395" s="124">
        <v>0</v>
      </c>
      <c r="BX395" s="124">
        <v>0</v>
      </c>
    </row>
    <row r="396" spans="1:94" s="127" customFormat="1" ht="15" customHeight="1" thickBot="1" x14ac:dyDescent="0.3">
      <c r="A396" s="204" t="s">
        <v>1222</v>
      </c>
      <c r="B396" s="56" t="s">
        <v>1234</v>
      </c>
      <c r="C396" s="52">
        <v>25409</v>
      </c>
      <c r="D396" s="107" t="s">
        <v>2234</v>
      </c>
      <c r="E396" s="46" t="s">
        <v>44</v>
      </c>
      <c r="F396" s="57">
        <v>388</v>
      </c>
      <c r="G396" s="94"/>
      <c r="H396" s="95"/>
      <c r="I396" s="95"/>
      <c r="J396" s="91"/>
      <c r="K396" s="91"/>
      <c r="L396" s="95"/>
      <c r="M396" s="95"/>
      <c r="N396" s="95"/>
      <c r="O396" s="95"/>
      <c r="P396" s="91"/>
      <c r="Q396" s="95"/>
      <c r="R396" s="91"/>
      <c r="S396" s="95"/>
      <c r="T396" s="91"/>
      <c r="U396" s="91"/>
      <c r="V396" s="91"/>
      <c r="W396" s="95"/>
      <c r="X396" s="95"/>
      <c r="Y396" s="91"/>
      <c r="Z396" s="91">
        <v>222</v>
      </c>
      <c r="AA396" s="95"/>
      <c r="AB396" s="91"/>
      <c r="AC396" s="91"/>
      <c r="AD396" s="95"/>
      <c r="AE396" s="95"/>
      <c r="AF396" s="91"/>
      <c r="AG396" s="91">
        <v>166</v>
      </c>
      <c r="AH396" s="95"/>
      <c r="AI396" s="91"/>
      <c r="AJ396" s="91"/>
      <c r="AK396" s="91"/>
      <c r="AL396" s="91"/>
      <c r="AM396" s="95"/>
      <c r="AN396" s="91"/>
      <c r="AO396" s="95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2"/>
      <c r="BS396" s="202">
        <v>0</v>
      </c>
      <c r="BT396" s="202">
        <v>0</v>
      </c>
      <c r="BU396" s="203">
        <v>0</v>
      </c>
      <c r="BV396" s="124">
        <v>0</v>
      </c>
      <c r="BW396" s="124">
        <v>0</v>
      </c>
      <c r="BX396" s="124">
        <v>0</v>
      </c>
      <c r="CE396" s="84"/>
      <c r="CF396" s="84"/>
      <c r="CG396" s="84"/>
      <c r="CH396" s="84"/>
      <c r="CI396" s="84"/>
      <c r="CJ396" s="84"/>
      <c r="CK396" s="84"/>
      <c r="CL396" s="84"/>
      <c r="CM396" s="84"/>
      <c r="CN396" s="84"/>
    </row>
    <row r="397" spans="1:94" s="127" customFormat="1" ht="15" customHeight="1" thickBot="1" x14ac:dyDescent="0.3">
      <c r="A397" s="204" t="s">
        <v>1223</v>
      </c>
      <c r="B397" s="56" t="s">
        <v>1220</v>
      </c>
      <c r="C397" s="52">
        <v>38742</v>
      </c>
      <c r="D397" s="107" t="s">
        <v>2775</v>
      </c>
      <c r="E397" s="46" t="s">
        <v>1221</v>
      </c>
      <c r="F397" s="57">
        <v>385</v>
      </c>
      <c r="G397" s="94"/>
      <c r="H397" s="95"/>
      <c r="I397" s="95"/>
      <c r="J397" s="91"/>
      <c r="K397" s="91"/>
      <c r="L397" s="95"/>
      <c r="M397" s="95"/>
      <c r="N397" s="95"/>
      <c r="O397" s="95"/>
      <c r="P397" s="91"/>
      <c r="Q397" s="95"/>
      <c r="R397" s="91"/>
      <c r="S397" s="95"/>
      <c r="T397" s="91"/>
      <c r="U397" s="91"/>
      <c r="V397" s="91"/>
      <c r="W397" s="95"/>
      <c r="X397" s="95"/>
      <c r="Y397" s="91"/>
      <c r="Z397" s="91"/>
      <c r="AA397" s="95"/>
      <c r="AB397" s="91"/>
      <c r="AC397" s="91"/>
      <c r="AD397" s="95"/>
      <c r="AE397" s="95"/>
      <c r="AF397" s="91"/>
      <c r="AG397" s="91"/>
      <c r="AH397" s="95"/>
      <c r="AI397" s="91"/>
      <c r="AJ397" s="91"/>
      <c r="AK397" s="91"/>
      <c r="AL397" s="91"/>
      <c r="AM397" s="95"/>
      <c r="AN397" s="91"/>
      <c r="AO397" s="95"/>
      <c r="AP397" s="91">
        <v>385</v>
      </c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2"/>
      <c r="BS397" s="202">
        <v>0</v>
      </c>
      <c r="BT397" s="202">
        <v>0</v>
      </c>
      <c r="BU397" s="203">
        <v>0</v>
      </c>
      <c r="BV397" s="124">
        <v>0</v>
      </c>
      <c r="BW397" s="124">
        <v>0</v>
      </c>
      <c r="BX397" s="124">
        <v>0</v>
      </c>
    </row>
    <row r="398" spans="1:94" s="127" customFormat="1" ht="15" customHeight="1" thickBot="1" x14ac:dyDescent="0.3">
      <c r="A398" s="204" t="s">
        <v>1224</v>
      </c>
      <c r="B398" s="56" t="s">
        <v>1175</v>
      </c>
      <c r="C398" s="52">
        <v>38445</v>
      </c>
      <c r="D398" s="107" t="s">
        <v>2753</v>
      </c>
      <c r="E398" s="46" t="s">
        <v>690</v>
      </c>
      <c r="F398" s="57">
        <v>385</v>
      </c>
      <c r="G398" s="94"/>
      <c r="H398" s="95"/>
      <c r="I398" s="95"/>
      <c r="J398" s="91"/>
      <c r="K398" s="91"/>
      <c r="L398" s="95"/>
      <c r="M398" s="95"/>
      <c r="N398" s="95"/>
      <c r="O398" s="95"/>
      <c r="P398" s="91"/>
      <c r="Q398" s="95"/>
      <c r="R398" s="91"/>
      <c r="S398" s="95"/>
      <c r="T398" s="91"/>
      <c r="U398" s="91"/>
      <c r="V398" s="91"/>
      <c r="W398" s="95"/>
      <c r="X398" s="95"/>
      <c r="Y398" s="91"/>
      <c r="Z398" s="91"/>
      <c r="AA398" s="95"/>
      <c r="AB398" s="91"/>
      <c r="AC398" s="91"/>
      <c r="AD398" s="95"/>
      <c r="AE398" s="95"/>
      <c r="AF398" s="91"/>
      <c r="AG398" s="91"/>
      <c r="AH398" s="95"/>
      <c r="AI398" s="91"/>
      <c r="AJ398" s="91"/>
      <c r="AK398" s="91"/>
      <c r="AL398" s="91"/>
      <c r="AM398" s="95"/>
      <c r="AN398" s="91"/>
      <c r="AO398" s="95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>
        <v>385</v>
      </c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2"/>
      <c r="BS398" s="202">
        <v>0</v>
      </c>
      <c r="BT398" s="202">
        <v>0</v>
      </c>
      <c r="BU398" s="203">
        <v>0</v>
      </c>
      <c r="BV398" s="124">
        <v>0</v>
      </c>
      <c r="BW398" s="124">
        <v>0</v>
      </c>
      <c r="BX398" s="124">
        <v>0</v>
      </c>
    </row>
    <row r="399" spans="1:94" s="127" customFormat="1" ht="15" customHeight="1" thickBot="1" x14ac:dyDescent="0.3">
      <c r="A399" s="204" t="s">
        <v>1225</v>
      </c>
      <c r="B399" s="56" t="s">
        <v>1117</v>
      </c>
      <c r="C399" s="52">
        <v>38048</v>
      </c>
      <c r="D399" s="107" t="s">
        <v>2723</v>
      </c>
      <c r="E399" s="46" t="s">
        <v>690</v>
      </c>
      <c r="F399" s="57">
        <v>385</v>
      </c>
      <c r="G399" s="94"/>
      <c r="H399" s="95"/>
      <c r="I399" s="95"/>
      <c r="J399" s="91"/>
      <c r="K399" s="91"/>
      <c r="L399" s="95"/>
      <c r="M399" s="95"/>
      <c r="N399" s="95"/>
      <c r="O399" s="95"/>
      <c r="P399" s="91"/>
      <c r="Q399" s="95"/>
      <c r="R399" s="91"/>
      <c r="S399" s="95"/>
      <c r="T399" s="91"/>
      <c r="U399" s="91"/>
      <c r="V399" s="91"/>
      <c r="W399" s="95"/>
      <c r="X399" s="95"/>
      <c r="Y399" s="91"/>
      <c r="Z399" s="91"/>
      <c r="AA399" s="95"/>
      <c r="AB399" s="91"/>
      <c r="AC399" s="91"/>
      <c r="AD399" s="95"/>
      <c r="AE399" s="95"/>
      <c r="AF399" s="91"/>
      <c r="AG399" s="91"/>
      <c r="AH399" s="95"/>
      <c r="AI399" s="91"/>
      <c r="AJ399" s="91"/>
      <c r="AK399" s="91"/>
      <c r="AL399" s="91"/>
      <c r="AM399" s="95"/>
      <c r="AN399" s="91"/>
      <c r="AO399" s="95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>
        <v>385</v>
      </c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2"/>
      <c r="BS399" s="202">
        <v>0</v>
      </c>
      <c r="BT399" s="202">
        <v>0</v>
      </c>
      <c r="BU399" s="203">
        <v>0</v>
      </c>
      <c r="BV399" s="124">
        <v>0</v>
      </c>
      <c r="BW399" s="124">
        <v>0</v>
      </c>
      <c r="BX399" s="124">
        <v>0</v>
      </c>
    </row>
    <row r="400" spans="1:94" s="127" customFormat="1" ht="15" customHeight="1" thickBot="1" x14ac:dyDescent="0.25">
      <c r="A400" s="204" t="s">
        <v>1227</v>
      </c>
      <c r="B400" s="103" t="s">
        <v>1670</v>
      </c>
      <c r="C400" s="52">
        <v>37667</v>
      </c>
      <c r="D400" s="107" t="s">
        <v>2967</v>
      </c>
      <c r="E400" s="46" t="s">
        <v>1221</v>
      </c>
      <c r="F400" s="57">
        <v>385</v>
      </c>
      <c r="G400" s="94"/>
      <c r="H400" s="95"/>
      <c r="I400" s="95"/>
      <c r="J400" s="91"/>
      <c r="K400" s="91"/>
      <c r="L400" s="95"/>
      <c r="M400" s="95"/>
      <c r="N400" s="95"/>
      <c r="O400" s="95"/>
      <c r="P400" s="91"/>
      <c r="Q400" s="95"/>
      <c r="R400" s="91"/>
      <c r="S400" s="95"/>
      <c r="T400" s="91"/>
      <c r="U400" s="91"/>
      <c r="V400" s="91"/>
      <c r="W400" s="95"/>
      <c r="X400" s="95"/>
      <c r="Y400" s="91"/>
      <c r="Z400" s="91"/>
      <c r="AA400" s="95"/>
      <c r="AB400" s="91"/>
      <c r="AC400" s="91"/>
      <c r="AD400" s="95"/>
      <c r="AE400" s="95"/>
      <c r="AF400" s="91"/>
      <c r="AG400" s="91"/>
      <c r="AH400" s="95"/>
      <c r="AI400" s="91"/>
      <c r="AJ400" s="91"/>
      <c r="AK400" s="91"/>
      <c r="AL400" s="91"/>
      <c r="AM400" s="95"/>
      <c r="AN400" s="91"/>
      <c r="AO400" s="95"/>
      <c r="AP400" s="91">
        <v>385</v>
      </c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2"/>
      <c r="BS400" s="202">
        <v>0</v>
      </c>
      <c r="BT400" s="202">
        <v>0</v>
      </c>
      <c r="BU400" s="203">
        <v>0</v>
      </c>
      <c r="BV400" s="124">
        <v>0</v>
      </c>
      <c r="BW400" s="124">
        <v>0</v>
      </c>
      <c r="BX400" s="124">
        <v>0</v>
      </c>
    </row>
    <row r="401" spans="1:99" s="127" customFormat="1" ht="15" customHeight="1" thickBot="1" x14ac:dyDescent="0.25">
      <c r="A401" s="204" t="s">
        <v>1229</v>
      </c>
      <c r="B401" s="103" t="s">
        <v>1365</v>
      </c>
      <c r="C401" s="52">
        <v>37431</v>
      </c>
      <c r="D401" s="107" t="s">
        <v>2837</v>
      </c>
      <c r="E401" s="46" t="s">
        <v>408</v>
      </c>
      <c r="F401" s="57">
        <v>385</v>
      </c>
      <c r="G401" s="94"/>
      <c r="H401" s="95"/>
      <c r="I401" s="95"/>
      <c r="J401" s="91"/>
      <c r="K401" s="91"/>
      <c r="L401" s="95"/>
      <c r="M401" s="95"/>
      <c r="N401" s="95"/>
      <c r="O401" s="95"/>
      <c r="P401" s="91"/>
      <c r="Q401" s="95"/>
      <c r="R401" s="91"/>
      <c r="S401" s="95"/>
      <c r="T401" s="91"/>
      <c r="U401" s="91"/>
      <c r="V401" s="91"/>
      <c r="W401" s="95"/>
      <c r="X401" s="95"/>
      <c r="Y401" s="91"/>
      <c r="Z401" s="91"/>
      <c r="AA401" s="95"/>
      <c r="AB401" s="91"/>
      <c r="AC401" s="91"/>
      <c r="AD401" s="95"/>
      <c r="AE401" s="95"/>
      <c r="AF401" s="91">
        <v>385</v>
      </c>
      <c r="AG401" s="91"/>
      <c r="AH401" s="95"/>
      <c r="AI401" s="91"/>
      <c r="AJ401" s="91"/>
      <c r="AK401" s="91"/>
      <c r="AL401" s="91"/>
      <c r="AM401" s="95"/>
      <c r="AN401" s="91"/>
      <c r="AO401" s="95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2"/>
      <c r="BS401" s="202">
        <v>0</v>
      </c>
      <c r="BT401" s="202">
        <v>0</v>
      </c>
      <c r="BU401" s="203">
        <v>0</v>
      </c>
      <c r="BV401" s="124">
        <v>0</v>
      </c>
      <c r="BW401" s="124">
        <v>0</v>
      </c>
      <c r="BX401" s="124">
        <v>0</v>
      </c>
    </row>
    <row r="402" spans="1:99" s="127" customFormat="1" ht="15" customHeight="1" thickBot="1" x14ac:dyDescent="0.3">
      <c r="A402" s="204" t="s">
        <v>1231</v>
      </c>
      <c r="B402" s="56" t="s">
        <v>1198</v>
      </c>
      <c r="C402" s="52">
        <v>38452</v>
      </c>
      <c r="D402" s="107" t="s">
        <v>2764</v>
      </c>
      <c r="E402" s="46" t="s">
        <v>11</v>
      </c>
      <c r="F402" s="57">
        <v>381</v>
      </c>
      <c r="G402" s="94"/>
      <c r="H402" s="95"/>
      <c r="I402" s="95"/>
      <c r="J402" s="91"/>
      <c r="K402" s="91"/>
      <c r="L402" s="95"/>
      <c r="M402" s="95"/>
      <c r="N402" s="95"/>
      <c r="O402" s="95"/>
      <c r="P402" s="91"/>
      <c r="Q402" s="95"/>
      <c r="R402" s="91"/>
      <c r="S402" s="95">
        <v>137</v>
      </c>
      <c r="T402" s="91"/>
      <c r="U402" s="91"/>
      <c r="V402" s="91"/>
      <c r="W402" s="95"/>
      <c r="X402" s="95"/>
      <c r="Y402" s="91"/>
      <c r="Z402" s="91"/>
      <c r="AA402" s="95"/>
      <c r="AB402" s="91"/>
      <c r="AC402" s="91">
        <v>152</v>
      </c>
      <c r="AD402" s="95"/>
      <c r="AE402" s="95"/>
      <c r="AF402" s="91"/>
      <c r="AG402" s="91"/>
      <c r="AH402" s="95">
        <v>92</v>
      </c>
      <c r="AI402" s="91"/>
      <c r="AJ402" s="91"/>
      <c r="AK402" s="91"/>
      <c r="AL402" s="91"/>
      <c r="AM402" s="95"/>
      <c r="AN402" s="91"/>
      <c r="AO402" s="95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2"/>
      <c r="BS402" s="202">
        <v>0</v>
      </c>
      <c r="BT402" s="202">
        <v>0</v>
      </c>
      <c r="BU402" s="203">
        <v>0</v>
      </c>
      <c r="BV402" s="124">
        <v>0</v>
      </c>
      <c r="BW402" s="124">
        <v>0</v>
      </c>
      <c r="BX402" s="124">
        <v>0</v>
      </c>
    </row>
    <row r="403" spans="1:99" s="84" customFormat="1" ht="15" customHeight="1" thickBot="1" x14ac:dyDescent="0.3">
      <c r="A403" s="204" t="s">
        <v>1233</v>
      </c>
      <c r="B403" s="56" t="s">
        <v>1053</v>
      </c>
      <c r="C403" s="52">
        <v>35850</v>
      </c>
      <c r="D403" s="107" t="s">
        <v>2694</v>
      </c>
      <c r="E403" s="46" t="s">
        <v>876</v>
      </c>
      <c r="F403" s="57">
        <v>380</v>
      </c>
      <c r="G403" s="94"/>
      <c r="H403" s="95"/>
      <c r="I403" s="95"/>
      <c r="J403" s="91"/>
      <c r="K403" s="91"/>
      <c r="L403" s="95">
        <v>175</v>
      </c>
      <c r="M403" s="95"/>
      <c r="N403" s="95"/>
      <c r="O403" s="95"/>
      <c r="P403" s="91"/>
      <c r="Q403" s="95"/>
      <c r="R403" s="91"/>
      <c r="S403" s="95"/>
      <c r="T403" s="91"/>
      <c r="U403" s="91"/>
      <c r="V403" s="91"/>
      <c r="W403" s="95"/>
      <c r="X403" s="95"/>
      <c r="Y403" s="91"/>
      <c r="Z403" s="91"/>
      <c r="AA403" s="95"/>
      <c r="AB403" s="91"/>
      <c r="AC403" s="91"/>
      <c r="AD403" s="95"/>
      <c r="AE403" s="95"/>
      <c r="AF403" s="91"/>
      <c r="AG403" s="91"/>
      <c r="AH403" s="95"/>
      <c r="AI403" s="91"/>
      <c r="AJ403" s="91"/>
      <c r="AK403" s="91"/>
      <c r="AL403" s="91"/>
      <c r="AM403" s="95"/>
      <c r="AN403" s="91"/>
      <c r="AO403" s="95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>
        <v>205</v>
      </c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2"/>
      <c r="BS403" s="202">
        <v>0</v>
      </c>
      <c r="BT403" s="202">
        <v>0</v>
      </c>
      <c r="BU403" s="203">
        <v>0</v>
      </c>
      <c r="BV403" s="124">
        <v>0</v>
      </c>
      <c r="BW403" s="124">
        <v>0</v>
      </c>
      <c r="BX403" s="124">
        <v>0</v>
      </c>
      <c r="BY403" s="127"/>
      <c r="BZ403" s="127"/>
      <c r="CA403" s="127"/>
      <c r="CB403" s="127"/>
      <c r="CC403" s="127"/>
      <c r="CD403" s="127"/>
      <c r="CE403" s="127"/>
      <c r="CF403" s="127"/>
      <c r="CG403" s="127"/>
      <c r="CH403" s="127"/>
      <c r="CI403" s="127"/>
      <c r="CJ403" s="127"/>
      <c r="CK403" s="127"/>
      <c r="CL403" s="127"/>
      <c r="CM403" s="127"/>
      <c r="CN403" s="127"/>
      <c r="CO403" s="127"/>
      <c r="CP403" s="127"/>
      <c r="CQ403" s="127"/>
      <c r="CR403" s="127"/>
      <c r="CS403" s="127"/>
      <c r="CT403" s="127"/>
      <c r="CU403" s="127"/>
    </row>
    <row r="404" spans="1:99" s="84" customFormat="1" ht="15" customHeight="1" thickBot="1" x14ac:dyDescent="0.25">
      <c r="A404" s="204" t="s">
        <v>1235</v>
      </c>
      <c r="B404" s="103" t="s">
        <v>2018</v>
      </c>
      <c r="C404" s="52">
        <v>34602</v>
      </c>
      <c r="D404" s="107" t="s">
        <v>3435</v>
      </c>
      <c r="E404" s="46" t="s">
        <v>771</v>
      </c>
      <c r="F404" s="57">
        <v>379</v>
      </c>
      <c r="G404" s="94"/>
      <c r="H404" s="95"/>
      <c r="I404" s="95"/>
      <c r="J404" s="91"/>
      <c r="K404" s="91"/>
      <c r="L404" s="95"/>
      <c r="M404" s="95"/>
      <c r="N404" s="95"/>
      <c r="O404" s="95"/>
      <c r="P404" s="91"/>
      <c r="Q404" s="95"/>
      <c r="R404" s="91"/>
      <c r="S404" s="95"/>
      <c r="T404" s="91"/>
      <c r="U404" s="91"/>
      <c r="V404" s="91"/>
      <c r="W404" s="95"/>
      <c r="X404" s="95"/>
      <c r="Y404" s="91"/>
      <c r="Z404" s="91"/>
      <c r="AA404" s="95"/>
      <c r="AB404" s="91"/>
      <c r="AC404" s="91"/>
      <c r="AD404" s="95"/>
      <c r="AE404" s="95"/>
      <c r="AF404" s="91"/>
      <c r="AG404" s="91"/>
      <c r="AH404" s="95"/>
      <c r="AI404" s="91"/>
      <c r="AJ404" s="91"/>
      <c r="AK404" s="91"/>
      <c r="AL404" s="91"/>
      <c r="AM404" s="95"/>
      <c r="AN404" s="91">
        <v>222</v>
      </c>
      <c r="AO404" s="95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>
        <v>157</v>
      </c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2"/>
      <c r="BS404" s="202">
        <v>0</v>
      </c>
      <c r="BT404" s="202">
        <v>0</v>
      </c>
      <c r="BU404" s="203">
        <v>0</v>
      </c>
      <c r="BV404" s="124">
        <v>0</v>
      </c>
      <c r="BW404" s="124">
        <v>0</v>
      </c>
      <c r="BX404" s="124">
        <v>0</v>
      </c>
      <c r="BY404" s="127"/>
      <c r="BZ404" s="127"/>
      <c r="CA404" s="127"/>
      <c r="CB404" s="127"/>
      <c r="CC404" s="127"/>
      <c r="CD404" s="127"/>
      <c r="CE404" s="127"/>
      <c r="CF404" s="127"/>
      <c r="CG404" s="127"/>
      <c r="CH404" s="127"/>
      <c r="CI404" s="127"/>
      <c r="CJ404" s="127"/>
      <c r="CK404" s="127"/>
      <c r="CL404" s="127"/>
      <c r="CM404" s="127"/>
      <c r="CN404" s="127"/>
      <c r="CO404" s="127"/>
      <c r="CP404" s="127"/>
      <c r="CU404" s="127"/>
    </row>
    <row r="405" spans="1:99" s="127" customFormat="1" ht="15" customHeight="1" thickBot="1" x14ac:dyDescent="0.3">
      <c r="A405" s="204" t="s">
        <v>1236</v>
      </c>
      <c r="B405" s="56" t="s">
        <v>900</v>
      </c>
      <c r="C405" s="52">
        <v>30977</v>
      </c>
      <c r="D405" s="107" t="s">
        <v>2707</v>
      </c>
      <c r="E405" s="46" t="s">
        <v>68</v>
      </c>
      <c r="F405" s="57">
        <v>377</v>
      </c>
      <c r="G405" s="94">
        <v>275</v>
      </c>
      <c r="H405" s="95"/>
      <c r="I405" s="95"/>
      <c r="J405" s="91"/>
      <c r="K405" s="91"/>
      <c r="L405" s="95"/>
      <c r="M405" s="95"/>
      <c r="N405" s="95"/>
      <c r="O405" s="95"/>
      <c r="P405" s="91"/>
      <c r="Q405" s="95"/>
      <c r="R405" s="91"/>
      <c r="S405" s="95"/>
      <c r="T405" s="91"/>
      <c r="U405" s="91"/>
      <c r="V405" s="91"/>
      <c r="W405" s="95"/>
      <c r="X405" s="95">
        <v>102</v>
      </c>
      <c r="Y405" s="91"/>
      <c r="Z405" s="91"/>
      <c r="AA405" s="95"/>
      <c r="AB405" s="91"/>
      <c r="AC405" s="91"/>
      <c r="AD405" s="95"/>
      <c r="AE405" s="95"/>
      <c r="AF405" s="91"/>
      <c r="AG405" s="91"/>
      <c r="AH405" s="95"/>
      <c r="AI405" s="91"/>
      <c r="AJ405" s="91"/>
      <c r="AK405" s="91"/>
      <c r="AL405" s="91"/>
      <c r="AM405" s="95"/>
      <c r="AN405" s="91"/>
      <c r="AO405" s="95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2"/>
      <c r="BS405" s="202">
        <v>0</v>
      </c>
      <c r="BT405" s="202">
        <v>0</v>
      </c>
      <c r="BU405" s="203">
        <v>0</v>
      </c>
      <c r="BV405" s="124">
        <v>0</v>
      </c>
      <c r="BW405" s="124">
        <v>0</v>
      </c>
      <c r="BX405" s="124">
        <v>0</v>
      </c>
      <c r="CB405" s="84"/>
    </row>
    <row r="406" spans="1:99" s="127" customFormat="1" ht="15" customHeight="1" thickBot="1" x14ac:dyDescent="0.3">
      <c r="A406" s="204" t="s">
        <v>1238</v>
      </c>
      <c r="B406" s="56" t="s">
        <v>477</v>
      </c>
      <c r="C406" s="52">
        <v>38334</v>
      </c>
      <c r="D406" s="107" t="s">
        <v>2849</v>
      </c>
      <c r="E406" s="46" t="s">
        <v>58</v>
      </c>
      <c r="F406" s="57">
        <v>372</v>
      </c>
      <c r="G406" s="94"/>
      <c r="H406" s="95"/>
      <c r="I406" s="95"/>
      <c r="J406" s="91"/>
      <c r="K406" s="91">
        <v>275</v>
      </c>
      <c r="L406" s="95"/>
      <c r="M406" s="95"/>
      <c r="N406" s="95"/>
      <c r="O406" s="95"/>
      <c r="P406" s="91"/>
      <c r="Q406" s="95"/>
      <c r="R406" s="91"/>
      <c r="S406" s="95"/>
      <c r="T406" s="91"/>
      <c r="U406" s="91"/>
      <c r="V406" s="91"/>
      <c r="W406" s="95"/>
      <c r="X406" s="95"/>
      <c r="Y406" s="91"/>
      <c r="Z406" s="91"/>
      <c r="AA406" s="95"/>
      <c r="AB406" s="91"/>
      <c r="AC406" s="91"/>
      <c r="AD406" s="95"/>
      <c r="AE406" s="95"/>
      <c r="AF406" s="91"/>
      <c r="AG406" s="91"/>
      <c r="AH406" s="95"/>
      <c r="AI406" s="91"/>
      <c r="AJ406" s="91"/>
      <c r="AK406" s="91"/>
      <c r="AL406" s="91"/>
      <c r="AM406" s="95"/>
      <c r="AN406" s="91"/>
      <c r="AO406" s="95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>
        <v>97</v>
      </c>
      <c r="BK406" s="91"/>
      <c r="BL406" s="91"/>
      <c r="BM406" s="91"/>
      <c r="BN406" s="91"/>
      <c r="BO406" s="91"/>
      <c r="BP406" s="91"/>
      <c r="BQ406" s="91"/>
      <c r="BR406" s="92"/>
      <c r="BS406" s="202">
        <v>0</v>
      </c>
      <c r="BT406" s="202">
        <v>0</v>
      </c>
      <c r="BU406" s="203">
        <v>0</v>
      </c>
      <c r="BV406" s="124">
        <v>0</v>
      </c>
      <c r="BW406" s="124">
        <v>0</v>
      </c>
      <c r="BX406" s="124">
        <v>0</v>
      </c>
    </row>
    <row r="407" spans="1:99" s="127" customFormat="1" ht="15" customHeight="1" thickBot="1" x14ac:dyDescent="0.3">
      <c r="A407" s="204" t="s">
        <v>1240</v>
      </c>
      <c r="B407" s="56" t="s">
        <v>1714</v>
      </c>
      <c r="C407" s="52">
        <v>38406</v>
      </c>
      <c r="D407" s="107" t="s">
        <v>2851</v>
      </c>
      <c r="E407" s="46" t="s">
        <v>78</v>
      </c>
      <c r="F407" s="57">
        <v>369</v>
      </c>
      <c r="G407" s="94"/>
      <c r="H407" s="95"/>
      <c r="I407" s="95"/>
      <c r="J407" s="91"/>
      <c r="K407" s="91"/>
      <c r="L407" s="95"/>
      <c r="M407" s="95"/>
      <c r="N407" s="95"/>
      <c r="O407" s="95"/>
      <c r="P407" s="91"/>
      <c r="Q407" s="95"/>
      <c r="R407" s="91"/>
      <c r="S407" s="95"/>
      <c r="T407" s="91"/>
      <c r="U407" s="91"/>
      <c r="V407" s="91"/>
      <c r="W407" s="95"/>
      <c r="X407" s="95"/>
      <c r="Y407" s="91"/>
      <c r="Z407" s="91"/>
      <c r="AA407" s="95"/>
      <c r="AB407" s="91"/>
      <c r="AC407" s="91"/>
      <c r="AD407" s="95"/>
      <c r="AE407" s="95">
        <v>92</v>
      </c>
      <c r="AF407" s="91"/>
      <c r="AG407" s="91"/>
      <c r="AH407" s="95"/>
      <c r="AI407" s="91"/>
      <c r="AJ407" s="91"/>
      <c r="AK407" s="91"/>
      <c r="AL407" s="91"/>
      <c r="AM407" s="95"/>
      <c r="AN407" s="91"/>
      <c r="AO407" s="95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>
        <v>102</v>
      </c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2">
        <v>175</v>
      </c>
      <c r="BS407" s="202">
        <v>0</v>
      </c>
      <c r="BT407" s="202">
        <v>0</v>
      </c>
      <c r="BU407" s="203">
        <v>0</v>
      </c>
      <c r="BV407" s="124">
        <v>0</v>
      </c>
      <c r="BW407" s="124">
        <v>0</v>
      </c>
      <c r="BX407" s="124">
        <v>0</v>
      </c>
    </row>
    <row r="408" spans="1:99" s="127" customFormat="1" ht="15" customHeight="1" thickBot="1" x14ac:dyDescent="0.3">
      <c r="A408" s="204" t="s">
        <v>1241</v>
      </c>
      <c r="B408" s="56" t="s">
        <v>1282</v>
      </c>
      <c r="C408" s="52">
        <v>38726</v>
      </c>
      <c r="D408" s="107" t="s">
        <v>2803</v>
      </c>
      <c r="E408" s="46" t="s">
        <v>412</v>
      </c>
      <c r="F408" s="57">
        <v>364</v>
      </c>
      <c r="G408" s="94"/>
      <c r="H408" s="95"/>
      <c r="I408" s="95"/>
      <c r="J408" s="91"/>
      <c r="K408" s="91"/>
      <c r="L408" s="95"/>
      <c r="M408" s="95"/>
      <c r="N408" s="95"/>
      <c r="O408" s="95"/>
      <c r="P408" s="91"/>
      <c r="Q408" s="95"/>
      <c r="R408" s="91"/>
      <c r="S408" s="95"/>
      <c r="T408" s="91"/>
      <c r="U408" s="91"/>
      <c r="V408" s="91"/>
      <c r="W408" s="95"/>
      <c r="X408" s="95"/>
      <c r="Y408" s="91"/>
      <c r="Z408" s="91"/>
      <c r="AA408" s="95">
        <v>60</v>
      </c>
      <c r="AB408" s="91"/>
      <c r="AC408" s="91"/>
      <c r="AD408" s="95"/>
      <c r="AE408" s="95"/>
      <c r="AF408" s="91"/>
      <c r="AG408" s="91"/>
      <c r="AH408" s="95"/>
      <c r="AI408" s="91"/>
      <c r="AJ408" s="91"/>
      <c r="AK408" s="91"/>
      <c r="AL408" s="91"/>
      <c r="AM408" s="95"/>
      <c r="AN408" s="91"/>
      <c r="AO408" s="95"/>
      <c r="AP408" s="91"/>
      <c r="AQ408" s="91"/>
      <c r="AR408" s="91"/>
      <c r="AS408" s="91"/>
      <c r="AT408" s="91"/>
      <c r="AU408" s="91">
        <v>76</v>
      </c>
      <c r="AV408" s="91"/>
      <c r="AW408" s="91"/>
      <c r="AX408" s="91"/>
      <c r="AY408" s="91"/>
      <c r="AZ408" s="91"/>
      <c r="BA408" s="91"/>
      <c r="BB408" s="91"/>
      <c r="BC408" s="91"/>
      <c r="BD408" s="91">
        <v>114</v>
      </c>
      <c r="BE408" s="91"/>
      <c r="BF408" s="91"/>
      <c r="BG408" s="91"/>
      <c r="BH408" s="91"/>
      <c r="BI408" s="91"/>
      <c r="BJ408" s="91">
        <v>114</v>
      </c>
      <c r="BK408" s="91"/>
      <c r="BL408" s="91"/>
      <c r="BM408" s="91"/>
      <c r="BN408" s="91"/>
      <c r="BO408" s="91"/>
      <c r="BP408" s="91"/>
      <c r="BQ408" s="91"/>
      <c r="BR408" s="92"/>
      <c r="BS408" s="202">
        <v>0</v>
      </c>
      <c r="BT408" s="202">
        <v>0</v>
      </c>
      <c r="BU408" s="203">
        <v>0</v>
      </c>
      <c r="BV408" s="124">
        <v>0</v>
      </c>
      <c r="BW408" s="124">
        <v>0</v>
      </c>
      <c r="BX408" s="124">
        <v>0</v>
      </c>
    </row>
    <row r="409" spans="1:99" s="127" customFormat="1" ht="15" customHeight="1" thickBot="1" x14ac:dyDescent="0.3">
      <c r="A409" s="204" t="s">
        <v>1243</v>
      </c>
      <c r="B409" s="56" t="s">
        <v>1668</v>
      </c>
      <c r="C409" s="52">
        <v>37817</v>
      </c>
      <c r="D409" s="107" t="s">
        <v>2966</v>
      </c>
      <c r="E409" s="46" t="s">
        <v>1645</v>
      </c>
      <c r="F409" s="57">
        <v>360</v>
      </c>
      <c r="G409" s="94"/>
      <c r="H409" s="95"/>
      <c r="I409" s="95"/>
      <c r="J409" s="91"/>
      <c r="K409" s="91"/>
      <c r="L409" s="95"/>
      <c r="M409" s="95"/>
      <c r="N409" s="95"/>
      <c r="O409" s="95"/>
      <c r="P409" s="91"/>
      <c r="Q409" s="95"/>
      <c r="R409" s="91"/>
      <c r="S409" s="95"/>
      <c r="T409" s="91"/>
      <c r="U409" s="91"/>
      <c r="V409" s="91"/>
      <c r="W409" s="95"/>
      <c r="X409" s="95"/>
      <c r="Y409" s="91"/>
      <c r="Z409" s="91"/>
      <c r="AA409" s="95"/>
      <c r="AB409" s="91"/>
      <c r="AC409" s="91"/>
      <c r="AD409" s="95"/>
      <c r="AE409" s="95"/>
      <c r="AF409" s="91"/>
      <c r="AG409" s="91"/>
      <c r="AH409" s="95"/>
      <c r="AI409" s="91"/>
      <c r="AJ409" s="91"/>
      <c r="AK409" s="91"/>
      <c r="AL409" s="91"/>
      <c r="AM409" s="95"/>
      <c r="AN409" s="91"/>
      <c r="AO409" s="95"/>
      <c r="AP409" s="91">
        <v>360</v>
      </c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2"/>
      <c r="BS409" s="202">
        <v>0</v>
      </c>
      <c r="BT409" s="202">
        <v>0</v>
      </c>
      <c r="BU409" s="203">
        <v>0</v>
      </c>
      <c r="BV409" s="124">
        <v>0</v>
      </c>
      <c r="BW409" s="124">
        <v>0</v>
      </c>
      <c r="BX409" s="124">
        <v>0</v>
      </c>
    </row>
    <row r="410" spans="1:99" s="127" customFormat="1" ht="15" customHeight="1" thickBot="1" x14ac:dyDescent="0.3">
      <c r="A410" s="204" t="s">
        <v>1245</v>
      </c>
      <c r="B410" s="56" t="s">
        <v>1437</v>
      </c>
      <c r="C410" s="52">
        <v>37617</v>
      </c>
      <c r="D410" s="107" t="s">
        <v>2874</v>
      </c>
      <c r="E410" s="46" t="s">
        <v>1221</v>
      </c>
      <c r="F410" s="57">
        <v>360</v>
      </c>
      <c r="G410" s="94"/>
      <c r="H410" s="95"/>
      <c r="I410" s="95"/>
      <c r="J410" s="91"/>
      <c r="K410" s="91"/>
      <c r="L410" s="95"/>
      <c r="M410" s="95"/>
      <c r="N410" s="95"/>
      <c r="O410" s="95"/>
      <c r="P410" s="91"/>
      <c r="Q410" s="95"/>
      <c r="R410" s="91"/>
      <c r="S410" s="95"/>
      <c r="T410" s="91"/>
      <c r="U410" s="91"/>
      <c r="V410" s="91"/>
      <c r="W410" s="95"/>
      <c r="X410" s="95"/>
      <c r="Y410" s="91"/>
      <c r="Z410" s="91"/>
      <c r="AA410" s="95"/>
      <c r="AB410" s="91"/>
      <c r="AC410" s="91"/>
      <c r="AD410" s="95"/>
      <c r="AE410" s="95"/>
      <c r="AF410" s="91"/>
      <c r="AG410" s="91"/>
      <c r="AH410" s="95"/>
      <c r="AI410" s="91"/>
      <c r="AJ410" s="91"/>
      <c r="AK410" s="91"/>
      <c r="AL410" s="91"/>
      <c r="AM410" s="95"/>
      <c r="AN410" s="91"/>
      <c r="AO410" s="95"/>
      <c r="AP410" s="91">
        <v>360</v>
      </c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2"/>
      <c r="BS410" s="202">
        <v>0</v>
      </c>
      <c r="BT410" s="202">
        <v>0</v>
      </c>
      <c r="BU410" s="203">
        <v>0</v>
      </c>
      <c r="BV410" s="124">
        <v>0</v>
      </c>
      <c r="BW410" s="124">
        <v>0</v>
      </c>
      <c r="BX410" s="124">
        <v>0</v>
      </c>
    </row>
    <row r="411" spans="1:99" s="127" customFormat="1" ht="15" customHeight="1" thickBot="1" x14ac:dyDescent="0.3">
      <c r="A411" s="204" t="s">
        <v>1246</v>
      </c>
      <c r="B411" s="56" t="s">
        <v>166</v>
      </c>
      <c r="C411" s="52">
        <v>37437</v>
      </c>
      <c r="D411" s="107" t="s">
        <v>3436</v>
      </c>
      <c r="E411" s="46" t="s">
        <v>77</v>
      </c>
      <c r="F411" s="57">
        <v>360</v>
      </c>
      <c r="G411" s="94"/>
      <c r="H411" s="95"/>
      <c r="I411" s="95"/>
      <c r="J411" s="91"/>
      <c r="K411" s="91"/>
      <c r="L411" s="95"/>
      <c r="M411" s="95"/>
      <c r="N411" s="95"/>
      <c r="O411" s="95"/>
      <c r="P411" s="91"/>
      <c r="Q411" s="95"/>
      <c r="R411" s="91"/>
      <c r="S411" s="95"/>
      <c r="T411" s="91"/>
      <c r="U411" s="91"/>
      <c r="V411" s="91"/>
      <c r="W411" s="95"/>
      <c r="X411" s="95"/>
      <c r="Y411" s="91"/>
      <c r="Z411" s="91"/>
      <c r="AA411" s="95"/>
      <c r="AB411" s="91"/>
      <c r="AC411" s="91"/>
      <c r="AD411" s="95"/>
      <c r="AE411" s="95"/>
      <c r="AF411" s="91"/>
      <c r="AG411" s="91"/>
      <c r="AH411" s="95"/>
      <c r="AI411" s="91"/>
      <c r="AJ411" s="91"/>
      <c r="AK411" s="91"/>
      <c r="AL411" s="91"/>
      <c r="AM411" s="95"/>
      <c r="AN411" s="91"/>
      <c r="AO411" s="95"/>
      <c r="AP411" s="91"/>
      <c r="AQ411" s="91"/>
      <c r="AR411" s="91"/>
      <c r="AS411" s="91"/>
      <c r="AT411" s="91"/>
      <c r="AU411" s="91"/>
      <c r="AV411" s="91">
        <v>360</v>
      </c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2"/>
      <c r="BS411" s="202">
        <v>0</v>
      </c>
      <c r="BT411" s="202">
        <v>0</v>
      </c>
      <c r="BU411" s="203">
        <v>0</v>
      </c>
      <c r="BV411" s="124">
        <v>0</v>
      </c>
      <c r="BW411" s="124">
        <v>0</v>
      </c>
      <c r="BX411" s="124">
        <v>0</v>
      </c>
    </row>
    <row r="412" spans="1:99" s="127" customFormat="1" ht="15" customHeight="1" thickBot="1" x14ac:dyDescent="0.3">
      <c r="A412" s="204" t="s">
        <v>1248</v>
      </c>
      <c r="B412" s="56" t="s">
        <v>1306</v>
      </c>
      <c r="C412" s="52">
        <v>37253</v>
      </c>
      <c r="D412" s="107" t="s">
        <v>2817</v>
      </c>
      <c r="E412" s="46" t="s">
        <v>410</v>
      </c>
      <c r="F412" s="57">
        <v>360</v>
      </c>
      <c r="G412" s="94"/>
      <c r="H412" s="95"/>
      <c r="I412" s="95"/>
      <c r="J412" s="91"/>
      <c r="K412" s="91"/>
      <c r="L412" s="95"/>
      <c r="M412" s="95"/>
      <c r="N412" s="95"/>
      <c r="O412" s="95"/>
      <c r="P412" s="91"/>
      <c r="Q412" s="95"/>
      <c r="R412" s="91"/>
      <c r="S412" s="95"/>
      <c r="T412" s="91"/>
      <c r="U412" s="91"/>
      <c r="V412" s="91"/>
      <c r="W412" s="95"/>
      <c r="X412" s="95"/>
      <c r="Y412" s="91"/>
      <c r="Z412" s="91"/>
      <c r="AA412" s="95"/>
      <c r="AB412" s="91"/>
      <c r="AC412" s="91"/>
      <c r="AD412" s="95"/>
      <c r="AE412" s="95"/>
      <c r="AF412" s="91"/>
      <c r="AG412" s="91"/>
      <c r="AH412" s="95"/>
      <c r="AI412" s="91"/>
      <c r="AJ412" s="91"/>
      <c r="AK412" s="91"/>
      <c r="AL412" s="91"/>
      <c r="AM412" s="95"/>
      <c r="AN412" s="91"/>
      <c r="AO412" s="95"/>
      <c r="AP412" s="91">
        <v>360</v>
      </c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2"/>
      <c r="BS412" s="202">
        <v>0</v>
      </c>
      <c r="BT412" s="202">
        <v>0</v>
      </c>
      <c r="BU412" s="203">
        <v>0</v>
      </c>
      <c r="BV412" s="124">
        <v>0</v>
      </c>
      <c r="BW412" s="124">
        <v>0</v>
      </c>
      <c r="BX412" s="124">
        <v>0</v>
      </c>
    </row>
    <row r="413" spans="1:99" s="127" customFormat="1" ht="15" customHeight="1" thickBot="1" x14ac:dyDescent="0.3">
      <c r="A413" s="204" t="s">
        <v>1250</v>
      </c>
      <c r="B413" s="56" t="s">
        <v>495</v>
      </c>
      <c r="C413" s="52">
        <v>36909</v>
      </c>
      <c r="D413" s="107" t="s">
        <v>2954</v>
      </c>
      <c r="E413" s="46" t="s">
        <v>410</v>
      </c>
      <c r="F413" s="57">
        <v>360</v>
      </c>
      <c r="G413" s="94"/>
      <c r="H413" s="95"/>
      <c r="I413" s="95"/>
      <c r="J413" s="91"/>
      <c r="K413" s="91"/>
      <c r="L413" s="95"/>
      <c r="M413" s="95"/>
      <c r="N413" s="95"/>
      <c r="O413" s="95"/>
      <c r="P413" s="91"/>
      <c r="Q413" s="95"/>
      <c r="R413" s="91"/>
      <c r="S413" s="95"/>
      <c r="T413" s="91"/>
      <c r="U413" s="91"/>
      <c r="V413" s="91"/>
      <c r="W413" s="95"/>
      <c r="X413" s="95"/>
      <c r="Y413" s="91"/>
      <c r="Z413" s="91"/>
      <c r="AA413" s="95"/>
      <c r="AB413" s="91"/>
      <c r="AC413" s="91"/>
      <c r="AD413" s="95"/>
      <c r="AE413" s="95"/>
      <c r="AF413" s="91"/>
      <c r="AG413" s="91"/>
      <c r="AH413" s="95"/>
      <c r="AI413" s="91"/>
      <c r="AJ413" s="91"/>
      <c r="AK413" s="91"/>
      <c r="AL413" s="91"/>
      <c r="AM413" s="95"/>
      <c r="AN413" s="91"/>
      <c r="AO413" s="95"/>
      <c r="AP413" s="91">
        <v>360</v>
      </c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2"/>
      <c r="BS413" s="202">
        <v>0</v>
      </c>
      <c r="BT413" s="202">
        <v>0</v>
      </c>
      <c r="BU413" s="203">
        <v>0</v>
      </c>
      <c r="BV413" s="124">
        <v>0</v>
      </c>
      <c r="BW413" s="124">
        <v>0</v>
      </c>
      <c r="BX413" s="124">
        <v>0</v>
      </c>
    </row>
    <row r="414" spans="1:99" s="127" customFormat="1" ht="15" customHeight="1" thickBot="1" x14ac:dyDescent="0.25">
      <c r="A414" s="204" t="s">
        <v>1252</v>
      </c>
      <c r="B414" s="101" t="s">
        <v>2025</v>
      </c>
      <c r="C414" s="52">
        <v>36531</v>
      </c>
      <c r="D414" s="107" t="s">
        <v>3437</v>
      </c>
      <c r="E414" s="46" t="s">
        <v>14</v>
      </c>
      <c r="F414" s="57">
        <v>360</v>
      </c>
      <c r="G414" s="94"/>
      <c r="H414" s="95"/>
      <c r="I414" s="95"/>
      <c r="J414" s="91"/>
      <c r="K414" s="91"/>
      <c r="L414" s="95"/>
      <c r="M414" s="95"/>
      <c r="N414" s="95"/>
      <c r="O414" s="95"/>
      <c r="P414" s="91"/>
      <c r="Q414" s="95"/>
      <c r="R414" s="91"/>
      <c r="S414" s="95"/>
      <c r="T414" s="91"/>
      <c r="U414" s="91"/>
      <c r="V414" s="91"/>
      <c r="W414" s="95"/>
      <c r="X414" s="95"/>
      <c r="Y414" s="91"/>
      <c r="Z414" s="91"/>
      <c r="AA414" s="95"/>
      <c r="AB414" s="91"/>
      <c r="AC414" s="91">
        <v>360</v>
      </c>
      <c r="AD414" s="95"/>
      <c r="AE414" s="95"/>
      <c r="AF414" s="91"/>
      <c r="AG414" s="91"/>
      <c r="AH414" s="95"/>
      <c r="AI414" s="91"/>
      <c r="AJ414" s="91"/>
      <c r="AK414" s="91"/>
      <c r="AL414" s="91"/>
      <c r="AM414" s="95"/>
      <c r="AN414" s="91"/>
      <c r="AO414" s="95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2"/>
      <c r="BS414" s="202">
        <v>0</v>
      </c>
      <c r="BT414" s="202">
        <v>0</v>
      </c>
      <c r="BU414" s="203">
        <v>0</v>
      </c>
      <c r="BV414" s="124">
        <v>0</v>
      </c>
      <c r="BW414" s="124">
        <v>0</v>
      </c>
      <c r="BX414" s="124">
        <v>0</v>
      </c>
    </row>
    <row r="415" spans="1:99" s="127" customFormat="1" ht="15" customHeight="1" thickBot="1" x14ac:dyDescent="0.3">
      <c r="A415" s="204" t="s">
        <v>1254</v>
      </c>
      <c r="B415" s="56" t="s">
        <v>1196</v>
      </c>
      <c r="C415" s="52">
        <v>36497</v>
      </c>
      <c r="D415" s="107" t="s">
        <v>2763</v>
      </c>
      <c r="E415" s="46" t="s">
        <v>412</v>
      </c>
      <c r="F415" s="57">
        <v>360</v>
      </c>
      <c r="G415" s="94"/>
      <c r="H415" s="95"/>
      <c r="I415" s="95"/>
      <c r="J415" s="91"/>
      <c r="K415" s="91">
        <v>360</v>
      </c>
      <c r="L415" s="95"/>
      <c r="M415" s="95"/>
      <c r="N415" s="95"/>
      <c r="O415" s="95"/>
      <c r="P415" s="91"/>
      <c r="Q415" s="95"/>
      <c r="R415" s="91"/>
      <c r="S415" s="95"/>
      <c r="T415" s="91"/>
      <c r="U415" s="91"/>
      <c r="V415" s="91"/>
      <c r="W415" s="95"/>
      <c r="X415" s="95"/>
      <c r="Y415" s="91"/>
      <c r="Z415" s="91"/>
      <c r="AA415" s="95"/>
      <c r="AB415" s="91"/>
      <c r="AC415" s="91"/>
      <c r="AD415" s="95"/>
      <c r="AE415" s="95"/>
      <c r="AF415" s="91"/>
      <c r="AG415" s="91"/>
      <c r="AH415" s="95"/>
      <c r="AI415" s="91"/>
      <c r="AJ415" s="91"/>
      <c r="AK415" s="91"/>
      <c r="AL415" s="91"/>
      <c r="AM415" s="95"/>
      <c r="AN415" s="91"/>
      <c r="AO415" s="95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2"/>
      <c r="BS415" s="202">
        <v>0</v>
      </c>
      <c r="BT415" s="202">
        <v>0</v>
      </c>
      <c r="BU415" s="203">
        <v>0</v>
      </c>
      <c r="BV415" s="124">
        <v>0</v>
      </c>
      <c r="BW415" s="124">
        <v>0</v>
      </c>
      <c r="BX415" s="124">
        <v>0</v>
      </c>
    </row>
    <row r="416" spans="1:99" s="127" customFormat="1" ht="15" customHeight="1" thickBot="1" x14ac:dyDescent="0.3">
      <c r="A416" s="204" t="s">
        <v>1256</v>
      </c>
      <c r="B416" s="56" t="s">
        <v>1204</v>
      </c>
      <c r="C416" s="52">
        <v>36234</v>
      </c>
      <c r="D416" s="107" t="s">
        <v>2956</v>
      </c>
      <c r="E416" s="46" t="s">
        <v>44</v>
      </c>
      <c r="F416" s="57">
        <v>360</v>
      </c>
      <c r="G416" s="94"/>
      <c r="H416" s="95"/>
      <c r="I416" s="95"/>
      <c r="J416" s="91"/>
      <c r="K416" s="91"/>
      <c r="L416" s="95"/>
      <c r="M416" s="95"/>
      <c r="N416" s="95"/>
      <c r="O416" s="95"/>
      <c r="P416" s="91"/>
      <c r="Q416" s="95"/>
      <c r="R416" s="91"/>
      <c r="S416" s="95"/>
      <c r="T416" s="91"/>
      <c r="U416" s="91"/>
      <c r="V416" s="91"/>
      <c r="W416" s="95"/>
      <c r="X416" s="95"/>
      <c r="Y416" s="91"/>
      <c r="Z416" s="91">
        <v>360</v>
      </c>
      <c r="AA416" s="95"/>
      <c r="AB416" s="91"/>
      <c r="AC416" s="91"/>
      <c r="AD416" s="95"/>
      <c r="AE416" s="95"/>
      <c r="AF416" s="91"/>
      <c r="AG416" s="91"/>
      <c r="AH416" s="95"/>
      <c r="AI416" s="91"/>
      <c r="AJ416" s="91"/>
      <c r="AK416" s="91"/>
      <c r="AL416" s="91"/>
      <c r="AM416" s="95"/>
      <c r="AN416" s="91"/>
      <c r="AO416" s="95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2"/>
      <c r="BS416" s="202">
        <v>0</v>
      </c>
      <c r="BT416" s="202">
        <v>0</v>
      </c>
      <c r="BU416" s="203">
        <v>0</v>
      </c>
      <c r="BV416" s="124">
        <v>0</v>
      </c>
      <c r="BW416" s="124">
        <v>0</v>
      </c>
      <c r="BX416" s="124">
        <v>0</v>
      </c>
    </row>
    <row r="417" spans="1:94" s="127" customFormat="1" ht="15" customHeight="1" thickBot="1" x14ac:dyDescent="0.25">
      <c r="A417" s="204" t="s">
        <v>1257</v>
      </c>
      <c r="B417" s="103" t="s">
        <v>1642</v>
      </c>
      <c r="C417" s="52">
        <v>35978</v>
      </c>
      <c r="D417" s="107" t="s">
        <v>2957</v>
      </c>
      <c r="E417" s="46" t="s">
        <v>60</v>
      </c>
      <c r="F417" s="57">
        <v>360</v>
      </c>
      <c r="G417" s="94"/>
      <c r="H417" s="95"/>
      <c r="I417" s="95"/>
      <c r="J417" s="91"/>
      <c r="K417" s="91"/>
      <c r="L417" s="95"/>
      <c r="M417" s="95"/>
      <c r="N417" s="95"/>
      <c r="O417" s="95"/>
      <c r="P417" s="91"/>
      <c r="Q417" s="95"/>
      <c r="R417" s="91"/>
      <c r="S417" s="95"/>
      <c r="T417" s="91"/>
      <c r="U417" s="91"/>
      <c r="V417" s="91"/>
      <c r="W417" s="95"/>
      <c r="X417" s="95"/>
      <c r="Y417" s="91"/>
      <c r="Z417" s="91"/>
      <c r="AA417" s="95"/>
      <c r="AB417" s="91"/>
      <c r="AC417" s="91"/>
      <c r="AD417" s="95"/>
      <c r="AE417" s="95"/>
      <c r="AF417" s="91"/>
      <c r="AG417" s="91"/>
      <c r="AH417" s="95"/>
      <c r="AI417" s="91"/>
      <c r="AJ417" s="91"/>
      <c r="AK417" s="91"/>
      <c r="AL417" s="91"/>
      <c r="AM417" s="95"/>
      <c r="AN417" s="91">
        <v>360</v>
      </c>
      <c r="AO417" s="95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2"/>
      <c r="BS417" s="202">
        <v>0</v>
      </c>
      <c r="BT417" s="202">
        <v>0</v>
      </c>
      <c r="BU417" s="203">
        <v>0</v>
      </c>
      <c r="BV417" s="124">
        <v>0</v>
      </c>
      <c r="BW417" s="124">
        <v>0</v>
      </c>
      <c r="BX417" s="124">
        <v>0</v>
      </c>
    </row>
    <row r="418" spans="1:94" s="127" customFormat="1" ht="15" customHeight="1" thickBot="1" x14ac:dyDescent="0.25">
      <c r="A418" s="204" t="s">
        <v>1259</v>
      </c>
      <c r="B418" s="103" t="s">
        <v>1644</v>
      </c>
      <c r="C418" s="52">
        <v>35959</v>
      </c>
      <c r="D418" s="107" t="s">
        <v>2958</v>
      </c>
      <c r="E418" s="46" t="s">
        <v>1645</v>
      </c>
      <c r="F418" s="57">
        <v>360</v>
      </c>
      <c r="G418" s="94"/>
      <c r="H418" s="95"/>
      <c r="I418" s="95"/>
      <c r="J418" s="91"/>
      <c r="K418" s="91"/>
      <c r="L418" s="95"/>
      <c r="M418" s="95"/>
      <c r="N418" s="95"/>
      <c r="O418" s="95"/>
      <c r="P418" s="91"/>
      <c r="Q418" s="95"/>
      <c r="R418" s="91"/>
      <c r="S418" s="95"/>
      <c r="T418" s="91"/>
      <c r="U418" s="91"/>
      <c r="V418" s="91"/>
      <c r="W418" s="95"/>
      <c r="X418" s="95"/>
      <c r="Y418" s="91"/>
      <c r="Z418" s="91"/>
      <c r="AA418" s="95"/>
      <c r="AB418" s="91"/>
      <c r="AC418" s="91"/>
      <c r="AD418" s="95"/>
      <c r="AE418" s="95"/>
      <c r="AF418" s="91"/>
      <c r="AG418" s="91"/>
      <c r="AH418" s="95"/>
      <c r="AI418" s="91"/>
      <c r="AJ418" s="91"/>
      <c r="AK418" s="91"/>
      <c r="AL418" s="91"/>
      <c r="AM418" s="95"/>
      <c r="AN418" s="91"/>
      <c r="AO418" s="95"/>
      <c r="AP418" s="91">
        <v>360</v>
      </c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2"/>
      <c r="BS418" s="202">
        <v>0</v>
      </c>
      <c r="BT418" s="202">
        <v>0</v>
      </c>
      <c r="BU418" s="203">
        <v>0</v>
      </c>
      <c r="BV418" s="124">
        <v>0</v>
      </c>
      <c r="BW418" s="124">
        <v>0</v>
      </c>
      <c r="BX418" s="124">
        <v>0</v>
      </c>
    </row>
    <row r="419" spans="1:94" s="127" customFormat="1" ht="15" customHeight="1" thickBot="1" x14ac:dyDescent="0.25">
      <c r="A419" s="204" t="s">
        <v>1260</v>
      </c>
      <c r="B419" s="103" t="s">
        <v>1651</v>
      </c>
      <c r="C419" s="52">
        <v>34714</v>
      </c>
      <c r="D419" s="107" t="s">
        <v>2961</v>
      </c>
      <c r="E419" s="46" t="s">
        <v>408</v>
      </c>
      <c r="F419" s="57">
        <v>360</v>
      </c>
      <c r="G419" s="94"/>
      <c r="H419" s="95"/>
      <c r="I419" s="95"/>
      <c r="J419" s="91"/>
      <c r="K419" s="91"/>
      <c r="L419" s="95"/>
      <c r="M419" s="95"/>
      <c r="N419" s="95"/>
      <c r="O419" s="95"/>
      <c r="P419" s="91"/>
      <c r="Q419" s="95"/>
      <c r="R419" s="91"/>
      <c r="S419" s="95"/>
      <c r="T419" s="91"/>
      <c r="U419" s="91"/>
      <c r="V419" s="91"/>
      <c r="W419" s="95"/>
      <c r="X419" s="95"/>
      <c r="Y419" s="91"/>
      <c r="Z419" s="91"/>
      <c r="AA419" s="95"/>
      <c r="AB419" s="91"/>
      <c r="AC419" s="91"/>
      <c r="AD419" s="95"/>
      <c r="AE419" s="95"/>
      <c r="AF419" s="91"/>
      <c r="AG419" s="91"/>
      <c r="AH419" s="95"/>
      <c r="AI419" s="91"/>
      <c r="AJ419" s="91"/>
      <c r="AK419" s="91"/>
      <c r="AL419" s="91">
        <v>360</v>
      </c>
      <c r="AM419" s="95"/>
      <c r="AN419" s="91"/>
      <c r="AO419" s="95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2"/>
      <c r="BS419" s="202">
        <v>0</v>
      </c>
      <c r="BT419" s="202">
        <v>0</v>
      </c>
      <c r="BU419" s="203">
        <v>0</v>
      </c>
      <c r="BV419" s="124">
        <v>0</v>
      </c>
      <c r="BW419" s="124">
        <v>0</v>
      </c>
      <c r="BX419" s="124">
        <v>0</v>
      </c>
    </row>
    <row r="420" spans="1:94" s="127" customFormat="1" ht="15" customHeight="1" thickBot="1" x14ac:dyDescent="0.3">
      <c r="A420" s="204" t="s">
        <v>1262</v>
      </c>
      <c r="B420" s="56" t="s">
        <v>1127</v>
      </c>
      <c r="C420" s="52">
        <v>34387</v>
      </c>
      <c r="D420" s="107" t="s">
        <v>2731</v>
      </c>
      <c r="E420" s="46" t="s">
        <v>697</v>
      </c>
      <c r="F420" s="57">
        <v>360</v>
      </c>
      <c r="G420" s="94"/>
      <c r="H420" s="95"/>
      <c r="I420" s="95"/>
      <c r="J420" s="91"/>
      <c r="K420" s="91"/>
      <c r="L420" s="95"/>
      <c r="M420" s="95"/>
      <c r="N420" s="95"/>
      <c r="O420" s="95"/>
      <c r="P420" s="91"/>
      <c r="Q420" s="95"/>
      <c r="R420" s="91"/>
      <c r="S420" s="95"/>
      <c r="T420" s="91"/>
      <c r="U420" s="91"/>
      <c r="V420" s="91"/>
      <c r="W420" s="95"/>
      <c r="X420" s="95"/>
      <c r="Y420" s="91"/>
      <c r="Z420" s="91"/>
      <c r="AA420" s="95"/>
      <c r="AB420" s="91"/>
      <c r="AC420" s="91"/>
      <c r="AD420" s="95"/>
      <c r="AE420" s="95"/>
      <c r="AF420" s="91"/>
      <c r="AG420" s="91"/>
      <c r="AH420" s="95"/>
      <c r="AI420" s="91"/>
      <c r="AJ420" s="91"/>
      <c r="AK420" s="91"/>
      <c r="AL420" s="91"/>
      <c r="AM420" s="95"/>
      <c r="AN420" s="91"/>
      <c r="AO420" s="95"/>
      <c r="AP420" s="91">
        <v>360</v>
      </c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2"/>
      <c r="BS420" s="202">
        <v>0</v>
      </c>
      <c r="BT420" s="202">
        <v>0</v>
      </c>
      <c r="BU420" s="203">
        <v>0</v>
      </c>
      <c r="BV420" s="124">
        <v>0</v>
      </c>
      <c r="BW420" s="124">
        <v>0</v>
      </c>
      <c r="BX420" s="124">
        <v>0</v>
      </c>
    </row>
    <row r="421" spans="1:94" s="127" customFormat="1" ht="15" customHeight="1" thickBot="1" x14ac:dyDescent="0.25">
      <c r="A421" s="204" t="s">
        <v>1264</v>
      </c>
      <c r="B421" s="101" t="s">
        <v>2026</v>
      </c>
      <c r="C421" s="52">
        <v>33494</v>
      </c>
      <c r="D421" s="107" t="s">
        <v>3438</v>
      </c>
      <c r="E421" s="46" t="s">
        <v>14</v>
      </c>
      <c r="F421" s="57">
        <v>360</v>
      </c>
      <c r="G421" s="94"/>
      <c r="H421" s="95"/>
      <c r="I421" s="95"/>
      <c r="J421" s="91"/>
      <c r="K421" s="91"/>
      <c r="L421" s="95"/>
      <c r="M421" s="95"/>
      <c r="N421" s="95"/>
      <c r="O421" s="95"/>
      <c r="P421" s="91"/>
      <c r="Q421" s="95"/>
      <c r="R421" s="91"/>
      <c r="S421" s="95"/>
      <c r="T421" s="91"/>
      <c r="U421" s="91"/>
      <c r="V421" s="91"/>
      <c r="W421" s="95"/>
      <c r="X421" s="95"/>
      <c r="Y421" s="91"/>
      <c r="Z421" s="91"/>
      <c r="AA421" s="95"/>
      <c r="AB421" s="91"/>
      <c r="AC421" s="91">
        <v>360</v>
      </c>
      <c r="AD421" s="95"/>
      <c r="AE421" s="95"/>
      <c r="AF421" s="91"/>
      <c r="AG421" s="91"/>
      <c r="AH421" s="95"/>
      <c r="AI421" s="91"/>
      <c r="AJ421" s="91"/>
      <c r="AK421" s="91"/>
      <c r="AL421" s="91"/>
      <c r="AM421" s="95"/>
      <c r="AN421" s="91"/>
      <c r="AO421" s="95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2"/>
      <c r="BS421" s="202">
        <v>0</v>
      </c>
      <c r="BT421" s="202">
        <v>0</v>
      </c>
      <c r="BU421" s="203">
        <v>0</v>
      </c>
      <c r="BV421" s="124">
        <v>0</v>
      </c>
      <c r="BW421" s="124">
        <v>0</v>
      </c>
      <c r="BX421" s="124">
        <v>0</v>
      </c>
    </row>
    <row r="422" spans="1:94" s="127" customFormat="1" ht="15" customHeight="1" thickBot="1" x14ac:dyDescent="0.3">
      <c r="A422" s="204" t="s">
        <v>1266</v>
      </c>
      <c r="B422" s="56" t="s">
        <v>1333</v>
      </c>
      <c r="C422" s="52">
        <v>30999</v>
      </c>
      <c r="D422" s="107">
        <v>11385</v>
      </c>
      <c r="E422" s="46" t="s">
        <v>1169</v>
      </c>
      <c r="F422" s="57">
        <v>360</v>
      </c>
      <c r="G422" s="94"/>
      <c r="H422" s="95"/>
      <c r="I422" s="95"/>
      <c r="J422" s="91"/>
      <c r="K422" s="91"/>
      <c r="L422" s="95"/>
      <c r="M422" s="95"/>
      <c r="N422" s="95"/>
      <c r="O422" s="95"/>
      <c r="P422" s="91"/>
      <c r="Q422" s="95"/>
      <c r="R422" s="91"/>
      <c r="S422" s="95"/>
      <c r="T422" s="91"/>
      <c r="U422" s="91"/>
      <c r="V422" s="91"/>
      <c r="W422" s="95"/>
      <c r="X422" s="95"/>
      <c r="Y422" s="91"/>
      <c r="Z422" s="91"/>
      <c r="AA422" s="95"/>
      <c r="AB422" s="91"/>
      <c r="AC422" s="91"/>
      <c r="AD422" s="95"/>
      <c r="AE422" s="95"/>
      <c r="AF422" s="91"/>
      <c r="AG422" s="91"/>
      <c r="AH422" s="95"/>
      <c r="AI422" s="91"/>
      <c r="AJ422" s="91"/>
      <c r="AK422" s="91"/>
      <c r="AL422" s="91">
        <v>360</v>
      </c>
      <c r="AM422" s="95"/>
      <c r="AN422" s="91"/>
      <c r="AO422" s="95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2"/>
      <c r="BS422" s="202">
        <v>0</v>
      </c>
      <c r="BT422" s="202">
        <v>0</v>
      </c>
      <c r="BU422" s="203">
        <v>0</v>
      </c>
      <c r="BV422" s="124">
        <v>0</v>
      </c>
      <c r="BW422" s="124">
        <v>0</v>
      </c>
      <c r="BX422" s="124">
        <v>0</v>
      </c>
    </row>
    <row r="423" spans="1:94" s="127" customFormat="1" ht="15" customHeight="1" thickBot="1" x14ac:dyDescent="0.3">
      <c r="A423" s="204" t="s">
        <v>1268</v>
      </c>
      <c r="B423" s="205" t="s">
        <v>2027</v>
      </c>
      <c r="C423" s="52">
        <v>29919</v>
      </c>
      <c r="D423" s="107" t="s">
        <v>3439</v>
      </c>
      <c r="E423" s="46" t="s">
        <v>43</v>
      </c>
      <c r="F423" s="57">
        <v>360</v>
      </c>
      <c r="G423" s="94"/>
      <c r="H423" s="95"/>
      <c r="I423" s="95"/>
      <c r="J423" s="91"/>
      <c r="K423" s="91">
        <v>360</v>
      </c>
      <c r="L423" s="95"/>
      <c r="M423" s="95"/>
      <c r="N423" s="95"/>
      <c r="O423" s="95"/>
      <c r="P423" s="91"/>
      <c r="Q423" s="95"/>
      <c r="R423" s="91"/>
      <c r="S423" s="95"/>
      <c r="T423" s="91"/>
      <c r="U423" s="91"/>
      <c r="V423" s="91"/>
      <c r="W423" s="95"/>
      <c r="X423" s="95"/>
      <c r="Y423" s="91"/>
      <c r="Z423" s="91"/>
      <c r="AA423" s="95"/>
      <c r="AB423" s="91"/>
      <c r="AC423" s="91"/>
      <c r="AD423" s="95"/>
      <c r="AE423" s="95"/>
      <c r="AF423" s="91"/>
      <c r="AG423" s="91"/>
      <c r="AH423" s="95"/>
      <c r="AI423" s="91"/>
      <c r="AJ423" s="91"/>
      <c r="AK423" s="91"/>
      <c r="AL423" s="91"/>
      <c r="AM423" s="95"/>
      <c r="AN423" s="91"/>
      <c r="AO423" s="95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2"/>
      <c r="BS423" s="202">
        <v>0</v>
      </c>
      <c r="BT423" s="202">
        <v>0</v>
      </c>
      <c r="BU423" s="203">
        <v>0</v>
      </c>
      <c r="BV423" s="124">
        <v>0</v>
      </c>
      <c r="BW423" s="124">
        <v>0</v>
      </c>
      <c r="BX423" s="124">
        <v>0</v>
      </c>
    </row>
    <row r="424" spans="1:94" s="127" customFormat="1" ht="15" customHeight="1" thickBot="1" x14ac:dyDescent="0.3">
      <c r="A424" s="204" t="s">
        <v>1269</v>
      </c>
      <c r="B424" s="56" t="s">
        <v>1168</v>
      </c>
      <c r="C424" s="52">
        <v>28317</v>
      </c>
      <c r="D424" s="107" t="s">
        <v>2751</v>
      </c>
      <c r="E424" s="46" t="s">
        <v>1169</v>
      </c>
      <c r="F424" s="57">
        <v>360</v>
      </c>
      <c r="G424" s="94"/>
      <c r="H424" s="95"/>
      <c r="I424" s="95"/>
      <c r="J424" s="91"/>
      <c r="K424" s="91"/>
      <c r="L424" s="95"/>
      <c r="M424" s="95"/>
      <c r="N424" s="95"/>
      <c r="O424" s="95"/>
      <c r="P424" s="91"/>
      <c r="Q424" s="95"/>
      <c r="R424" s="91"/>
      <c r="S424" s="95"/>
      <c r="T424" s="91"/>
      <c r="U424" s="91"/>
      <c r="V424" s="91"/>
      <c r="W424" s="95"/>
      <c r="X424" s="95"/>
      <c r="Y424" s="91"/>
      <c r="Z424" s="91"/>
      <c r="AA424" s="95"/>
      <c r="AB424" s="91"/>
      <c r="AC424" s="91"/>
      <c r="AD424" s="95"/>
      <c r="AE424" s="95"/>
      <c r="AF424" s="91"/>
      <c r="AG424" s="91"/>
      <c r="AH424" s="95"/>
      <c r="AI424" s="91"/>
      <c r="AJ424" s="91"/>
      <c r="AK424" s="91"/>
      <c r="AL424" s="91">
        <v>360</v>
      </c>
      <c r="AM424" s="95"/>
      <c r="AN424" s="91"/>
      <c r="AO424" s="95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2"/>
      <c r="BS424" s="202">
        <v>0</v>
      </c>
      <c r="BT424" s="202">
        <v>0</v>
      </c>
      <c r="BU424" s="203">
        <v>0</v>
      </c>
      <c r="BV424" s="124">
        <v>0</v>
      </c>
      <c r="BW424" s="124">
        <v>0</v>
      </c>
      <c r="BX424" s="124">
        <v>0</v>
      </c>
    </row>
    <row r="425" spans="1:94" s="127" customFormat="1" ht="15" customHeight="1" thickBot="1" x14ac:dyDescent="0.3">
      <c r="A425" s="204" t="s">
        <v>1270</v>
      </c>
      <c r="B425" s="56" t="s">
        <v>1512</v>
      </c>
      <c r="C425" s="52">
        <v>28293</v>
      </c>
      <c r="D425" s="107" t="s">
        <v>2905</v>
      </c>
      <c r="E425" s="46" t="s">
        <v>970</v>
      </c>
      <c r="F425" s="57">
        <v>359</v>
      </c>
      <c r="G425" s="94"/>
      <c r="H425" s="95"/>
      <c r="I425" s="95"/>
      <c r="J425" s="91"/>
      <c r="K425" s="91"/>
      <c r="L425" s="95"/>
      <c r="M425" s="95"/>
      <c r="N425" s="95"/>
      <c r="O425" s="95"/>
      <c r="P425" s="91"/>
      <c r="Q425" s="95"/>
      <c r="R425" s="91"/>
      <c r="S425" s="95"/>
      <c r="T425" s="91"/>
      <c r="U425" s="91"/>
      <c r="V425" s="91"/>
      <c r="W425" s="95"/>
      <c r="X425" s="95"/>
      <c r="Y425" s="91"/>
      <c r="Z425" s="91"/>
      <c r="AA425" s="95"/>
      <c r="AB425" s="91"/>
      <c r="AC425" s="91"/>
      <c r="AD425" s="95">
        <v>137</v>
      </c>
      <c r="AE425" s="95"/>
      <c r="AF425" s="91"/>
      <c r="AG425" s="91"/>
      <c r="AH425" s="95"/>
      <c r="AI425" s="91"/>
      <c r="AJ425" s="91">
        <v>222</v>
      </c>
      <c r="AK425" s="91"/>
      <c r="AL425" s="91"/>
      <c r="AM425" s="95"/>
      <c r="AN425" s="91"/>
      <c r="AO425" s="95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2"/>
      <c r="BS425" s="202">
        <v>0</v>
      </c>
      <c r="BT425" s="202">
        <v>0</v>
      </c>
      <c r="BU425" s="203">
        <v>0</v>
      </c>
      <c r="BV425" s="124">
        <v>0</v>
      </c>
      <c r="BW425" s="124">
        <v>0</v>
      </c>
      <c r="BX425" s="124">
        <v>0</v>
      </c>
      <c r="CE425" s="84"/>
      <c r="CF425" s="84"/>
      <c r="CG425" s="84"/>
      <c r="CH425" s="84"/>
      <c r="CI425" s="84"/>
      <c r="CJ425" s="84"/>
      <c r="CK425" s="84"/>
      <c r="CL425" s="84"/>
      <c r="CM425" s="84"/>
      <c r="CN425" s="84"/>
    </row>
    <row r="426" spans="1:94" s="127" customFormat="1" ht="15" customHeight="1" thickBot="1" x14ac:dyDescent="0.3">
      <c r="A426" s="204" t="s">
        <v>1272</v>
      </c>
      <c r="B426" s="56" t="s">
        <v>216</v>
      </c>
      <c r="C426" s="52">
        <v>37763</v>
      </c>
      <c r="D426" s="107" t="s">
        <v>2915</v>
      </c>
      <c r="E426" s="46" t="s">
        <v>77</v>
      </c>
      <c r="F426" s="57">
        <v>357</v>
      </c>
      <c r="G426" s="94"/>
      <c r="H426" s="95"/>
      <c r="I426" s="95"/>
      <c r="J426" s="91"/>
      <c r="K426" s="91"/>
      <c r="L426" s="95"/>
      <c r="M426" s="95"/>
      <c r="N426" s="95"/>
      <c r="O426" s="95"/>
      <c r="P426" s="91"/>
      <c r="Q426" s="95"/>
      <c r="R426" s="91"/>
      <c r="S426" s="95"/>
      <c r="T426" s="91">
        <v>152</v>
      </c>
      <c r="U426" s="91"/>
      <c r="V426" s="91"/>
      <c r="W426" s="95"/>
      <c r="X426" s="95"/>
      <c r="Y426" s="91"/>
      <c r="Z426" s="91"/>
      <c r="AA426" s="95"/>
      <c r="AB426" s="91"/>
      <c r="AC426" s="91"/>
      <c r="AD426" s="95"/>
      <c r="AE426" s="95"/>
      <c r="AF426" s="91"/>
      <c r="AG426" s="91">
        <v>205</v>
      </c>
      <c r="AH426" s="95"/>
      <c r="AI426" s="91"/>
      <c r="AJ426" s="91"/>
      <c r="AK426" s="91"/>
      <c r="AL426" s="91"/>
      <c r="AM426" s="95"/>
      <c r="AN426" s="91"/>
      <c r="AO426" s="95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2"/>
      <c r="BS426" s="202">
        <v>0</v>
      </c>
      <c r="BT426" s="202">
        <v>0</v>
      </c>
      <c r="BU426" s="203">
        <v>0</v>
      </c>
      <c r="BV426" s="124">
        <v>0</v>
      </c>
      <c r="BW426" s="124">
        <v>0</v>
      </c>
      <c r="BX426" s="124">
        <v>0</v>
      </c>
    </row>
    <row r="427" spans="1:94" s="127" customFormat="1" ht="15" customHeight="1" thickBot="1" x14ac:dyDescent="0.3">
      <c r="A427" s="204" t="s">
        <v>1274</v>
      </c>
      <c r="B427" s="56" t="s">
        <v>1275</v>
      </c>
      <c r="C427" s="52">
        <v>39302</v>
      </c>
      <c r="D427" s="107" t="s">
        <v>2799</v>
      </c>
      <c r="E427" s="46" t="s">
        <v>823</v>
      </c>
      <c r="F427" s="57">
        <v>350</v>
      </c>
      <c r="G427" s="94"/>
      <c r="H427" s="95"/>
      <c r="I427" s="95"/>
      <c r="J427" s="91"/>
      <c r="K427" s="91"/>
      <c r="L427" s="95"/>
      <c r="M427" s="95"/>
      <c r="N427" s="95"/>
      <c r="O427" s="95"/>
      <c r="P427" s="91"/>
      <c r="Q427" s="95"/>
      <c r="R427" s="91"/>
      <c r="S427" s="95"/>
      <c r="T427" s="91"/>
      <c r="U427" s="91"/>
      <c r="V427" s="91"/>
      <c r="W427" s="95"/>
      <c r="X427" s="95"/>
      <c r="Y427" s="91"/>
      <c r="Z427" s="91"/>
      <c r="AA427" s="95"/>
      <c r="AB427" s="91"/>
      <c r="AC427" s="91"/>
      <c r="AD427" s="95"/>
      <c r="AE427" s="95"/>
      <c r="AF427" s="91"/>
      <c r="AG427" s="91"/>
      <c r="AH427" s="95"/>
      <c r="AI427" s="91"/>
      <c r="AJ427" s="91"/>
      <c r="AK427" s="91"/>
      <c r="AL427" s="91"/>
      <c r="AM427" s="95"/>
      <c r="AN427" s="91"/>
      <c r="AO427" s="95"/>
      <c r="AP427" s="91">
        <v>350</v>
      </c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2"/>
      <c r="BS427" s="202">
        <v>0</v>
      </c>
      <c r="BT427" s="202">
        <v>0</v>
      </c>
      <c r="BU427" s="203">
        <v>0</v>
      </c>
      <c r="BV427" s="124">
        <v>0</v>
      </c>
      <c r="BW427" s="124">
        <v>0</v>
      </c>
      <c r="BX427" s="124">
        <v>0</v>
      </c>
      <c r="CO427" s="84"/>
      <c r="CP427" s="84"/>
    </row>
    <row r="428" spans="1:94" s="127" customFormat="1" ht="15" customHeight="1" thickBot="1" x14ac:dyDescent="0.3">
      <c r="A428" s="204" t="s">
        <v>1276</v>
      </c>
      <c r="B428" s="39" t="s">
        <v>1698</v>
      </c>
      <c r="C428" s="40">
        <v>38950</v>
      </c>
      <c r="D428" s="107" t="s">
        <v>2981</v>
      </c>
      <c r="E428" s="47" t="s">
        <v>46</v>
      </c>
      <c r="F428" s="57">
        <v>350</v>
      </c>
      <c r="G428" s="94"/>
      <c r="H428" s="95"/>
      <c r="I428" s="95"/>
      <c r="J428" s="91"/>
      <c r="K428" s="91"/>
      <c r="L428" s="95"/>
      <c r="M428" s="95"/>
      <c r="N428" s="95"/>
      <c r="O428" s="95"/>
      <c r="P428" s="91"/>
      <c r="Q428" s="95"/>
      <c r="R428" s="91"/>
      <c r="S428" s="95"/>
      <c r="T428" s="91"/>
      <c r="U428" s="91"/>
      <c r="V428" s="91"/>
      <c r="W428" s="95"/>
      <c r="X428" s="95"/>
      <c r="Y428" s="91"/>
      <c r="Z428" s="91"/>
      <c r="AA428" s="95"/>
      <c r="AB428" s="91"/>
      <c r="AC428" s="91"/>
      <c r="AD428" s="95"/>
      <c r="AE428" s="95"/>
      <c r="AF428" s="91"/>
      <c r="AG428" s="91"/>
      <c r="AH428" s="95"/>
      <c r="AI428" s="91"/>
      <c r="AJ428" s="91"/>
      <c r="AK428" s="91"/>
      <c r="AL428" s="91"/>
      <c r="AM428" s="95"/>
      <c r="AN428" s="91"/>
      <c r="AO428" s="95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>
        <v>350</v>
      </c>
      <c r="BJ428" s="91"/>
      <c r="BK428" s="91"/>
      <c r="BL428" s="91"/>
      <c r="BM428" s="91"/>
      <c r="BN428" s="91"/>
      <c r="BO428" s="91"/>
      <c r="BP428" s="91"/>
      <c r="BQ428" s="91"/>
      <c r="BR428" s="92"/>
      <c r="BS428" s="202">
        <v>0</v>
      </c>
      <c r="BT428" s="202">
        <v>0</v>
      </c>
      <c r="BU428" s="203">
        <v>0</v>
      </c>
      <c r="BV428" s="124">
        <v>0</v>
      </c>
      <c r="BW428" s="124">
        <v>0</v>
      </c>
      <c r="BX428" s="124">
        <v>0</v>
      </c>
    </row>
    <row r="429" spans="1:94" s="127" customFormat="1" ht="15" customHeight="1" thickBot="1" x14ac:dyDescent="0.3">
      <c r="A429" s="204" t="s">
        <v>1278</v>
      </c>
      <c r="B429" s="56" t="s">
        <v>1277</v>
      </c>
      <c r="C429" s="52">
        <v>38818</v>
      </c>
      <c r="D429" s="107" t="s">
        <v>2800</v>
      </c>
      <c r="E429" s="46" t="s">
        <v>823</v>
      </c>
      <c r="F429" s="57">
        <v>350</v>
      </c>
      <c r="G429" s="94"/>
      <c r="H429" s="95"/>
      <c r="I429" s="95"/>
      <c r="J429" s="91"/>
      <c r="K429" s="91"/>
      <c r="L429" s="95"/>
      <c r="M429" s="95"/>
      <c r="N429" s="95"/>
      <c r="O429" s="95"/>
      <c r="P429" s="91"/>
      <c r="Q429" s="95"/>
      <c r="R429" s="91"/>
      <c r="S429" s="95"/>
      <c r="T429" s="91"/>
      <c r="U429" s="91"/>
      <c r="V429" s="91"/>
      <c r="W429" s="95"/>
      <c r="X429" s="95"/>
      <c r="Y429" s="91"/>
      <c r="Z429" s="91"/>
      <c r="AA429" s="95"/>
      <c r="AB429" s="91"/>
      <c r="AC429" s="91"/>
      <c r="AD429" s="95"/>
      <c r="AE429" s="95"/>
      <c r="AF429" s="91"/>
      <c r="AG429" s="91"/>
      <c r="AH429" s="95"/>
      <c r="AI429" s="91"/>
      <c r="AJ429" s="91"/>
      <c r="AK429" s="91"/>
      <c r="AL429" s="91"/>
      <c r="AM429" s="95"/>
      <c r="AN429" s="91"/>
      <c r="AO429" s="95"/>
      <c r="AP429" s="91">
        <v>350</v>
      </c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2"/>
      <c r="BS429" s="202">
        <v>0</v>
      </c>
      <c r="BT429" s="202">
        <v>0</v>
      </c>
      <c r="BU429" s="203">
        <v>0</v>
      </c>
      <c r="BV429" s="124">
        <v>0</v>
      </c>
      <c r="BW429" s="124">
        <v>0</v>
      </c>
      <c r="BX429" s="124">
        <v>0</v>
      </c>
      <c r="CO429" s="84"/>
      <c r="CP429" s="84"/>
    </row>
    <row r="430" spans="1:94" s="127" customFormat="1" ht="15" customHeight="1" thickBot="1" x14ac:dyDescent="0.3">
      <c r="A430" s="204" t="s">
        <v>1279</v>
      </c>
      <c r="B430" s="56" t="s">
        <v>238</v>
      </c>
      <c r="C430" s="52">
        <v>37004</v>
      </c>
      <c r="D430" s="107" t="s">
        <v>3440</v>
      </c>
      <c r="E430" s="46" t="s">
        <v>697</v>
      </c>
      <c r="F430" s="57">
        <v>350</v>
      </c>
      <c r="G430" s="94">
        <v>350</v>
      </c>
      <c r="H430" s="95"/>
      <c r="I430" s="95"/>
      <c r="J430" s="91"/>
      <c r="K430" s="91"/>
      <c r="L430" s="95"/>
      <c r="M430" s="95"/>
      <c r="N430" s="95"/>
      <c r="O430" s="95"/>
      <c r="P430" s="91"/>
      <c r="Q430" s="95"/>
      <c r="R430" s="91"/>
      <c r="S430" s="95"/>
      <c r="T430" s="91"/>
      <c r="U430" s="91"/>
      <c r="V430" s="91"/>
      <c r="W430" s="95"/>
      <c r="X430" s="95"/>
      <c r="Y430" s="91"/>
      <c r="Z430" s="91"/>
      <c r="AA430" s="95"/>
      <c r="AB430" s="91"/>
      <c r="AC430" s="91"/>
      <c r="AD430" s="95"/>
      <c r="AE430" s="95"/>
      <c r="AF430" s="91"/>
      <c r="AG430" s="91"/>
      <c r="AH430" s="95"/>
      <c r="AI430" s="91"/>
      <c r="AJ430" s="91"/>
      <c r="AK430" s="91"/>
      <c r="AL430" s="91"/>
      <c r="AM430" s="95"/>
      <c r="AN430" s="91"/>
      <c r="AO430" s="95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2"/>
      <c r="BS430" s="202">
        <v>0</v>
      </c>
      <c r="BT430" s="202">
        <v>0</v>
      </c>
      <c r="BU430" s="203">
        <v>0</v>
      </c>
      <c r="BV430" s="124">
        <v>0</v>
      </c>
      <c r="BW430" s="124">
        <v>0</v>
      </c>
      <c r="BX430" s="124">
        <v>0</v>
      </c>
    </row>
    <row r="431" spans="1:94" s="127" customFormat="1" ht="15" customHeight="1" thickBot="1" x14ac:dyDescent="0.3">
      <c r="A431" s="204" t="s">
        <v>1281</v>
      </c>
      <c r="B431" s="56" t="s">
        <v>983</v>
      </c>
      <c r="C431" s="52">
        <v>35671</v>
      </c>
      <c r="D431" s="107" t="s">
        <v>2856</v>
      </c>
      <c r="E431" s="46" t="s">
        <v>69</v>
      </c>
      <c r="F431" s="57">
        <v>350</v>
      </c>
      <c r="G431" s="94">
        <v>350</v>
      </c>
      <c r="H431" s="95"/>
      <c r="I431" s="95"/>
      <c r="J431" s="91"/>
      <c r="K431" s="91"/>
      <c r="L431" s="95"/>
      <c r="M431" s="95"/>
      <c r="N431" s="95"/>
      <c r="O431" s="95"/>
      <c r="P431" s="91"/>
      <c r="Q431" s="95"/>
      <c r="R431" s="91"/>
      <c r="S431" s="95"/>
      <c r="T431" s="91"/>
      <c r="U431" s="91"/>
      <c r="V431" s="91"/>
      <c r="W431" s="95"/>
      <c r="X431" s="95"/>
      <c r="Y431" s="91"/>
      <c r="Z431" s="91"/>
      <c r="AA431" s="95"/>
      <c r="AB431" s="91"/>
      <c r="AC431" s="91"/>
      <c r="AD431" s="95"/>
      <c r="AE431" s="95"/>
      <c r="AF431" s="91"/>
      <c r="AG431" s="91"/>
      <c r="AH431" s="95"/>
      <c r="AI431" s="91"/>
      <c r="AJ431" s="91"/>
      <c r="AK431" s="91"/>
      <c r="AL431" s="91"/>
      <c r="AM431" s="95"/>
      <c r="AN431" s="91"/>
      <c r="AO431" s="95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2"/>
      <c r="BS431" s="202">
        <v>0</v>
      </c>
      <c r="BT431" s="202">
        <v>0</v>
      </c>
      <c r="BU431" s="203">
        <v>0</v>
      </c>
      <c r="BV431" s="124">
        <v>0</v>
      </c>
      <c r="BW431" s="124">
        <v>0</v>
      </c>
      <c r="BX431" s="124">
        <v>0</v>
      </c>
    </row>
    <row r="432" spans="1:94" s="127" customFormat="1" ht="15" customHeight="1" thickBot="1" x14ac:dyDescent="0.3">
      <c r="A432" s="204" t="s">
        <v>1283</v>
      </c>
      <c r="B432" s="56" t="s">
        <v>1121</v>
      </c>
      <c r="C432" s="52">
        <v>34976</v>
      </c>
      <c r="D432" s="107" t="s">
        <v>2725</v>
      </c>
      <c r="E432" s="46" t="s">
        <v>55</v>
      </c>
      <c r="F432" s="57">
        <v>350</v>
      </c>
      <c r="G432" s="94">
        <v>350</v>
      </c>
      <c r="H432" s="95"/>
      <c r="I432" s="95"/>
      <c r="J432" s="91"/>
      <c r="K432" s="91"/>
      <c r="L432" s="95"/>
      <c r="M432" s="95"/>
      <c r="N432" s="95"/>
      <c r="O432" s="95"/>
      <c r="P432" s="91"/>
      <c r="Q432" s="95"/>
      <c r="R432" s="91"/>
      <c r="S432" s="95"/>
      <c r="T432" s="91"/>
      <c r="U432" s="91"/>
      <c r="V432" s="91"/>
      <c r="W432" s="95"/>
      <c r="X432" s="95"/>
      <c r="Y432" s="91"/>
      <c r="Z432" s="91"/>
      <c r="AA432" s="95"/>
      <c r="AB432" s="91"/>
      <c r="AC432" s="91"/>
      <c r="AD432" s="95"/>
      <c r="AE432" s="95"/>
      <c r="AF432" s="91"/>
      <c r="AG432" s="91"/>
      <c r="AH432" s="95"/>
      <c r="AI432" s="91"/>
      <c r="AJ432" s="91"/>
      <c r="AK432" s="91"/>
      <c r="AL432" s="91"/>
      <c r="AM432" s="95"/>
      <c r="AN432" s="91"/>
      <c r="AO432" s="95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2"/>
      <c r="BS432" s="202">
        <v>0</v>
      </c>
      <c r="BT432" s="202">
        <v>0</v>
      </c>
      <c r="BU432" s="203">
        <v>0</v>
      </c>
      <c r="BV432" s="124">
        <v>0</v>
      </c>
      <c r="BW432" s="124">
        <v>0</v>
      </c>
      <c r="BX432" s="124">
        <v>0</v>
      </c>
    </row>
    <row r="433" spans="1:76" s="127" customFormat="1" ht="15" customHeight="1" thickBot="1" x14ac:dyDescent="0.3">
      <c r="A433" s="204" t="s">
        <v>1285</v>
      </c>
      <c r="B433" s="56" t="s">
        <v>1154</v>
      </c>
      <c r="C433" s="52">
        <v>22134</v>
      </c>
      <c r="D433" s="107" t="s">
        <v>2320</v>
      </c>
      <c r="E433" s="46" t="s">
        <v>970</v>
      </c>
      <c r="F433" s="57">
        <v>350</v>
      </c>
      <c r="G433" s="94">
        <v>350</v>
      </c>
      <c r="H433" s="95"/>
      <c r="I433" s="95"/>
      <c r="J433" s="91"/>
      <c r="K433" s="91"/>
      <c r="L433" s="95"/>
      <c r="M433" s="95"/>
      <c r="N433" s="95"/>
      <c r="O433" s="95"/>
      <c r="P433" s="91"/>
      <c r="Q433" s="95"/>
      <c r="R433" s="91"/>
      <c r="S433" s="95"/>
      <c r="T433" s="91"/>
      <c r="U433" s="91"/>
      <c r="V433" s="91"/>
      <c r="W433" s="95"/>
      <c r="X433" s="95"/>
      <c r="Y433" s="91"/>
      <c r="Z433" s="91"/>
      <c r="AA433" s="95"/>
      <c r="AB433" s="91"/>
      <c r="AC433" s="91"/>
      <c r="AD433" s="95"/>
      <c r="AE433" s="95"/>
      <c r="AF433" s="91"/>
      <c r="AG433" s="91"/>
      <c r="AH433" s="95"/>
      <c r="AI433" s="91"/>
      <c r="AJ433" s="91"/>
      <c r="AK433" s="91"/>
      <c r="AL433" s="91"/>
      <c r="AM433" s="95"/>
      <c r="AN433" s="91"/>
      <c r="AO433" s="95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2"/>
      <c r="BS433" s="202">
        <v>0</v>
      </c>
      <c r="BT433" s="202">
        <v>0</v>
      </c>
      <c r="BU433" s="203">
        <v>0</v>
      </c>
      <c r="BV433" s="124">
        <v>0</v>
      </c>
      <c r="BW433" s="124">
        <v>0</v>
      </c>
      <c r="BX433" s="124">
        <v>0</v>
      </c>
    </row>
    <row r="434" spans="1:76" s="127" customFormat="1" ht="15" customHeight="1" thickBot="1" x14ac:dyDescent="0.3">
      <c r="A434" s="204" t="s">
        <v>1287</v>
      </c>
      <c r="B434" s="56" t="s">
        <v>1247</v>
      </c>
      <c r="C434" s="52">
        <v>16860</v>
      </c>
      <c r="D434" s="107" t="s">
        <v>2784</v>
      </c>
      <c r="E434" s="46" t="s">
        <v>970</v>
      </c>
      <c r="F434" s="57">
        <v>350</v>
      </c>
      <c r="G434" s="94">
        <v>350</v>
      </c>
      <c r="H434" s="95"/>
      <c r="I434" s="95"/>
      <c r="J434" s="91"/>
      <c r="K434" s="91"/>
      <c r="L434" s="95"/>
      <c r="M434" s="95"/>
      <c r="N434" s="95"/>
      <c r="O434" s="95"/>
      <c r="P434" s="91"/>
      <c r="Q434" s="95"/>
      <c r="R434" s="91"/>
      <c r="S434" s="95"/>
      <c r="T434" s="91"/>
      <c r="U434" s="91"/>
      <c r="V434" s="91"/>
      <c r="W434" s="95"/>
      <c r="X434" s="95"/>
      <c r="Y434" s="91"/>
      <c r="Z434" s="91"/>
      <c r="AA434" s="95"/>
      <c r="AB434" s="91"/>
      <c r="AC434" s="91"/>
      <c r="AD434" s="95"/>
      <c r="AE434" s="95"/>
      <c r="AF434" s="91"/>
      <c r="AG434" s="91"/>
      <c r="AH434" s="95"/>
      <c r="AI434" s="91"/>
      <c r="AJ434" s="91"/>
      <c r="AK434" s="91"/>
      <c r="AL434" s="91"/>
      <c r="AM434" s="95"/>
      <c r="AN434" s="91"/>
      <c r="AO434" s="95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2"/>
      <c r="BS434" s="202">
        <v>0</v>
      </c>
      <c r="BT434" s="202">
        <v>0</v>
      </c>
      <c r="BU434" s="203">
        <v>0</v>
      </c>
      <c r="BV434" s="124">
        <v>0</v>
      </c>
      <c r="BW434" s="124">
        <v>0</v>
      </c>
      <c r="BX434" s="124">
        <v>0</v>
      </c>
    </row>
    <row r="435" spans="1:76" s="127" customFormat="1" ht="15" customHeight="1" thickBot="1" x14ac:dyDescent="0.3">
      <c r="A435" s="204" t="s">
        <v>1289</v>
      </c>
      <c r="B435" s="56" t="s">
        <v>1088</v>
      </c>
      <c r="C435" s="52">
        <v>36313</v>
      </c>
      <c r="D435" s="107" t="s">
        <v>2706</v>
      </c>
      <c r="E435" s="46" t="s">
        <v>55</v>
      </c>
      <c r="F435" s="57">
        <v>330</v>
      </c>
      <c r="G435" s="94"/>
      <c r="H435" s="95"/>
      <c r="I435" s="95"/>
      <c r="J435" s="91"/>
      <c r="K435" s="91"/>
      <c r="L435" s="95">
        <v>175</v>
      </c>
      <c r="M435" s="95"/>
      <c r="N435" s="95"/>
      <c r="O435" s="95"/>
      <c r="P435" s="91"/>
      <c r="Q435" s="95"/>
      <c r="R435" s="91"/>
      <c r="S435" s="95"/>
      <c r="T435" s="91"/>
      <c r="U435" s="91"/>
      <c r="V435" s="91"/>
      <c r="W435" s="95"/>
      <c r="X435" s="95"/>
      <c r="Y435" s="91"/>
      <c r="Z435" s="91"/>
      <c r="AA435" s="95"/>
      <c r="AB435" s="91"/>
      <c r="AC435" s="91"/>
      <c r="AD435" s="95"/>
      <c r="AE435" s="95"/>
      <c r="AF435" s="91"/>
      <c r="AG435" s="91">
        <v>155</v>
      </c>
      <c r="AH435" s="95"/>
      <c r="AI435" s="91"/>
      <c r="AJ435" s="91"/>
      <c r="AK435" s="91"/>
      <c r="AL435" s="91"/>
      <c r="AM435" s="95"/>
      <c r="AN435" s="91"/>
      <c r="AO435" s="95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2"/>
      <c r="BS435" s="202">
        <v>0</v>
      </c>
      <c r="BT435" s="202">
        <v>0</v>
      </c>
      <c r="BU435" s="203">
        <v>0</v>
      </c>
      <c r="BV435" s="124">
        <v>0</v>
      </c>
      <c r="BW435" s="124">
        <v>0</v>
      </c>
      <c r="BX435" s="124">
        <v>0</v>
      </c>
    </row>
    <row r="436" spans="1:76" s="127" customFormat="1" ht="15" customHeight="1" thickBot="1" x14ac:dyDescent="0.3">
      <c r="A436" s="204" t="s">
        <v>1291</v>
      </c>
      <c r="B436" s="56" t="s">
        <v>1466</v>
      </c>
      <c r="C436" s="38">
        <v>37723</v>
      </c>
      <c r="D436" s="107" t="s">
        <v>2801</v>
      </c>
      <c r="E436" s="46" t="s">
        <v>412</v>
      </c>
      <c r="F436" s="57">
        <v>322</v>
      </c>
      <c r="G436" s="94"/>
      <c r="H436" s="95"/>
      <c r="I436" s="95"/>
      <c r="J436" s="91"/>
      <c r="K436" s="91"/>
      <c r="L436" s="95"/>
      <c r="M436" s="95"/>
      <c r="N436" s="95"/>
      <c r="O436" s="95"/>
      <c r="P436" s="91"/>
      <c r="Q436" s="95"/>
      <c r="R436" s="91"/>
      <c r="S436" s="95"/>
      <c r="T436" s="91"/>
      <c r="U436" s="91"/>
      <c r="V436" s="91"/>
      <c r="W436" s="95"/>
      <c r="X436" s="95"/>
      <c r="Y436" s="91"/>
      <c r="Z436" s="91"/>
      <c r="AA436" s="95"/>
      <c r="AB436" s="91"/>
      <c r="AC436" s="91"/>
      <c r="AD436" s="95"/>
      <c r="AE436" s="95"/>
      <c r="AF436" s="91"/>
      <c r="AG436" s="91"/>
      <c r="AH436" s="95"/>
      <c r="AI436" s="91"/>
      <c r="AJ436" s="91"/>
      <c r="AK436" s="91"/>
      <c r="AL436" s="91"/>
      <c r="AM436" s="95"/>
      <c r="AN436" s="91"/>
      <c r="AO436" s="95"/>
      <c r="AP436" s="91"/>
      <c r="AQ436" s="91"/>
      <c r="AR436" s="91"/>
      <c r="AS436" s="91"/>
      <c r="AT436" s="91"/>
      <c r="AU436" s="91">
        <v>175</v>
      </c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>
        <v>147</v>
      </c>
      <c r="BK436" s="91"/>
      <c r="BL436" s="91"/>
      <c r="BM436" s="91"/>
      <c r="BN436" s="91"/>
      <c r="BO436" s="91"/>
      <c r="BP436" s="91"/>
      <c r="BQ436" s="91"/>
      <c r="BR436" s="92"/>
      <c r="BS436" s="202">
        <v>0</v>
      </c>
      <c r="BT436" s="202">
        <v>0</v>
      </c>
      <c r="BU436" s="203">
        <v>0</v>
      </c>
      <c r="BV436" s="124">
        <v>0</v>
      </c>
      <c r="BW436" s="124">
        <v>0</v>
      </c>
      <c r="BX436" s="124">
        <v>0</v>
      </c>
    </row>
    <row r="437" spans="1:76" s="127" customFormat="1" ht="15" customHeight="1" thickBot="1" x14ac:dyDescent="0.3">
      <c r="A437" s="204" t="s">
        <v>1293</v>
      </c>
      <c r="B437" s="56" t="s">
        <v>2028</v>
      </c>
      <c r="C437" s="52">
        <v>36564</v>
      </c>
      <c r="D437" s="107" t="s">
        <v>3441</v>
      </c>
      <c r="E437" s="46" t="s">
        <v>977</v>
      </c>
      <c r="F437" s="57">
        <v>322</v>
      </c>
      <c r="G437" s="94"/>
      <c r="H437" s="95"/>
      <c r="I437" s="95"/>
      <c r="J437" s="91"/>
      <c r="K437" s="91"/>
      <c r="L437" s="95"/>
      <c r="M437" s="95"/>
      <c r="N437" s="95"/>
      <c r="O437" s="95"/>
      <c r="P437" s="91"/>
      <c r="Q437" s="95"/>
      <c r="R437" s="91"/>
      <c r="S437" s="95"/>
      <c r="T437" s="91"/>
      <c r="U437" s="91"/>
      <c r="V437" s="91"/>
      <c r="W437" s="95"/>
      <c r="X437" s="95"/>
      <c r="Y437" s="91"/>
      <c r="Z437" s="91"/>
      <c r="AA437" s="95"/>
      <c r="AB437" s="91"/>
      <c r="AC437" s="91"/>
      <c r="AD437" s="95"/>
      <c r="AE437" s="95"/>
      <c r="AF437" s="91"/>
      <c r="AG437" s="91">
        <v>132</v>
      </c>
      <c r="AH437" s="95"/>
      <c r="AI437" s="91"/>
      <c r="AJ437" s="91"/>
      <c r="AK437" s="91"/>
      <c r="AL437" s="91"/>
      <c r="AM437" s="95"/>
      <c r="AN437" s="91"/>
      <c r="AO437" s="95"/>
      <c r="AP437" s="91"/>
      <c r="AQ437" s="91"/>
      <c r="AR437" s="91"/>
      <c r="AS437" s="91"/>
      <c r="AT437" s="91"/>
      <c r="AU437" s="91">
        <v>190</v>
      </c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2"/>
      <c r="BS437" s="202">
        <v>0</v>
      </c>
      <c r="BT437" s="202">
        <v>0</v>
      </c>
      <c r="BU437" s="203">
        <v>0</v>
      </c>
      <c r="BV437" s="124">
        <v>0</v>
      </c>
      <c r="BW437" s="124">
        <v>0</v>
      </c>
      <c r="BX437" s="124">
        <v>0</v>
      </c>
    </row>
    <row r="438" spans="1:76" s="127" customFormat="1" ht="15" customHeight="1" thickBot="1" x14ac:dyDescent="0.3">
      <c r="A438" s="204" t="s">
        <v>1295</v>
      </c>
      <c r="B438" s="56" t="s">
        <v>1298</v>
      </c>
      <c r="C438" s="52">
        <v>38076</v>
      </c>
      <c r="D438" s="107" t="s">
        <v>2813</v>
      </c>
      <c r="E438" s="46" t="s">
        <v>1216</v>
      </c>
      <c r="F438" s="57">
        <v>321</v>
      </c>
      <c r="G438" s="94"/>
      <c r="H438" s="95"/>
      <c r="I438" s="95"/>
      <c r="J438" s="91"/>
      <c r="K438" s="91"/>
      <c r="L438" s="95"/>
      <c r="M438" s="95"/>
      <c r="N438" s="95"/>
      <c r="O438" s="95"/>
      <c r="P438" s="91"/>
      <c r="Q438" s="95"/>
      <c r="R438" s="91"/>
      <c r="S438" s="95"/>
      <c r="T438" s="91"/>
      <c r="U438" s="91"/>
      <c r="V438" s="91"/>
      <c r="W438" s="95"/>
      <c r="X438" s="95"/>
      <c r="Y438" s="91"/>
      <c r="Z438" s="91"/>
      <c r="AA438" s="95"/>
      <c r="AB438" s="91"/>
      <c r="AC438" s="91"/>
      <c r="AD438" s="95"/>
      <c r="AE438" s="95"/>
      <c r="AF438" s="91"/>
      <c r="AG438" s="91"/>
      <c r="AH438" s="95"/>
      <c r="AI438" s="91"/>
      <c r="AJ438" s="91"/>
      <c r="AK438" s="91"/>
      <c r="AL438" s="91"/>
      <c r="AM438" s="95"/>
      <c r="AN438" s="91"/>
      <c r="AO438" s="95"/>
      <c r="AP438" s="91"/>
      <c r="AQ438" s="91"/>
      <c r="AR438" s="91"/>
      <c r="AS438" s="91"/>
      <c r="AT438" s="91"/>
      <c r="AU438" s="91">
        <v>146</v>
      </c>
      <c r="AV438" s="91"/>
      <c r="AW438" s="91"/>
      <c r="AX438" s="91"/>
      <c r="AY438" s="91"/>
      <c r="AZ438" s="91"/>
      <c r="BA438" s="91"/>
      <c r="BB438" s="91"/>
      <c r="BC438" s="91"/>
      <c r="BD438" s="91">
        <v>175</v>
      </c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2"/>
      <c r="BS438" s="202">
        <v>0</v>
      </c>
      <c r="BT438" s="202">
        <v>0</v>
      </c>
      <c r="BU438" s="203">
        <v>0</v>
      </c>
      <c r="BV438" s="124">
        <v>0</v>
      </c>
      <c r="BW438" s="124">
        <v>0</v>
      </c>
      <c r="BX438" s="124">
        <v>0</v>
      </c>
    </row>
    <row r="439" spans="1:76" s="127" customFormat="1" ht="15" customHeight="1" thickBot="1" x14ac:dyDescent="0.3">
      <c r="A439" s="204" t="s">
        <v>1297</v>
      </c>
      <c r="B439" s="56" t="s">
        <v>1416</v>
      </c>
      <c r="C439" s="52">
        <v>37796</v>
      </c>
      <c r="D439" s="107" t="s">
        <v>2863</v>
      </c>
      <c r="E439" s="46" t="s">
        <v>1216</v>
      </c>
      <c r="F439" s="57">
        <v>321</v>
      </c>
      <c r="G439" s="94"/>
      <c r="H439" s="95"/>
      <c r="I439" s="95"/>
      <c r="J439" s="91"/>
      <c r="K439" s="91"/>
      <c r="L439" s="95"/>
      <c r="M439" s="95"/>
      <c r="N439" s="95"/>
      <c r="O439" s="95"/>
      <c r="P439" s="91"/>
      <c r="Q439" s="95"/>
      <c r="R439" s="91"/>
      <c r="S439" s="95"/>
      <c r="T439" s="91"/>
      <c r="U439" s="91"/>
      <c r="V439" s="91"/>
      <c r="W439" s="95"/>
      <c r="X439" s="95"/>
      <c r="Y439" s="91"/>
      <c r="Z439" s="91"/>
      <c r="AA439" s="95"/>
      <c r="AB439" s="91"/>
      <c r="AC439" s="91"/>
      <c r="AD439" s="95"/>
      <c r="AE439" s="95"/>
      <c r="AF439" s="91"/>
      <c r="AG439" s="91"/>
      <c r="AH439" s="95"/>
      <c r="AI439" s="91"/>
      <c r="AJ439" s="91"/>
      <c r="AK439" s="91"/>
      <c r="AL439" s="91"/>
      <c r="AM439" s="95"/>
      <c r="AN439" s="91"/>
      <c r="AO439" s="95"/>
      <c r="AP439" s="91"/>
      <c r="AQ439" s="91"/>
      <c r="AR439" s="91"/>
      <c r="AS439" s="91"/>
      <c r="AT439" s="91"/>
      <c r="AU439" s="91">
        <v>146</v>
      </c>
      <c r="AV439" s="91"/>
      <c r="AW439" s="91"/>
      <c r="AX439" s="91"/>
      <c r="AY439" s="91"/>
      <c r="AZ439" s="91"/>
      <c r="BA439" s="91"/>
      <c r="BB439" s="91"/>
      <c r="BC439" s="91"/>
      <c r="BD439" s="91">
        <v>175</v>
      </c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2"/>
      <c r="BS439" s="202">
        <v>0</v>
      </c>
      <c r="BT439" s="202">
        <v>0</v>
      </c>
      <c r="BU439" s="203">
        <v>0</v>
      </c>
      <c r="BV439" s="124">
        <v>0</v>
      </c>
      <c r="BW439" s="124">
        <v>0</v>
      </c>
      <c r="BX439" s="124">
        <v>0</v>
      </c>
    </row>
    <row r="440" spans="1:76" s="127" customFormat="1" ht="15" customHeight="1" thickBot="1" x14ac:dyDescent="0.3">
      <c r="A440" s="204" t="s">
        <v>1299</v>
      </c>
      <c r="B440" s="56" t="s">
        <v>2029</v>
      </c>
      <c r="C440" s="52">
        <v>23511</v>
      </c>
      <c r="D440" s="107" t="s">
        <v>2325</v>
      </c>
      <c r="E440" s="46" t="s">
        <v>61</v>
      </c>
      <c r="F440" s="57">
        <v>317</v>
      </c>
      <c r="G440" s="94"/>
      <c r="H440" s="95"/>
      <c r="I440" s="95"/>
      <c r="J440" s="91"/>
      <c r="K440" s="91"/>
      <c r="L440" s="95"/>
      <c r="M440" s="95"/>
      <c r="N440" s="95"/>
      <c r="O440" s="95"/>
      <c r="P440" s="91"/>
      <c r="Q440" s="95"/>
      <c r="R440" s="91"/>
      <c r="S440" s="95"/>
      <c r="T440" s="91"/>
      <c r="U440" s="91"/>
      <c r="V440" s="91"/>
      <c r="W440" s="95"/>
      <c r="X440" s="95"/>
      <c r="Y440" s="91"/>
      <c r="Z440" s="91"/>
      <c r="AA440" s="95"/>
      <c r="AB440" s="91"/>
      <c r="AC440" s="91"/>
      <c r="AD440" s="95"/>
      <c r="AE440" s="95"/>
      <c r="AF440" s="91"/>
      <c r="AG440" s="91">
        <v>95</v>
      </c>
      <c r="AH440" s="95"/>
      <c r="AI440" s="91"/>
      <c r="AJ440" s="91"/>
      <c r="AK440" s="91"/>
      <c r="AL440" s="91"/>
      <c r="AM440" s="95"/>
      <c r="AN440" s="91">
        <v>222</v>
      </c>
      <c r="AO440" s="95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2"/>
      <c r="BS440" s="202">
        <v>0</v>
      </c>
      <c r="BT440" s="202">
        <v>0</v>
      </c>
      <c r="BU440" s="203">
        <v>0</v>
      </c>
      <c r="BV440" s="124">
        <v>0</v>
      </c>
      <c r="BW440" s="124">
        <v>0</v>
      </c>
      <c r="BX440" s="124">
        <v>0</v>
      </c>
    </row>
    <row r="441" spans="1:76" s="127" customFormat="1" ht="15" customHeight="1" thickBot="1" x14ac:dyDescent="0.3">
      <c r="A441" s="204" t="s">
        <v>1301</v>
      </c>
      <c r="B441" s="56" t="s">
        <v>1267</v>
      </c>
      <c r="C441" s="52">
        <v>36793</v>
      </c>
      <c r="D441" s="107" t="s">
        <v>2969</v>
      </c>
      <c r="E441" s="46" t="s">
        <v>693</v>
      </c>
      <c r="F441" s="57">
        <v>314</v>
      </c>
      <c r="G441" s="94"/>
      <c r="H441" s="95"/>
      <c r="I441" s="95"/>
      <c r="J441" s="91"/>
      <c r="K441" s="91"/>
      <c r="L441" s="95"/>
      <c r="M441" s="95"/>
      <c r="N441" s="95"/>
      <c r="O441" s="95"/>
      <c r="P441" s="91"/>
      <c r="Q441" s="95"/>
      <c r="R441" s="91"/>
      <c r="S441" s="95"/>
      <c r="T441" s="91"/>
      <c r="U441" s="91"/>
      <c r="V441" s="91"/>
      <c r="W441" s="95"/>
      <c r="X441" s="95">
        <v>157</v>
      </c>
      <c r="Y441" s="91"/>
      <c r="Z441" s="91"/>
      <c r="AA441" s="95"/>
      <c r="AB441" s="91"/>
      <c r="AC441" s="91"/>
      <c r="AD441" s="95"/>
      <c r="AE441" s="95"/>
      <c r="AF441" s="91"/>
      <c r="AG441" s="91"/>
      <c r="AH441" s="95"/>
      <c r="AI441" s="91"/>
      <c r="AJ441" s="91"/>
      <c r="AK441" s="91"/>
      <c r="AL441" s="91"/>
      <c r="AM441" s="95"/>
      <c r="AN441" s="91"/>
      <c r="AO441" s="95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>
        <v>157</v>
      </c>
      <c r="BK441" s="91"/>
      <c r="BL441" s="91"/>
      <c r="BM441" s="91"/>
      <c r="BN441" s="91"/>
      <c r="BO441" s="91"/>
      <c r="BP441" s="91"/>
      <c r="BQ441" s="91"/>
      <c r="BR441" s="92"/>
      <c r="BS441" s="202">
        <v>0</v>
      </c>
      <c r="BT441" s="202">
        <v>0</v>
      </c>
      <c r="BU441" s="203">
        <v>0</v>
      </c>
      <c r="BV441" s="124">
        <v>0</v>
      </c>
      <c r="BW441" s="124">
        <v>0</v>
      </c>
      <c r="BX441" s="124">
        <v>0</v>
      </c>
    </row>
    <row r="442" spans="1:76" s="127" customFormat="1" ht="15" customHeight="1" thickBot="1" x14ac:dyDescent="0.3">
      <c r="A442" s="204" t="s">
        <v>1303</v>
      </c>
      <c r="B442" s="56" t="s">
        <v>1226</v>
      </c>
      <c r="C442" s="52">
        <v>35884</v>
      </c>
      <c r="D442" s="107" t="s">
        <v>2789</v>
      </c>
      <c r="E442" s="46" t="s">
        <v>693</v>
      </c>
      <c r="F442" s="57">
        <v>314</v>
      </c>
      <c r="G442" s="94"/>
      <c r="H442" s="95"/>
      <c r="I442" s="95"/>
      <c r="J442" s="91"/>
      <c r="K442" s="91"/>
      <c r="L442" s="95"/>
      <c r="M442" s="95"/>
      <c r="N442" s="95"/>
      <c r="O442" s="95"/>
      <c r="P442" s="91"/>
      <c r="Q442" s="95"/>
      <c r="R442" s="91"/>
      <c r="S442" s="95"/>
      <c r="T442" s="91"/>
      <c r="U442" s="91"/>
      <c r="V442" s="91"/>
      <c r="W442" s="95"/>
      <c r="X442" s="95">
        <v>157</v>
      </c>
      <c r="Y442" s="91"/>
      <c r="Z442" s="91"/>
      <c r="AA442" s="95"/>
      <c r="AB442" s="91"/>
      <c r="AC442" s="91"/>
      <c r="AD442" s="95"/>
      <c r="AE442" s="95"/>
      <c r="AF442" s="91"/>
      <c r="AG442" s="91"/>
      <c r="AH442" s="95"/>
      <c r="AI442" s="91"/>
      <c r="AJ442" s="91"/>
      <c r="AK442" s="91"/>
      <c r="AL442" s="91"/>
      <c r="AM442" s="95"/>
      <c r="AN442" s="91"/>
      <c r="AO442" s="95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>
        <v>157</v>
      </c>
      <c r="BK442" s="91"/>
      <c r="BL442" s="91"/>
      <c r="BM442" s="91"/>
      <c r="BN442" s="91"/>
      <c r="BO442" s="91"/>
      <c r="BP442" s="91"/>
      <c r="BQ442" s="91"/>
      <c r="BR442" s="92"/>
      <c r="BS442" s="202">
        <v>0</v>
      </c>
      <c r="BT442" s="202">
        <v>0</v>
      </c>
      <c r="BU442" s="203">
        <v>0</v>
      </c>
      <c r="BV442" s="124">
        <v>0</v>
      </c>
      <c r="BW442" s="124">
        <v>0</v>
      </c>
      <c r="BX442" s="124">
        <v>0</v>
      </c>
    </row>
    <row r="443" spans="1:76" s="127" customFormat="1" ht="15" customHeight="1" thickBot="1" x14ac:dyDescent="0.3">
      <c r="A443" s="204" t="s">
        <v>1305</v>
      </c>
      <c r="B443" s="39" t="s">
        <v>1580</v>
      </c>
      <c r="C443" s="40">
        <v>25899</v>
      </c>
      <c r="D443" s="107" t="s">
        <v>2807</v>
      </c>
      <c r="E443" s="47" t="s">
        <v>11</v>
      </c>
      <c r="F443" s="57">
        <v>314</v>
      </c>
      <c r="G443" s="94"/>
      <c r="H443" s="95"/>
      <c r="I443" s="95"/>
      <c r="J443" s="91"/>
      <c r="K443" s="91"/>
      <c r="L443" s="95"/>
      <c r="M443" s="95"/>
      <c r="N443" s="95"/>
      <c r="O443" s="95"/>
      <c r="P443" s="91"/>
      <c r="Q443" s="95"/>
      <c r="R443" s="91"/>
      <c r="S443" s="95"/>
      <c r="T443" s="91"/>
      <c r="U443" s="91"/>
      <c r="V443" s="91"/>
      <c r="W443" s="95"/>
      <c r="X443" s="95"/>
      <c r="Y443" s="91"/>
      <c r="Z443" s="91"/>
      <c r="AA443" s="95"/>
      <c r="AB443" s="91"/>
      <c r="AC443" s="91"/>
      <c r="AD443" s="95"/>
      <c r="AE443" s="95"/>
      <c r="AF443" s="91"/>
      <c r="AG443" s="91"/>
      <c r="AH443" s="95"/>
      <c r="AI443" s="91"/>
      <c r="AJ443" s="91"/>
      <c r="AK443" s="91"/>
      <c r="AL443" s="91"/>
      <c r="AM443" s="95"/>
      <c r="AN443" s="91"/>
      <c r="AO443" s="95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>
        <v>157</v>
      </c>
      <c r="BL443" s="91"/>
      <c r="BM443" s="91"/>
      <c r="BN443" s="91"/>
      <c r="BO443" s="91"/>
      <c r="BP443" s="91"/>
      <c r="BQ443" s="91">
        <v>157</v>
      </c>
      <c r="BR443" s="92"/>
      <c r="BS443" s="202">
        <v>0</v>
      </c>
      <c r="BT443" s="202">
        <v>0</v>
      </c>
      <c r="BU443" s="203">
        <v>0</v>
      </c>
      <c r="BV443" s="124">
        <v>0</v>
      </c>
      <c r="BW443" s="124">
        <v>0</v>
      </c>
      <c r="BX443" s="124">
        <v>0</v>
      </c>
    </row>
    <row r="444" spans="1:76" s="127" customFormat="1" ht="15" customHeight="1" thickBot="1" x14ac:dyDescent="0.3">
      <c r="A444" s="204" t="s">
        <v>1307</v>
      </c>
      <c r="B444" s="56" t="s">
        <v>488</v>
      </c>
      <c r="C444" s="52">
        <v>38534</v>
      </c>
      <c r="D444" s="107" t="s">
        <v>2862</v>
      </c>
      <c r="E444" s="46" t="s">
        <v>45</v>
      </c>
      <c r="F444" s="57">
        <v>312</v>
      </c>
      <c r="G444" s="94"/>
      <c r="H444" s="95"/>
      <c r="I444" s="95"/>
      <c r="J444" s="91"/>
      <c r="K444" s="91"/>
      <c r="L444" s="95"/>
      <c r="M444" s="95"/>
      <c r="N444" s="95"/>
      <c r="O444" s="95"/>
      <c r="P444" s="91"/>
      <c r="Q444" s="95"/>
      <c r="R444" s="91"/>
      <c r="S444" s="95"/>
      <c r="T444" s="91"/>
      <c r="U444" s="91"/>
      <c r="V444" s="91"/>
      <c r="W444" s="95">
        <v>137</v>
      </c>
      <c r="X444" s="95"/>
      <c r="Y444" s="91"/>
      <c r="Z444" s="91"/>
      <c r="AA444" s="95"/>
      <c r="AB444" s="91"/>
      <c r="AC444" s="91"/>
      <c r="AD444" s="95"/>
      <c r="AE444" s="95"/>
      <c r="AF444" s="91"/>
      <c r="AG444" s="91"/>
      <c r="AH444" s="95"/>
      <c r="AI444" s="91"/>
      <c r="AJ444" s="91"/>
      <c r="AK444" s="91"/>
      <c r="AL444" s="91"/>
      <c r="AM444" s="95"/>
      <c r="AN444" s="91"/>
      <c r="AO444" s="95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>
        <v>175</v>
      </c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2"/>
      <c r="BS444" s="202">
        <v>0</v>
      </c>
      <c r="BT444" s="202">
        <v>0</v>
      </c>
      <c r="BU444" s="203">
        <v>0</v>
      </c>
      <c r="BV444" s="124">
        <v>0</v>
      </c>
      <c r="BW444" s="124">
        <v>0</v>
      </c>
      <c r="BX444" s="124">
        <v>0</v>
      </c>
    </row>
    <row r="445" spans="1:76" s="127" customFormat="1" ht="15" customHeight="1" thickBot="1" x14ac:dyDescent="0.3">
      <c r="A445" s="204" t="s">
        <v>1309</v>
      </c>
      <c r="B445" s="56" t="s">
        <v>1372</v>
      </c>
      <c r="C445" s="52">
        <v>38336</v>
      </c>
      <c r="D445" s="107" t="s">
        <v>2839</v>
      </c>
      <c r="E445" s="46" t="s">
        <v>78</v>
      </c>
      <c r="F445" s="57">
        <v>312</v>
      </c>
      <c r="G445" s="94"/>
      <c r="H445" s="95"/>
      <c r="I445" s="95"/>
      <c r="J445" s="91"/>
      <c r="K445" s="91"/>
      <c r="L445" s="95"/>
      <c r="M445" s="95"/>
      <c r="N445" s="95"/>
      <c r="O445" s="95"/>
      <c r="P445" s="91"/>
      <c r="Q445" s="95"/>
      <c r="R445" s="91"/>
      <c r="S445" s="95"/>
      <c r="T445" s="91"/>
      <c r="U445" s="91"/>
      <c r="V445" s="91"/>
      <c r="W445" s="95"/>
      <c r="X445" s="95"/>
      <c r="Y445" s="91"/>
      <c r="Z445" s="91"/>
      <c r="AA445" s="95"/>
      <c r="AB445" s="91"/>
      <c r="AC445" s="91"/>
      <c r="AD445" s="95"/>
      <c r="AE445" s="95">
        <v>137</v>
      </c>
      <c r="AF445" s="91"/>
      <c r="AG445" s="91"/>
      <c r="AH445" s="95"/>
      <c r="AI445" s="91"/>
      <c r="AJ445" s="91"/>
      <c r="AK445" s="91"/>
      <c r="AL445" s="91"/>
      <c r="AM445" s="95"/>
      <c r="AN445" s="91"/>
      <c r="AO445" s="95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2">
        <v>175</v>
      </c>
      <c r="BS445" s="202">
        <v>0</v>
      </c>
      <c r="BT445" s="202">
        <v>0</v>
      </c>
      <c r="BU445" s="203">
        <v>0</v>
      </c>
      <c r="BV445" s="124">
        <v>0</v>
      </c>
      <c r="BW445" s="124">
        <v>0</v>
      </c>
      <c r="BX445" s="124">
        <v>0</v>
      </c>
    </row>
    <row r="446" spans="1:76" s="127" customFormat="1" ht="15" customHeight="1" thickBot="1" x14ac:dyDescent="0.3">
      <c r="A446" s="204" t="s">
        <v>1311</v>
      </c>
      <c r="B446" s="39" t="s">
        <v>2362</v>
      </c>
      <c r="C446" s="40">
        <v>37265</v>
      </c>
      <c r="D446" s="107">
        <v>171367</v>
      </c>
      <c r="E446" s="47" t="s">
        <v>408</v>
      </c>
      <c r="F446" s="57">
        <v>312</v>
      </c>
      <c r="G446" s="94"/>
      <c r="H446" s="95"/>
      <c r="I446" s="95"/>
      <c r="J446" s="91"/>
      <c r="K446" s="91"/>
      <c r="L446" s="95"/>
      <c r="M446" s="95"/>
      <c r="N446" s="95"/>
      <c r="O446" s="95"/>
      <c r="P446" s="91"/>
      <c r="Q446" s="95"/>
      <c r="R446" s="91"/>
      <c r="S446" s="95"/>
      <c r="T446" s="91"/>
      <c r="U446" s="91"/>
      <c r="V446" s="91"/>
      <c r="W446" s="95"/>
      <c r="X446" s="95"/>
      <c r="Y446" s="91"/>
      <c r="Z446" s="91"/>
      <c r="AA446" s="95"/>
      <c r="AB446" s="91"/>
      <c r="AC446" s="91"/>
      <c r="AD446" s="95"/>
      <c r="AE446" s="95"/>
      <c r="AF446" s="91"/>
      <c r="AG446" s="91"/>
      <c r="AH446" s="95"/>
      <c r="AI446" s="91"/>
      <c r="AJ446" s="91"/>
      <c r="AK446" s="91"/>
      <c r="AL446" s="91"/>
      <c r="AM446" s="95"/>
      <c r="AN446" s="91"/>
      <c r="AO446" s="95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>
        <v>175</v>
      </c>
      <c r="BM446" s="91"/>
      <c r="BN446" s="91"/>
      <c r="BO446" s="91"/>
      <c r="BP446" s="91">
        <v>137</v>
      </c>
      <c r="BQ446" s="91"/>
      <c r="BR446" s="92"/>
      <c r="BS446" s="202">
        <v>0</v>
      </c>
      <c r="BT446" s="202">
        <v>0</v>
      </c>
      <c r="BU446" s="203">
        <v>0</v>
      </c>
      <c r="BV446" s="124">
        <v>0</v>
      </c>
      <c r="BW446" s="124">
        <v>0</v>
      </c>
      <c r="BX446" s="124">
        <v>0</v>
      </c>
    </row>
    <row r="447" spans="1:76" s="127" customFormat="1" ht="15" customHeight="1" thickBot="1" x14ac:dyDescent="0.3">
      <c r="A447" s="204" t="s">
        <v>1314</v>
      </c>
      <c r="B447" s="205" t="s">
        <v>2030</v>
      </c>
      <c r="C447" s="52">
        <v>33525</v>
      </c>
      <c r="D447" s="107" t="s">
        <v>3442</v>
      </c>
      <c r="E447" s="46" t="s">
        <v>1677</v>
      </c>
      <c r="F447" s="57">
        <v>312</v>
      </c>
      <c r="G447" s="94"/>
      <c r="H447" s="95"/>
      <c r="I447" s="95">
        <v>157</v>
      </c>
      <c r="J447" s="91"/>
      <c r="K447" s="91"/>
      <c r="L447" s="95"/>
      <c r="M447" s="95"/>
      <c r="N447" s="95"/>
      <c r="O447" s="95"/>
      <c r="P447" s="91"/>
      <c r="Q447" s="95"/>
      <c r="R447" s="91"/>
      <c r="S447" s="95"/>
      <c r="T447" s="91"/>
      <c r="U447" s="91"/>
      <c r="V447" s="91"/>
      <c r="W447" s="95"/>
      <c r="X447" s="95"/>
      <c r="Y447" s="91"/>
      <c r="Z447" s="91"/>
      <c r="AA447" s="95"/>
      <c r="AB447" s="91"/>
      <c r="AC447" s="91"/>
      <c r="AD447" s="95"/>
      <c r="AE447" s="95"/>
      <c r="AF447" s="91"/>
      <c r="AG447" s="91">
        <v>155</v>
      </c>
      <c r="AH447" s="95"/>
      <c r="AI447" s="91"/>
      <c r="AJ447" s="91"/>
      <c r="AK447" s="91"/>
      <c r="AL447" s="91"/>
      <c r="AM447" s="95"/>
      <c r="AN447" s="91"/>
      <c r="AO447" s="95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2"/>
      <c r="BS447" s="202">
        <v>0</v>
      </c>
      <c r="BT447" s="202">
        <v>0</v>
      </c>
      <c r="BU447" s="203">
        <v>0</v>
      </c>
      <c r="BV447" s="124">
        <v>0</v>
      </c>
      <c r="BW447" s="124">
        <v>0</v>
      </c>
      <c r="BX447" s="124">
        <v>0</v>
      </c>
    </row>
    <row r="448" spans="1:76" s="127" customFormat="1" ht="15" customHeight="1" thickBot="1" x14ac:dyDescent="0.3">
      <c r="A448" s="204" t="s">
        <v>1316</v>
      </c>
      <c r="B448" s="56" t="s">
        <v>1396</v>
      </c>
      <c r="C448" s="52">
        <v>39455</v>
      </c>
      <c r="D448" s="107">
        <v>141939</v>
      </c>
      <c r="E448" s="46" t="s">
        <v>412</v>
      </c>
      <c r="F448" s="57">
        <v>304</v>
      </c>
      <c r="G448" s="94"/>
      <c r="H448" s="95"/>
      <c r="I448" s="95"/>
      <c r="J448" s="91"/>
      <c r="K448" s="91"/>
      <c r="L448" s="95"/>
      <c r="M448" s="95"/>
      <c r="N448" s="95"/>
      <c r="O448" s="95"/>
      <c r="P448" s="91"/>
      <c r="Q448" s="95"/>
      <c r="R448" s="91"/>
      <c r="S448" s="95"/>
      <c r="T448" s="91"/>
      <c r="U448" s="91"/>
      <c r="V448" s="91"/>
      <c r="W448" s="95"/>
      <c r="X448" s="95"/>
      <c r="Y448" s="91"/>
      <c r="Z448" s="91"/>
      <c r="AA448" s="95"/>
      <c r="AB448" s="91"/>
      <c r="AC448" s="91"/>
      <c r="AD448" s="95"/>
      <c r="AE448" s="95"/>
      <c r="AF448" s="91"/>
      <c r="AG448" s="91"/>
      <c r="AH448" s="95"/>
      <c r="AI448" s="91"/>
      <c r="AJ448" s="91"/>
      <c r="AK448" s="91"/>
      <c r="AL448" s="91"/>
      <c r="AM448" s="95"/>
      <c r="AN448" s="91"/>
      <c r="AO448" s="95"/>
      <c r="AP448" s="91"/>
      <c r="AQ448" s="91"/>
      <c r="AR448" s="91"/>
      <c r="AS448" s="91"/>
      <c r="AT448" s="91"/>
      <c r="AU448" s="91">
        <v>76</v>
      </c>
      <c r="AV448" s="91"/>
      <c r="AW448" s="91"/>
      <c r="AX448" s="91"/>
      <c r="AY448" s="91"/>
      <c r="AZ448" s="91"/>
      <c r="BA448" s="91"/>
      <c r="BB448" s="91"/>
      <c r="BC448" s="91"/>
      <c r="BD448" s="91">
        <v>114</v>
      </c>
      <c r="BE448" s="91"/>
      <c r="BF448" s="91"/>
      <c r="BG448" s="91"/>
      <c r="BH448" s="91"/>
      <c r="BI448" s="91"/>
      <c r="BJ448" s="91">
        <v>114</v>
      </c>
      <c r="BK448" s="91"/>
      <c r="BL448" s="91"/>
      <c r="BM448" s="91"/>
      <c r="BN448" s="91"/>
      <c r="BO448" s="91"/>
      <c r="BP448" s="91"/>
      <c r="BQ448" s="91"/>
      <c r="BR448" s="92"/>
      <c r="BS448" s="202">
        <v>0</v>
      </c>
      <c r="BT448" s="202">
        <v>0</v>
      </c>
      <c r="BU448" s="203">
        <v>0</v>
      </c>
      <c r="BV448" s="124">
        <v>0</v>
      </c>
      <c r="BW448" s="124">
        <v>0</v>
      </c>
      <c r="BX448" s="124">
        <v>0</v>
      </c>
    </row>
    <row r="449" spans="1:94" s="127" customFormat="1" ht="15" customHeight="1" thickBot="1" x14ac:dyDescent="0.3">
      <c r="A449" s="204" t="s">
        <v>1317</v>
      </c>
      <c r="B449" s="56" t="s">
        <v>1263</v>
      </c>
      <c r="C449" s="52">
        <v>37656</v>
      </c>
      <c r="D449" s="107" t="s">
        <v>2793</v>
      </c>
      <c r="E449" s="46" t="s">
        <v>876</v>
      </c>
      <c r="F449" s="57">
        <v>294</v>
      </c>
      <c r="G449" s="94"/>
      <c r="H449" s="95"/>
      <c r="I449" s="95"/>
      <c r="J449" s="91"/>
      <c r="K449" s="91"/>
      <c r="L449" s="95">
        <v>137</v>
      </c>
      <c r="M449" s="95"/>
      <c r="N449" s="95"/>
      <c r="O449" s="95"/>
      <c r="P449" s="91"/>
      <c r="Q449" s="95"/>
      <c r="R449" s="91"/>
      <c r="S449" s="95"/>
      <c r="T449" s="91"/>
      <c r="U449" s="91"/>
      <c r="V449" s="91"/>
      <c r="W449" s="95"/>
      <c r="X449" s="95"/>
      <c r="Y449" s="91"/>
      <c r="Z449" s="91"/>
      <c r="AA449" s="95"/>
      <c r="AB449" s="91"/>
      <c r="AC449" s="91"/>
      <c r="AD449" s="95"/>
      <c r="AE449" s="95"/>
      <c r="AF449" s="91"/>
      <c r="AG449" s="91"/>
      <c r="AH449" s="95"/>
      <c r="AI449" s="91"/>
      <c r="AJ449" s="91"/>
      <c r="AK449" s="91"/>
      <c r="AL449" s="91"/>
      <c r="AM449" s="95"/>
      <c r="AN449" s="91"/>
      <c r="AO449" s="95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>
        <v>157</v>
      </c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2"/>
      <c r="BS449" s="202">
        <v>0</v>
      </c>
      <c r="BT449" s="202">
        <v>0</v>
      </c>
      <c r="BU449" s="203">
        <v>0</v>
      </c>
      <c r="BV449" s="124">
        <v>0</v>
      </c>
      <c r="BW449" s="124">
        <v>0</v>
      </c>
      <c r="BX449" s="124">
        <v>0</v>
      </c>
    </row>
    <row r="450" spans="1:94" s="127" customFormat="1" ht="15" customHeight="1" thickBot="1" x14ac:dyDescent="0.3">
      <c r="A450" s="204" t="s">
        <v>1318</v>
      </c>
      <c r="B450" s="56" t="s">
        <v>71</v>
      </c>
      <c r="C450" s="52">
        <v>24106</v>
      </c>
      <c r="D450" s="107" t="s">
        <v>2638</v>
      </c>
      <c r="E450" s="46" t="s">
        <v>55</v>
      </c>
      <c r="F450" s="57">
        <v>294</v>
      </c>
      <c r="G450" s="94"/>
      <c r="H450" s="95"/>
      <c r="I450" s="95"/>
      <c r="J450" s="91"/>
      <c r="K450" s="91"/>
      <c r="L450" s="95">
        <v>137</v>
      </c>
      <c r="M450" s="95"/>
      <c r="N450" s="95"/>
      <c r="O450" s="95"/>
      <c r="P450" s="91"/>
      <c r="Q450" s="95"/>
      <c r="R450" s="91"/>
      <c r="S450" s="95"/>
      <c r="T450" s="91"/>
      <c r="U450" s="91"/>
      <c r="V450" s="91"/>
      <c r="W450" s="95"/>
      <c r="X450" s="95"/>
      <c r="Y450" s="91"/>
      <c r="Z450" s="91"/>
      <c r="AA450" s="95"/>
      <c r="AB450" s="91"/>
      <c r="AC450" s="91"/>
      <c r="AD450" s="95"/>
      <c r="AE450" s="95"/>
      <c r="AF450" s="91"/>
      <c r="AG450" s="91"/>
      <c r="AH450" s="95"/>
      <c r="AI450" s="91"/>
      <c r="AJ450" s="91"/>
      <c r="AK450" s="91"/>
      <c r="AL450" s="91"/>
      <c r="AM450" s="95"/>
      <c r="AN450" s="91"/>
      <c r="AO450" s="95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>
        <v>157</v>
      </c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2"/>
      <c r="BS450" s="202">
        <v>0</v>
      </c>
      <c r="BT450" s="202">
        <v>0</v>
      </c>
      <c r="BU450" s="203">
        <v>0</v>
      </c>
      <c r="BV450" s="124">
        <v>0</v>
      </c>
      <c r="BW450" s="124">
        <v>0</v>
      </c>
      <c r="BX450" s="124">
        <v>0</v>
      </c>
    </row>
    <row r="451" spans="1:94" s="127" customFormat="1" ht="15" customHeight="1" thickBot="1" x14ac:dyDescent="0.3">
      <c r="A451" s="204" t="s">
        <v>1320</v>
      </c>
      <c r="B451" s="56" t="s">
        <v>1383</v>
      </c>
      <c r="C451" s="52">
        <v>22116</v>
      </c>
      <c r="D451" s="107" t="s">
        <v>2842</v>
      </c>
      <c r="E451" s="46" t="s">
        <v>876</v>
      </c>
      <c r="F451" s="57">
        <v>294</v>
      </c>
      <c r="G451" s="94"/>
      <c r="H451" s="95"/>
      <c r="I451" s="95"/>
      <c r="J451" s="91"/>
      <c r="K451" s="91"/>
      <c r="L451" s="95">
        <v>137</v>
      </c>
      <c r="M451" s="95"/>
      <c r="N451" s="95"/>
      <c r="O451" s="95"/>
      <c r="P451" s="91"/>
      <c r="Q451" s="95"/>
      <c r="R451" s="91"/>
      <c r="S451" s="95"/>
      <c r="T451" s="91"/>
      <c r="U451" s="91"/>
      <c r="V451" s="91"/>
      <c r="W451" s="95"/>
      <c r="X451" s="95"/>
      <c r="Y451" s="91"/>
      <c r="Z451" s="91"/>
      <c r="AA451" s="95"/>
      <c r="AB451" s="91"/>
      <c r="AC451" s="91"/>
      <c r="AD451" s="95"/>
      <c r="AE451" s="95"/>
      <c r="AF451" s="91"/>
      <c r="AG451" s="91"/>
      <c r="AH451" s="95"/>
      <c r="AI451" s="91"/>
      <c r="AJ451" s="91"/>
      <c r="AK451" s="91"/>
      <c r="AL451" s="91"/>
      <c r="AM451" s="95"/>
      <c r="AN451" s="91"/>
      <c r="AO451" s="95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>
        <v>157</v>
      </c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2"/>
      <c r="BS451" s="202">
        <v>0</v>
      </c>
      <c r="BT451" s="202">
        <v>0</v>
      </c>
      <c r="BU451" s="203">
        <v>0</v>
      </c>
      <c r="BV451" s="124">
        <v>0</v>
      </c>
      <c r="BW451" s="124">
        <v>0</v>
      </c>
      <c r="BX451" s="124">
        <v>0</v>
      </c>
    </row>
    <row r="452" spans="1:94" s="127" customFormat="1" ht="15" customHeight="1" thickBot="1" x14ac:dyDescent="0.3">
      <c r="A452" s="204" t="s">
        <v>1321</v>
      </c>
      <c r="B452" s="56" t="s">
        <v>1300</v>
      </c>
      <c r="C452" s="52">
        <v>38465</v>
      </c>
      <c r="D452" s="107" t="s">
        <v>2814</v>
      </c>
      <c r="E452" s="46" t="s">
        <v>58</v>
      </c>
      <c r="F452" s="57">
        <v>292</v>
      </c>
      <c r="G452" s="94"/>
      <c r="H452" s="95"/>
      <c r="I452" s="95"/>
      <c r="J452" s="91"/>
      <c r="K452" s="91"/>
      <c r="L452" s="95"/>
      <c r="M452" s="95"/>
      <c r="N452" s="95"/>
      <c r="O452" s="95"/>
      <c r="P452" s="91"/>
      <c r="Q452" s="95"/>
      <c r="R452" s="91"/>
      <c r="S452" s="95"/>
      <c r="T452" s="91"/>
      <c r="U452" s="91"/>
      <c r="V452" s="91"/>
      <c r="W452" s="95"/>
      <c r="X452" s="95"/>
      <c r="Y452" s="91"/>
      <c r="Z452" s="91"/>
      <c r="AA452" s="95"/>
      <c r="AB452" s="91"/>
      <c r="AC452" s="91"/>
      <c r="AD452" s="95"/>
      <c r="AE452" s="95"/>
      <c r="AF452" s="91"/>
      <c r="AG452" s="91"/>
      <c r="AH452" s="95"/>
      <c r="AI452" s="91"/>
      <c r="AJ452" s="91"/>
      <c r="AK452" s="91"/>
      <c r="AL452" s="91"/>
      <c r="AM452" s="95"/>
      <c r="AN452" s="91"/>
      <c r="AO452" s="95"/>
      <c r="AP452" s="91"/>
      <c r="AQ452" s="91"/>
      <c r="AR452" s="91"/>
      <c r="AS452" s="91"/>
      <c r="AT452" s="91"/>
      <c r="AU452" s="91">
        <v>146</v>
      </c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>
        <v>146</v>
      </c>
      <c r="BK452" s="91"/>
      <c r="BL452" s="91"/>
      <c r="BM452" s="91"/>
      <c r="BN452" s="91"/>
      <c r="BO452" s="91"/>
      <c r="BP452" s="91"/>
      <c r="BQ452" s="91"/>
      <c r="BR452" s="92"/>
      <c r="BS452" s="202">
        <v>0</v>
      </c>
      <c r="BT452" s="202">
        <v>0</v>
      </c>
      <c r="BU452" s="203">
        <v>0</v>
      </c>
      <c r="BV452" s="124">
        <v>0</v>
      </c>
      <c r="BW452" s="124">
        <v>0</v>
      </c>
      <c r="BX452" s="124">
        <v>0</v>
      </c>
    </row>
    <row r="453" spans="1:94" s="127" customFormat="1" ht="15" customHeight="1" thickBot="1" x14ac:dyDescent="0.3">
      <c r="A453" s="204" t="s">
        <v>1323</v>
      </c>
      <c r="B453" s="56" t="s">
        <v>1545</v>
      </c>
      <c r="C453" s="52">
        <v>38288</v>
      </c>
      <c r="D453" s="107" t="s">
        <v>2812</v>
      </c>
      <c r="E453" s="46" t="s">
        <v>58</v>
      </c>
      <c r="F453" s="57">
        <v>292</v>
      </c>
      <c r="G453" s="94"/>
      <c r="H453" s="95"/>
      <c r="I453" s="95"/>
      <c r="J453" s="91"/>
      <c r="K453" s="91"/>
      <c r="L453" s="95"/>
      <c r="M453" s="95"/>
      <c r="N453" s="95"/>
      <c r="O453" s="95"/>
      <c r="P453" s="91"/>
      <c r="Q453" s="95"/>
      <c r="R453" s="91"/>
      <c r="S453" s="95"/>
      <c r="T453" s="91"/>
      <c r="U453" s="91"/>
      <c r="V453" s="91"/>
      <c r="W453" s="95"/>
      <c r="X453" s="95"/>
      <c r="Y453" s="91"/>
      <c r="Z453" s="91"/>
      <c r="AA453" s="95"/>
      <c r="AB453" s="91"/>
      <c r="AC453" s="91"/>
      <c r="AD453" s="95"/>
      <c r="AE453" s="95"/>
      <c r="AF453" s="91"/>
      <c r="AG453" s="91"/>
      <c r="AH453" s="95"/>
      <c r="AI453" s="91"/>
      <c r="AJ453" s="91"/>
      <c r="AK453" s="91"/>
      <c r="AL453" s="91"/>
      <c r="AM453" s="95"/>
      <c r="AN453" s="91"/>
      <c r="AO453" s="95"/>
      <c r="AP453" s="91"/>
      <c r="AQ453" s="91"/>
      <c r="AR453" s="91"/>
      <c r="AS453" s="91"/>
      <c r="AT453" s="91"/>
      <c r="AU453" s="91">
        <v>146</v>
      </c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>
        <v>146</v>
      </c>
      <c r="BK453" s="91"/>
      <c r="BL453" s="91"/>
      <c r="BM453" s="91"/>
      <c r="BN453" s="91"/>
      <c r="BO453" s="91"/>
      <c r="BP453" s="91"/>
      <c r="BQ453" s="91"/>
      <c r="BR453" s="92"/>
      <c r="BS453" s="202">
        <v>0</v>
      </c>
      <c r="BT453" s="202">
        <v>0</v>
      </c>
      <c r="BU453" s="203">
        <v>0</v>
      </c>
      <c r="BV453" s="124">
        <v>0</v>
      </c>
      <c r="BW453" s="124">
        <v>0</v>
      </c>
      <c r="BX453" s="124">
        <v>0</v>
      </c>
    </row>
    <row r="454" spans="1:94" s="127" customFormat="1" ht="15" customHeight="1" thickBot="1" x14ac:dyDescent="0.3">
      <c r="A454" s="204" t="s">
        <v>1325</v>
      </c>
      <c r="B454" s="56" t="s">
        <v>1410</v>
      </c>
      <c r="C454" s="52">
        <v>34912</v>
      </c>
      <c r="D454" s="107" t="s">
        <v>2860</v>
      </c>
      <c r="E454" s="46" t="s">
        <v>45</v>
      </c>
      <c r="F454" s="57">
        <v>292</v>
      </c>
      <c r="G454" s="94"/>
      <c r="H454" s="95"/>
      <c r="I454" s="95"/>
      <c r="J454" s="91"/>
      <c r="K454" s="91"/>
      <c r="L454" s="95"/>
      <c r="M454" s="95"/>
      <c r="N454" s="95"/>
      <c r="O454" s="95"/>
      <c r="P454" s="91"/>
      <c r="Q454" s="95"/>
      <c r="R454" s="91"/>
      <c r="S454" s="95"/>
      <c r="T454" s="91"/>
      <c r="U454" s="91"/>
      <c r="V454" s="91"/>
      <c r="W454" s="95">
        <v>137</v>
      </c>
      <c r="X454" s="95"/>
      <c r="Y454" s="91"/>
      <c r="Z454" s="91"/>
      <c r="AA454" s="95"/>
      <c r="AB454" s="91"/>
      <c r="AC454" s="91"/>
      <c r="AD454" s="95"/>
      <c r="AE454" s="95"/>
      <c r="AF454" s="91"/>
      <c r="AG454" s="91">
        <v>155</v>
      </c>
      <c r="AH454" s="95"/>
      <c r="AI454" s="91"/>
      <c r="AJ454" s="91"/>
      <c r="AK454" s="91"/>
      <c r="AL454" s="91"/>
      <c r="AM454" s="95"/>
      <c r="AN454" s="91"/>
      <c r="AO454" s="95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2"/>
      <c r="BS454" s="202">
        <v>0</v>
      </c>
      <c r="BT454" s="202">
        <v>0</v>
      </c>
      <c r="BU454" s="203">
        <v>0</v>
      </c>
      <c r="BV454" s="124">
        <v>0</v>
      </c>
      <c r="BW454" s="124">
        <v>0</v>
      </c>
      <c r="BX454" s="124">
        <v>0</v>
      </c>
    </row>
    <row r="455" spans="1:94" s="127" customFormat="1" ht="15" customHeight="1" thickBot="1" x14ac:dyDescent="0.3">
      <c r="A455" s="204" t="s">
        <v>1328</v>
      </c>
      <c r="B455" s="56" t="s">
        <v>1539</v>
      </c>
      <c r="C455" s="52">
        <v>38965</v>
      </c>
      <c r="D455" s="107" t="s">
        <v>2796</v>
      </c>
      <c r="E455" s="46" t="s">
        <v>771</v>
      </c>
      <c r="F455" s="57">
        <v>291</v>
      </c>
      <c r="G455" s="94"/>
      <c r="H455" s="95"/>
      <c r="I455" s="95"/>
      <c r="J455" s="91"/>
      <c r="K455" s="91"/>
      <c r="L455" s="95"/>
      <c r="M455" s="95"/>
      <c r="N455" s="95"/>
      <c r="O455" s="95"/>
      <c r="P455" s="91"/>
      <c r="Q455" s="95"/>
      <c r="R455" s="91"/>
      <c r="S455" s="95"/>
      <c r="T455" s="91"/>
      <c r="U455" s="91"/>
      <c r="V455" s="91"/>
      <c r="W455" s="95"/>
      <c r="X455" s="95"/>
      <c r="Y455" s="91"/>
      <c r="Z455" s="91"/>
      <c r="AA455" s="95"/>
      <c r="AB455" s="91"/>
      <c r="AC455" s="91"/>
      <c r="AD455" s="95"/>
      <c r="AE455" s="95"/>
      <c r="AF455" s="91"/>
      <c r="AG455" s="91"/>
      <c r="AH455" s="95"/>
      <c r="AI455" s="91"/>
      <c r="AJ455" s="91"/>
      <c r="AK455" s="91"/>
      <c r="AL455" s="91"/>
      <c r="AM455" s="95"/>
      <c r="AN455" s="91"/>
      <c r="AO455" s="95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>
        <v>114</v>
      </c>
      <c r="BE455" s="91"/>
      <c r="BF455" s="91"/>
      <c r="BG455" s="91"/>
      <c r="BH455" s="91"/>
      <c r="BI455" s="91"/>
      <c r="BJ455" s="91">
        <v>177</v>
      </c>
      <c r="BK455" s="91"/>
      <c r="BL455" s="91"/>
      <c r="BM455" s="91"/>
      <c r="BN455" s="91"/>
      <c r="BO455" s="91"/>
      <c r="BP455" s="91"/>
      <c r="BQ455" s="91"/>
      <c r="BR455" s="92"/>
      <c r="BS455" s="202">
        <v>0</v>
      </c>
      <c r="BT455" s="202">
        <v>0</v>
      </c>
      <c r="BU455" s="203">
        <v>0</v>
      </c>
      <c r="BV455" s="124">
        <v>0</v>
      </c>
      <c r="BW455" s="124">
        <v>0</v>
      </c>
      <c r="BX455" s="124">
        <v>0</v>
      </c>
    </row>
    <row r="456" spans="1:94" s="127" customFormat="1" ht="15" customHeight="1" thickBot="1" x14ac:dyDescent="0.3">
      <c r="A456" s="204" t="s">
        <v>1330</v>
      </c>
      <c r="B456" s="56" t="s">
        <v>2063</v>
      </c>
      <c r="C456" s="52">
        <v>38052</v>
      </c>
      <c r="D456" s="107" t="s">
        <v>3443</v>
      </c>
      <c r="E456" s="46" t="s">
        <v>2042</v>
      </c>
      <c r="F456" s="57">
        <v>287</v>
      </c>
      <c r="G456" s="94"/>
      <c r="H456" s="95"/>
      <c r="I456" s="95"/>
      <c r="J456" s="91"/>
      <c r="K456" s="91"/>
      <c r="L456" s="95"/>
      <c r="M456" s="95"/>
      <c r="N456" s="95"/>
      <c r="O456" s="95"/>
      <c r="P456" s="91"/>
      <c r="Q456" s="95"/>
      <c r="R456" s="91"/>
      <c r="S456" s="95"/>
      <c r="T456" s="91"/>
      <c r="U456" s="91"/>
      <c r="V456" s="91"/>
      <c r="W456" s="95"/>
      <c r="X456" s="95"/>
      <c r="Y456" s="91"/>
      <c r="Z456" s="91"/>
      <c r="AA456" s="95"/>
      <c r="AB456" s="91"/>
      <c r="AC456" s="91"/>
      <c r="AD456" s="95"/>
      <c r="AE456" s="95"/>
      <c r="AF456" s="91"/>
      <c r="AG456" s="91">
        <v>112</v>
      </c>
      <c r="AH456" s="95"/>
      <c r="AI456" s="91"/>
      <c r="AJ456" s="91"/>
      <c r="AK456" s="91"/>
      <c r="AL456" s="91"/>
      <c r="AM456" s="95"/>
      <c r="AN456" s="91"/>
      <c r="AO456" s="95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>
        <v>175</v>
      </c>
      <c r="BQ456" s="91"/>
      <c r="BR456" s="92"/>
      <c r="BS456" s="202">
        <v>0</v>
      </c>
      <c r="BT456" s="202">
        <v>0</v>
      </c>
      <c r="BU456" s="203">
        <v>0</v>
      </c>
      <c r="BV456" s="124">
        <v>0</v>
      </c>
      <c r="BW456" s="124">
        <v>0</v>
      </c>
      <c r="BX456" s="124">
        <v>0</v>
      </c>
    </row>
    <row r="457" spans="1:94" s="127" customFormat="1" ht="15" customHeight="1" thickBot="1" x14ac:dyDescent="0.3">
      <c r="A457" s="204" t="s">
        <v>1332</v>
      </c>
      <c r="B457" s="56" t="s">
        <v>1141</v>
      </c>
      <c r="C457" s="52">
        <v>34128</v>
      </c>
      <c r="D457" s="107" t="s">
        <v>2737</v>
      </c>
      <c r="E457" s="46" t="s">
        <v>937</v>
      </c>
      <c r="F457" s="57">
        <v>287</v>
      </c>
      <c r="G457" s="94"/>
      <c r="H457" s="95"/>
      <c r="I457" s="95">
        <v>65</v>
      </c>
      <c r="J457" s="91"/>
      <c r="K457" s="91"/>
      <c r="L457" s="95"/>
      <c r="M457" s="95"/>
      <c r="N457" s="95"/>
      <c r="O457" s="95"/>
      <c r="P457" s="91"/>
      <c r="Q457" s="95"/>
      <c r="R457" s="91"/>
      <c r="S457" s="95"/>
      <c r="T457" s="91"/>
      <c r="U457" s="91"/>
      <c r="V457" s="91"/>
      <c r="W457" s="95"/>
      <c r="X457" s="95"/>
      <c r="Y457" s="91"/>
      <c r="Z457" s="91">
        <v>222</v>
      </c>
      <c r="AA457" s="95"/>
      <c r="AB457" s="91"/>
      <c r="AC457" s="91"/>
      <c r="AD457" s="95"/>
      <c r="AE457" s="95"/>
      <c r="AF457" s="91"/>
      <c r="AG457" s="91"/>
      <c r="AH457" s="95"/>
      <c r="AI457" s="91"/>
      <c r="AJ457" s="91"/>
      <c r="AK457" s="91"/>
      <c r="AL457" s="91"/>
      <c r="AM457" s="95"/>
      <c r="AN457" s="91"/>
      <c r="AO457" s="95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2"/>
      <c r="BS457" s="202">
        <v>0</v>
      </c>
      <c r="BT457" s="202">
        <v>0</v>
      </c>
      <c r="BU457" s="203">
        <v>0</v>
      </c>
      <c r="BV457" s="124">
        <v>0</v>
      </c>
      <c r="BW457" s="124">
        <v>0</v>
      </c>
      <c r="BX457" s="124">
        <v>0</v>
      </c>
    </row>
    <row r="458" spans="1:94" s="127" customFormat="1" ht="15" customHeight="1" thickBot="1" x14ac:dyDescent="0.25">
      <c r="A458" s="204" t="s">
        <v>1334</v>
      </c>
      <c r="B458" s="103" t="s">
        <v>1099</v>
      </c>
      <c r="C458" s="52">
        <v>31029</v>
      </c>
      <c r="D458" s="107" t="s">
        <v>2747</v>
      </c>
      <c r="E458" s="46" t="s">
        <v>676</v>
      </c>
      <c r="F458" s="57">
        <v>287</v>
      </c>
      <c r="G458" s="94"/>
      <c r="H458" s="95"/>
      <c r="I458" s="95"/>
      <c r="J458" s="91"/>
      <c r="K458" s="91"/>
      <c r="L458" s="95"/>
      <c r="M458" s="95"/>
      <c r="N458" s="95"/>
      <c r="O458" s="95"/>
      <c r="P458" s="91"/>
      <c r="Q458" s="95"/>
      <c r="R458" s="91"/>
      <c r="S458" s="95"/>
      <c r="T458" s="91"/>
      <c r="U458" s="91"/>
      <c r="V458" s="91"/>
      <c r="W458" s="95"/>
      <c r="X458" s="95"/>
      <c r="Y458" s="91"/>
      <c r="Z458" s="91">
        <v>222</v>
      </c>
      <c r="AA458" s="95">
        <v>65</v>
      </c>
      <c r="AB458" s="91"/>
      <c r="AC458" s="91"/>
      <c r="AD458" s="95"/>
      <c r="AE458" s="95"/>
      <c r="AF458" s="91"/>
      <c r="AG458" s="91"/>
      <c r="AH458" s="95"/>
      <c r="AI458" s="91"/>
      <c r="AJ458" s="91"/>
      <c r="AK458" s="91"/>
      <c r="AL458" s="91"/>
      <c r="AM458" s="95"/>
      <c r="AN458" s="91"/>
      <c r="AO458" s="95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2"/>
      <c r="BS458" s="202">
        <v>0</v>
      </c>
      <c r="BT458" s="202">
        <v>0</v>
      </c>
      <c r="BU458" s="203">
        <v>0</v>
      </c>
      <c r="BV458" s="124">
        <v>0</v>
      </c>
      <c r="BW458" s="124">
        <v>0</v>
      </c>
      <c r="BX458" s="124">
        <v>0</v>
      </c>
    </row>
    <row r="459" spans="1:94" s="127" customFormat="1" ht="15" customHeight="1" thickBot="1" x14ac:dyDescent="0.25">
      <c r="A459" s="204" t="s">
        <v>1336</v>
      </c>
      <c r="B459" s="103" t="s">
        <v>2018</v>
      </c>
      <c r="C459" s="52">
        <v>34602</v>
      </c>
      <c r="D459" s="107" t="s">
        <v>3435</v>
      </c>
      <c r="E459" s="46" t="s">
        <v>771</v>
      </c>
      <c r="F459" s="57">
        <v>285</v>
      </c>
      <c r="G459" s="94"/>
      <c r="H459" s="95"/>
      <c r="I459" s="95"/>
      <c r="J459" s="91"/>
      <c r="K459" s="91"/>
      <c r="L459" s="95"/>
      <c r="M459" s="95"/>
      <c r="N459" s="95"/>
      <c r="O459" s="95"/>
      <c r="P459" s="91"/>
      <c r="Q459" s="95"/>
      <c r="R459" s="91"/>
      <c r="S459" s="95"/>
      <c r="T459" s="91"/>
      <c r="U459" s="91"/>
      <c r="V459" s="91"/>
      <c r="W459" s="95"/>
      <c r="X459" s="95"/>
      <c r="Y459" s="91"/>
      <c r="Z459" s="91"/>
      <c r="AA459" s="95"/>
      <c r="AB459" s="91"/>
      <c r="AC459" s="91"/>
      <c r="AD459" s="95"/>
      <c r="AE459" s="95"/>
      <c r="AF459" s="91"/>
      <c r="AG459" s="91">
        <v>285</v>
      </c>
      <c r="AH459" s="95"/>
      <c r="AI459" s="91"/>
      <c r="AJ459" s="91"/>
      <c r="AK459" s="91"/>
      <c r="AL459" s="91"/>
      <c r="AM459" s="95"/>
      <c r="AN459" s="91"/>
      <c r="AO459" s="95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2"/>
      <c r="BS459" s="202">
        <v>0</v>
      </c>
      <c r="BT459" s="202">
        <v>0</v>
      </c>
      <c r="BU459" s="203">
        <v>0</v>
      </c>
      <c r="BV459" s="124">
        <v>0</v>
      </c>
      <c r="BW459" s="124">
        <v>0</v>
      </c>
      <c r="BX459" s="124">
        <v>0</v>
      </c>
    </row>
    <row r="460" spans="1:94" s="127" customFormat="1" ht="15" customHeight="1" thickBot="1" x14ac:dyDescent="0.3">
      <c r="A460" s="204" t="s">
        <v>1338</v>
      </c>
      <c r="B460" s="56" t="s">
        <v>497</v>
      </c>
      <c r="C460" s="52">
        <v>38714</v>
      </c>
      <c r="D460" s="107" t="s">
        <v>2900</v>
      </c>
      <c r="E460" s="46" t="s">
        <v>1975</v>
      </c>
      <c r="F460" s="57">
        <v>283</v>
      </c>
      <c r="G460" s="94"/>
      <c r="H460" s="95"/>
      <c r="I460" s="95"/>
      <c r="J460" s="91"/>
      <c r="K460" s="91"/>
      <c r="L460" s="95"/>
      <c r="M460" s="95"/>
      <c r="N460" s="95"/>
      <c r="O460" s="95"/>
      <c r="P460" s="91"/>
      <c r="Q460" s="95"/>
      <c r="R460" s="91"/>
      <c r="S460" s="95"/>
      <c r="T460" s="91"/>
      <c r="U460" s="91"/>
      <c r="V460" s="91"/>
      <c r="W460" s="95"/>
      <c r="X460" s="95"/>
      <c r="Y460" s="91"/>
      <c r="Z460" s="91"/>
      <c r="AA460" s="95"/>
      <c r="AB460" s="91"/>
      <c r="AC460" s="91"/>
      <c r="AD460" s="95"/>
      <c r="AE460" s="95"/>
      <c r="AF460" s="91"/>
      <c r="AG460" s="91"/>
      <c r="AH460" s="95"/>
      <c r="AI460" s="91"/>
      <c r="AJ460" s="91"/>
      <c r="AK460" s="91"/>
      <c r="AL460" s="91"/>
      <c r="AM460" s="95">
        <v>137</v>
      </c>
      <c r="AN460" s="91"/>
      <c r="AO460" s="95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>
        <v>146</v>
      </c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2"/>
      <c r="BS460" s="202">
        <v>0</v>
      </c>
      <c r="BT460" s="202">
        <v>0</v>
      </c>
      <c r="BU460" s="203">
        <v>0</v>
      </c>
      <c r="BV460" s="124">
        <v>0</v>
      </c>
      <c r="BW460" s="124">
        <v>0</v>
      </c>
      <c r="BX460" s="124">
        <v>0</v>
      </c>
    </row>
    <row r="461" spans="1:94" s="127" customFormat="1" ht="15" customHeight="1" thickBot="1" x14ac:dyDescent="0.3">
      <c r="A461" s="204" t="s">
        <v>1339</v>
      </c>
      <c r="B461" s="56" t="s">
        <v>466</v>
      </c>
      <c r="C461" s="52">
        <v>37365</v>
      </c>
      <c r="D461" s="107" t="s">
        <v>2744</v>
      </c>
      <c r="E461" s="46" t="s">
        <v>932</v>
      </c>
      <c r="F461" s="57">
        <v>277</v>
      </c>
      <c r="G461" s="94"/>
      <c r="H461" s="95"/>
      <c r="I461" s="95"/>
      <c r="J461" s="91"/>
      <c r="K461" s="91"/>
      <c r="L461" s="95"/>
      <c r="M461" s="95"/>
      <c r="N461" s="95"/>
      <c r="O461" s="95"/>
      <c r="P461" s="91"/>
      <c r="Q461" s="95"/>
      <c r="R461" s="91"/>
      <c r="S461" s="95"/>
      <c r="T461" s="91"/>
      <c r="U461" s="91"/>
      <c r="V461" s="91"/>
      <c r="W461" s="95"/>
      <c r="X461" s="95"/>
      <c r="Y461" s="91"/>
      <c r="Z461" s="91"/>
      <c r="AA461" s="95"/>
      <c r="AB461" s="91"/>
      <c r="AC461" s="91"/>
      <c r="AD461" s="95"/>
      <c r="AE461" s="95">
        <v>175</v>
      </c>
      <c r="AF461" s="91"/>
      <c r="AG461" s="91"/>
      <c r="AH461" s="95"/>
      <c r="AI461" s="91"/>
      <c r="AJ461" s="91"/>
      <c r="AK461" s="91"/>
      <c r="AL461" s="91"/>
      <c r="AM461" s="95"/>
      <c r="AN461" s="91"/>
      <c r="AO461" s="95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2">
        <v>102</v>
      </c>
      <c r="BS461" s="202">
        <v>0</v>
      </c>
      <c r="BT461" s="202">
        <v>0</v>
      </c>
      <c r="BU461" s="203">
        <v>0</v>
      </c>
      <c r="BV461" s="124">
        <v>0</v>
      </c>
      <c r="BW461" s="124">
        <v>0</v>
      </c>
      <c r="BX461" s="124">
        <v>0</v>
      </c>
    </row>
    <row r="462" spans="1:94" s="127" customFormat="1" ht="15" customHeight="1" thickBot="1" x14ac:dyDescent="0.3">
      <c r="A462" s="204" t="s">
        <v>1340</v>
      </c>
      <c r="B462" s="56" t="s">
        <v>1210</v>
      </c>
      <c r="C462" s="52">
        <v>38917</v>
      </c>
      <c r="D462" s="107" t="s">
        <v>2770</v>
      </c>
      <c r="E462" s="46" t="s">
        <v>823</v>
      </c>
      <c r="F462" s="57">
        <v>275</v>
      </c>
      <c r="G462" s="94"/>
      <c r="H462" s="95"/>
      <c r="I462" s="95"/>
      <c r="J462" s="91"/>
      <c r="K462" s="91"/>
      <c r="L462" s="95"/>
      <c r="M462" s="95"/>
      <c r="N462" s="95"/>
      <c r="O462" s="95"/>
      <c r="P462" s="91"/>
      <c r="Q462" s="95"/>
      <c r="R462" s="91"/>
      <c r="S462" s="95"/>
      <c r="T462" s="91"/>
      <c r="U462" s="91"/>
      <c r="V462" s="91"/>
      <c r="W462" s="95"/>
      <c r="X462" s="95"/>
      <c r="Y462" s="91"/>
      <c r="Z462" s="91"/>
      <c r="AA462" s="95"/>
      <c r="AB462" s="91"/>
      <c r="AC462" s="91"/>
      <c r="AD462" s="95"/>
      <c r="AE462" s="95"/>
      <c r="AF462" s="91"/>
      <c r="AG462" s="91"/>
      <c r="AH462" s="95"/>
      <c r="AI462" s="91"/>
      <c r="AJ462" s="91"/>
      <c r="AK462" s="91"/>
      <c r="AL462" s="91"/>
      <c r="AM462" s="95"/>
      <c r="AN462" s="91"/>
      <c r="AO462" s="95"/>
      <c r="AP462" s="91">
        <v>275</v>
      </c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2"/>
      <c r="BS462" s="202">
        <v>0</v>
      </c>
      <c r="BT462" s="202">
        <v>0</v>
      </c>
      <c r="BU462" s="203">
        <v>0</v>
      </c>
      <c r="BV462" s="124">
        <v>0</v>
      </c>
      <c r="BW462" s="124">
        <v>0</v>
      </c>
      <c r="BX462" s="124">
        <v>0</v>
      </c>
      <c r="CO462" s="84"/>
      <c r="CP462" s="84"/>
    </row>
    <row r="463" spans="1:94" s="127" customFormat="1" ht="15" customHeight="1" thickBot="1" x14ac:dyDescent="0.3">
      <c r="A463" s="204" t="s">
        <v>1342</v>
      </c>
      <c r="B463" s="56" t="s">
        <v>496</v>
      </c>
      <c r="C463" s="52">
        <v>38867</v>
      </c>
      <c r="D463" s="107" t="s">
        <v>2834</v>
      </c>
      <c r="E463" s="46" t="s">
        <v>410</v>
      </c>
      <c r="F463" s="57">
        <v>275</v>
      </c>
      <c r="G463" s="94"/>
      <c r="H463" s="95"/>
      <c r="I463" s="95"/>
      <c r="J463" s="91"/>
      <c r="K463" s="91"/>
      <c r="L463" s="95"/>
      <c r="M463" s="95"/>
      <c r="N463" s="95"/>
      <c r="O463" s="95"/>
      <c r="P463" s="91"/>
      <c r="Q463" s="95"/>
      <c r="R463" s="91"/>
      <c r="S463" s="95"/>
      <c r="T463" s="91"/>
      <c r="U463" s="91"/>
      <c r="V463" s="91"/>
      <c r="W463" s="95"/>
      <c r="X463" s="95"/>
      <c r="Y463" s="91"/>
      <c r="Z463" s="91"/>
      <c r="AA463" s="95"/>
      <c r="AB463" s="91"/>
      <c r="AC463" s="91"/>
      <c r="AD463" s="95"/>
      <c r="AE463" s="95"/>
      <c r="AF463" s="91"/>
      <c r="AG463" s="91"/>
      <c r="AH463" s="95"/>
      <c r="AI463" s="91"/>
      <c r="AJ463" s="91"/>
      <c r="AK463" s="91"/>
      <c r="AL463" s="91"/>
      <c r="AM463" s="95"/>
      <c r="AN463" s="91"/>
      <c r="AO463" s="95"/>
      <c r="AP463" s="91">
        <v>275</v>
      </c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2"/>
      <c r="BS463" s="202">
        <v>0</v>
      </c>
      <c r="BT463" s="202">
        <v>0</v>
      </c>
      <c r="BU463" s="203">
        <v>0</v>
      </c>
      <c r="BV463" s="124">
        <v>0</v>
      </c>
      <c r="BW463" s="124">
        <v>0</v>
      </c>
      <c r="BX463" s="124">
        <v>0</v>
      </c>
      <c r="CO463" s="84"/>
      <c r="CP463" s="84"/>
    </row>
    <row r="464" spans="1:94" s="127" customFormat="1" ht="15" customHeight="1" thickBot="1" x14ac:dyDescent="0.3">
      <c r="A464" s="204" t="s">
        <v>1345</v>
      </c>
      <c r="B464" s="56" t="s">
        <v>1189</v>
      </c>
      <c r="C464" s="52">
        <v>38858</v>
      </c>
      <c r="D464" s="107" t="s">
        <v>2759</v>
      </c>
      <c r="E464" s="46" t="s">
        <v>823</v>
      </c>
      <c r="F464" s="57">
        <v>275</v>
      </c>
      <c r="G464" s="94"/>
      <c r="H464" s="95"/>
      <c r="I464" s="95"/>
      <c r="J464" s="91"/>
      <c r="K464" s="91"/>
      <c r="L464" s="95"/>
      <c r="M464" s="95"/>
      <c r="N464" s="95"/>
      <c r="O464" s="95"/>
      <c r="P464" s="91"/>
      <c r="Q464" s="95"/>
      <c r="R464" s="91"/>
      <c r="S464" s="95"/>
      <c r="T464" s="91"/>
      <c r="U464" s="91"/>
      <c r="V464" s="91"/>
      <c r="W464" s="95"/>
      <c r="X464" s="95"/>
      <c r="Y464" s="91"/>
      <c r="Z464" s="91"/>
      <c r="AA464" s="95"/>
      <c r="AB464" s="91"/>
      <c r="AC464" s="91"/>
      <c r="AD464" s="95"/>
      <c r="AE464" s="95"/>
      <c r="AF464" s="91"/>
      <c r="AG464" s="91"/>
      <c r="AH464" s="95"/>
      <c r="AI464" s="91"/>
      <c r="AJ464" s="91"/>
      <c r="AK464" s="91"/>
      <c r="AL464" s="91"/>
      <c r="AM464" s="95"/>
      <c r="AN464" s="91"/>
      <c r="AO464" s="95"/>
      <c r="AP464" s="91">
        <v>275</v>
      </c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2"/>
      <c r="BS464" s="202">
        <v>0</v>
      </c>
      <c r="BT464" s="202">
        <v>0</v>
      </c>
      <c r="BU464" s="203">
        <v>0</v>
      </c>
      <c r="BV464" s="124">
        <v>0</v>
      </c>
      <c r="BW464" s="124">
        <v>0</v>
      </c>
      <c r="BX464" s="124">
        <v>0</v>
      </c>
      <c r="CO464" s="84"/>
      <c r="CP464" s="84"/>
    </row>
    <row r="465" spans="1:94" s="127" customFormat="1" ht="15" customHeight="1" thickBot="1" x14ac:dyDescent="0.3">
      <c r="A465" s="204" t="s">
        <v>1347</v>
      </c>
      <c r="B465" s="56" t="s">
        <v>1284</v>
      </c>
      <c r="C465" s="52">
        <v>38713</v>
      </c>
      <c r="D465" s="107" t="s">
        <v>2804</v>
      </c>
      <c r="E465" s="46" t="s">
        <v>410</v>
      </c>
      <c r="F465" s="57">
        <v>275</v>
      </c>
      <c r="G465" s="94"/>
      <c r="H465" s="95"/>
      <c r="I465" s="95"/>
      <c r="J465" s="91"/>
      <c r="K465" s="91"/>
      <c r="L465" s="95"/>
      <c r="M465" s="95"/>
      <c r="N465" s="95"/>
      <c r="O465" s="95"/>
      <c r="P465" s="91"/>
      <c r="Q465" s="95"/>
      <c r="R465" s="91"/>
      <c r="S465" s="95"/>
      <c r="T465" s="91"/>
      <c r="U465" s="91"/>
      <c r="V465" s="91"/>
      <c r="W465" s="95"/>
      <c r="X465" s="95"/>
      <c r="Y465" s="91"/>
      <c r="Z465" s="91"/>
      <c r="AA465" s="95"/>
      <c r="AB465" s="91"/>
      <c r="AC465" s="91"/>
      <c r="AD465" s="95"/>
      <c r="AE465" s="95"/>
      <c r="AF465" s="91"/>
      <c r="AG465" s="91"/>
      <c r="AH465" s="95"/>
      <c r="AI465" s="91"/>
      <c r="AJ465" s="91"/>
      <c r="AK465" s="91"/>
      <c r="AL465" s="91"/>
      <c r="AM465" s="95"/>
      <c r="AN465" s="91"/>
      <c r="AO465" s="95"/>
      <c r="AP465" s="91">
        <v>275</v>
      </c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2"/>
      <c r="BS465" s="202">
        <v>0</v>
      </c>
      <c r="BT465" s="202">
        <v>0</v>
      </c>
      <c r="BU465" s="203">
        <v>0</v>
      </c>
      <c r="BV465" s="124">
        <v>0</v>
      </c>
      <c r="BW465" s="124">
        <v>0</v>
      </c>
      <c r="BX465" s="124">
        <v>0</v>
      </c>
      <c r="CO465" s="84"/>
      <c r="CP465" s="84"/>
    </row>
    <row r="466" spans="1:94" s="127" customFormat="1" ht="15" customHeight="1" thickBot="1" x14ac:dyDescent="0.3">
      <c r="A466" s="204" t="s">
        <v>1348</v>
      </c>
      <c r="B466" s="56" t="s">
        <v>1426</v>
      </c>
      <c r="C466" s="52">
        <v>38524</v>
      </c>
      <c r="D466" s="107" t="s">
        <v>2867</v>
      </c>
      <c r="E466" s="46" t="s">
        <v>697</v>
      </c>
      <c r="F466" s="57">
        <v>275</v>
      </c>
      <c r="G466" s="94"/>
      <c r="H466" s="95"/>
      <c r="I466" s="95"/>
      <c r="J466" s="91"/>
      <c r="K466" s="91"/>
      <c r="L466" s="95"/>
      <c r="M466" s="95"/>
      <c r="N466" s="95"/>
      <c r="O466" s="95"/>
      <c r="P466" s="91"/>
      <c r="Q466" s="95"/>
      <c r="R466" s="91"/>
      <c r="S466" s="95"/>
      <c r="T466" s="91"/>
      <c r="U466" s="91"/>
      <c r="V466" s="91"/>
      <c r="W466" s="95"/>
      <c r="X466" s="95"/>
      <c r="Y466" s="91"/>
      <c r="Z466" s="91"/>
      <c r="AA466" s="95"/>
      <c r="AB466" s="91"/>
      <c r="AC466" s="91"/>
      <c r="AD466" s="95"/>
      <c r="AE466" s="95"/>
      <c r="AF466" s="91"/>
      <c r="AG466" s="91"/>
      <c r="AH466" s="95"/>
      <c r="AI466" s="91"/>
      <c r="AJ466" s="91"/>
      <c r="AK466" s="91"/>
      <c r="AL466" s="91"/>
      <c r="AM466" s="95"/>
      <c r="AN466" s="91"/>
      <c r="AO466" s="95"/>
      <c r="AP466" s="91">
        <v>275</v>
      </c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2"/>
      <c r="BS466" s="202">
        <v>0</v>
      </c>
      <c r="BT466" s="202">
        <v>0</v>
      </c>
      <c r="BU466" s="203">
        <v>0</v>
      </c>
      <c r="BV466" s="124">
        <v>0</v>
      </c>
      <c r="BW466" s="124">
        <v>0</v>
      </c>
      <c r="BX466" s="124">
        <v>0</v>
      </c>
      <c r="CO466" s="84"/>
      <c r="CP466" s="84"/>
    </row>
    <row r="467" spans="1:94" s="127" customFormat="1" ht="15" customHeight="1" thickBot="1" x14ac:dyDescent="0.3">
      <c r="A467" s="204" t="s">
        <v>1350</v>
      </c>
      <c r="B467" s="56" t="s">
        <v>1398</v>
      </c>
      <c r="C467" s="52">
        <v>38406</v>
      </c>
      <c r="D467" s="107" t="s">
        <v>2850</v>
      </c>
      <c r="E467" s="46" t="s">
        <v>1070</v>
      </c>
      <c r="F467" s="57">
        <v>275</v>
      </c>
      <c r="G467" s="94"/>
      <c r="H467" s="95"/>
      <c r="I467" s="95"/>
      <c r="J467" s="91"/>
      <c r="K467" s="91">
        <v>275</v>
      </c>
      <c r="L467" s="95"/>
      <c r="M467" s="95"/>
      <c r="N467" s="95"/>
      <c r="O467" s="95"/>
      <c r="P467" s="91"/>
      <c r="Q467" s="95"/>
      <c r="R467" s="91"/>
      <c r="S467" s="95"/>
      <c r="T467" s="91"/>
      <c r="U467" s="91"/>
      <c r="V467" s="91"/>
      <c r="W467" s="95"/>
      <c r="X467" s="95"/>
      <c r="Y467" s="91"/>
      <c r="Z467" s="91"/>
      <c r="AA467" s="95"/>
      <c r="AB467" s="91"/>
      <c r="AC467" s="91"/>
      <c r="AD467" s="95"/>
      <c r="AE467" s="95"/>
      <c r="AF467" s="91"/>
      <c r="AG467" s="91"/>
      <c r="AH467" s="95"/>
      <c r="AI467" s="91"/>
      <c r="AJ467" s="91"/>
      <c r="AK467" s="91"/>
      <c r="AL467" s="91"/>
      <c r="AM467" s="95"/>
      <c r="AN467" s="91"/>
      <c r="AO467" s="95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2"/>
      <c r="BS467" s="202">
        <v>0</v>
      </c>
      <c r="BT467" s="202">
        <v>0</v>
      </c>
      <c r="BU467" s="203">
        <v>0</v>
      </c>
      <c r="BV467" s="124">
        <v>0</v>
      </c>
      <c r="BW467" s="124">
        <v>0</v>
      </c>
      <c r="BX467" s="124">
        <v>0</v>
      </c>
    </row>
    <row r="468" spans="1:94" s="127" customFormat="1" ht="15" customHeight="1" thickBot="1" x14ac:dyDescent="0.3">
      <c r="A468" s="204" t="s">
        <v>1351</v>
      </c>
      <c r="B468" s="205" t="s">
        <v>1535</v>
      </c>
      <c r="C468" s="52">
        <v>38080</v>
      </c>
      <c r="D468" s="107" t="s">
        <v>2914</v>
      </c>
      <c r="E468" s="46" t="s">
        <v>1070</v>
      </c>
      <c r="F468" s="57">
        <v>275</v>
      </c>
      <c r="G468" s="94"/>
      <c r="H468" s="95"/>
      <c r="I468" s="95"/>
      <c r="J468" s="91"/>
      <c r="K468" s="91">
        <v>275</v>
      </c>
      <c r="L468" s="95"/>
      <c r="M468" s="95"/>
      <c r="N468" s="95"/>
      <c r="O468" s="95"/>
      <c r="P468" s="91"/>
      <c r="Q468" s="95"/>
      <c r="R468" s="91"/>
      <c r="S468" s="95"/>
      <c r="T468" s="91"/>
      <c r="U468" s="91"/>
      <c r="V468" s="91"/>
      <c r="W468" s="95"/>
      <c r="X468" s="95"/>
      <c r="Y468" s="91"/>
      <c r="Z468" s="91"/>
      <c r="AA468" s="95"/>
      <c r="AB468" s="91"/>
      <c r="AC468" s="91"/>
      <c r="AD468" s="95"/>
      <c r="AE468" s="95"/>
      <c r="AF468" s="91"/>
      <c r="AG468" s="91"/>
      <c r="AH468" s="95"/>
      <c r="AI468" s="91"/>
      <c r="AJ468" s="91"/>
      <c r="AK468" s="91"/>
      <c r="AL468" s="91"/>
      <c r="AM468" s="95"/>
      <c r="AN468" s="91"/>
      <c r="AO468" s="95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2"/>
      <c r="BS468" s="202">
        <v>0</v>
      </c>
      <c r="BT468" s="202">
        <v>0</v>
      </c>
      <c r="BU468" s="203">
        <v>0</v>
      </c>
      <c r="BV468" s="124">
        <v>0</v>
      </c>
      <c r="BW468" s="124">
        <v>0</v>
      </c>
      <c r="BX468" s="124">
        <v>0</v>
      </c>
      <c r="CO468" s="84"/>
      <c r="CP468" s="84"/>
    </row>
    <row r="469" spans="1:94" s="127" customFormat="1" ht="15" customHeight="1" thickBot="1" x14ac:dyDescent="0.3">
      <c r="A469" s="204" t="s">
        <v>1352</v>
      </c>
      <c r="B469" s="56" t="s">
        <v>224</v>
      </c>
      <c r="C469" s="52">
        <v>37915</v>
      </c>
      <c r="D469" s="107" t="s">
        <v>3444</v>
      </c>
      <c r="E469" s="46" t="s">
        <v>58</v>
      </c>
      <c r="F469" s="57">
        <v>275</v>
      </c>
      <c r="G469" s="94">
        <v>275</v>
      </c>
      <c r="H469" s="95"/>
      <c r="I469" s="95"/>
      <c r="J469" s="91"/>
      <c r="K469" s="91"/>
      <c r="L469" s="95"/>
      <c r="M469" s="95"/>
      <c r="N469" s="95"/>
      <c r="O469" s="95"/>
      <c r="P469" s="91"/>
      <c r="Q469" s="95"/>
      <c r="R469" s="91"/>
      <c r="S469" s="95"/>
      <c r="T469" s="91"/>
      <c r="U469" s="91"/>
      <c r="V469" s="91"/>
      <c r="W469" s="95"/>
      <c r="X469" s="95"/>
      <c r="Y469" s="91"/>
      <c r="Z469" s="91"/>
      <c r="AA469" s="95"/>
      <c r="AB469" s="91"/>
      <c r="AC469" s="91"/>
      <c r="AD469" s="95"/>
      <c r="AE469" s="95"/>
      <c r="AF469" s="91"/>
      <c r="AG469" s="91"/>
      <c r="AH469" s="95"/>
      <c r="AI469" s="91"/>
      <c r="AJ469" s="91"/>
      <c r="AK469" s="91"/>
      <c r="AL469" s="91"/>
      <c r="AM469" s="95"/>
      <c r="AN469" s="91"/>
      <c r="AO469" s="95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2"/>
      <c r="BS469" s="202">
        <v>0</v>
      </c>
      <c r="BT469" s="202">
        <v>0</v>
      </c>
      <c r="BU469" s="203">
        <v>0</v>
      </c>
      <c r="BV469" s="124">
        <v>0</v>
      </c>
      <c r="BW469" s="124">
        <v>0</v>
      </c>
      <c r="BX469" s="124">
        <v>0</v>
      </c>
    </row>
    <row r="470" spans="1:94" s="127" customFormat="1" ht="15" customHeight="1" thickBot="1" x14ac:dyDescent="0.3">
      <c r="A470" s="204" t="s">
        <v>1353</v>
      </c>
      <c r="B470" s="56" t="s">
        <v>218</v>
      </c>
      <c r="C470" s="52">
        <v>37462</v>
      </c>
      <c r="D470" s="107" t="s">
        <v>3445</v>
      </c>
      <c r="E470" s="46" t="s">
        <v>76</v>
      </c>
      <c r="F470" s="57">
        <v>275</v>
      </c>
      <c r="G470" s="94">
        <v>275</v>
      </c>
      <c r="H470" s="95"/>
      <c r="I470" s="95"/>
      <c r="J470" s="91"/>
      <c r="K470" s="91"/>
      <c r="L470" s="95"/>
      <c r="M470" s="95"/>
      <c r="N470" s="95"/>
      <c r="O470" s="95"/>
      <c r="P470" s="91"/>
      <c r="Q470" s="95"/>
      <c r="R470" s="91"/>
      <c r="S470" s="95"/>
      <c r="T470" s="91"/>
      <c r="U470" s="91"/>
      <c r="V470" s="91"/>
      <c r="W470" s="95"/>
      <c r="X470" s="95"/>
      <c r="Y470" s="91"/>
      <c r="Z470" s="91"/>
      <c r="AA470" s="95"/>
      <c r="AB470" s="91"/>
      <c r="AC470" s="91"/>
      <c r="AD470" s="95"/>
      <c r="AE470" s="95"/>
      <c r="AF470" s="91"/>
      <c r="AG470" s="91"/>
      <c r="AH470" s="95"/>
      <c r="AI470" s="91"/>
      <c r="AJ470" s="91"/>
      <c r="AK470" s="91"/>
      <c r="AL470" s="91"/>
      <c r="AM470" s="95"/>
      <c r="AN470" s="91"/>
      <c r="AO470" s="95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2"/>
      <c r="BS470" s="202">
        <v>0</v>
      </c>
      <c r="BT470" s="202">
        <v>0</v>
      </c>
      <c r="BU470" s="203">
        <v>0</v>
      </c>
      <c r="BV470" s="124">
        <v>0</v>
      </c>
      <c r="BW470" s="124">
        <v>0</v>
      </c>
      <c r="BX470" s="124">
        <v>0</v>
      </c>
    </row>
    <row r="471" spans="1:94" s="127" customFormat="1" ht="15" customHeight="1" thickBot="1" x14ac:dyDescent="0.3">
      <c r="A471" s="204" t="s">
        <v>1354</v>
      </c>
      <c r="B471" s="56" t="s">
        <v>448</v>
      </c>
      <c r="C471" s="52">
        <v>36876</v>
      </c>
      <c r="D471" s="107" t="s">
        <v>2853</v>
      </c>
      <c r="E471" s="46" t="s">
        <v>408</v>
      </c>
      <c r="F471" s="57">
        <v>275</v>
      </c>
      <c r="G471" s="94">
        <v>275</v>
      </c>
      <c r="H471" s="95"/>
      <c r="I471" s="95"/>
      <c r="J471" s="91"/>
      <c r="K471" s="91"/>
      <c r="L471" s="95"/>
      <c r="M471" s="95"/>
      <c r="N471" s="95"/>
      <c r="O471" s="95"/>
      <c r="P471" s="91"/>
      <c r="Q471" s="95"/>
      <c r="R471" s="91"/>
      <c r="S471" s="95"/>
      <c r="T471" s="91"/>
      <c r="U471" s="91"/>
      <c r="V471" s="91"/>
      <c r="W471" s="95"/>
      <c r="X471" s="95"/>
      <c r="Y471" s="91"/>
      <c r="Z471" s="91"/>
      <c r="AA471" s="95"/>
      <c r="AB471" s="91"/>
      <c r="AC471" s="91"/>
      <c r="AD471" s="95"/>
      <c r="AE471" s="95"/>
      <c r="AF471" s="91"/>
      <c r="AG471" s="91"/>
      <c r="AH471" s="95"/>
      <c r="AI471" s="91"/>
      <c r="AJ471" s="91"/>
      <c r="AK471" s="91"/>
      <c r="AL471" s="91"/>
      <c r="AM471" s="95"/>
      <c r="AN471" s="91"/>
      <c r="AO471" s="95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2"/>
      <c r="BS471" s="202">
        <v>0</v>
      </c>
      <c r="BT471" s="202">
        <v>0</v>
      </c>
      <c r="BU471" s="203">
        <v>0</v>
      </c>
      <c r="BV471" s="124">
        <v>0</v>
      </c>
      <c r="BW471" s="124">
        <v>0</v>
      </c>
      <c r="BX471" s="124">
        <v>0</v>
      </c>
    </row>
    <row r="472" spans="1:94" s="127" customFormat="1" ht="15" customHeight="1" thickBot="1" x14ac:dyDescent="0.3">
      <c r="A472" s="204" t="s">
        <v>1356</v>
      </c>
      <c r="B472" s="56" t="s">
        <v>193</v>
      </c>
      <c r="C472" s="52">
        <v>36799</v>
      </c>
      <c r="D472" s="107" t="s">
        <v>3446</v>
      </c>
      <c r="E472" s="46" t="s">
        <v>823</v>
      </c>
      <c r="F472" s="57">
        <v>275</v>
      </c>
      <c r="G472" s="94">
        <v>275</v>
      </c>
      <c r="H472" s="95"/>
      <c r="I472" s="95"/>
      <c r="J472" s="91"/>
      <c r="K472" s="91"/>
      <c r="L472" s="95"/>
      <c r="M472" s="95"/>
      <c r="N472" s="95"/>
      <c r="O472" s="95"/>
      <c r="P472" s="91"/>
      <c r="Q472" s="95"/>
      <c r="R472" s="91"/>
      <c r="S472" s="95"/>
      <c r="T472" s="91"/>
      <c r="U472" s="91"/>
      <c r="V472" s="91"/>
      <c r="W472" s="95"/>
      <c r="X472" s="95"/>
      <c r="Y472" s="91"/>
      <c r="Z472" s="91"/>
      <c r="AA472" s="95"/>
      <c r="AB472" s="91"/>
      <c r="AC472" s="91"/>
      <c r="AD472" s="95"/>
      <c r="AE472" s="95"/>
      <c r="AF472" s="91"/>
      <c r="AG472" s="91"/>
      <c r="AH472" s="95"/>
      <c r="AI472" s="91"/>
      <c r="AJ472" s="91"/>
      <c r="AK472" s="91"/>
      <c r="AL472" s="91"/>
      <c r="AM472" s="95"/>
      <c r="AN472" s="91"/>
      <c r="AO472" s="95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2"/>
      <c r="BS472" s="202">
        <v>0</v>
      </c>
      <c r="BT472" s="202">
        <v>0</v>
      </c>
      <c r="BU472" s="203">
        <v>0</v>
      </c>
      <c r="BV472" s="124">
        <v>0</v>
      </c>
      <c r="BW472" s="124">
        <v>0</v>
      </c>
      <c r="BX472" s="124">
        <v>0</v>
      </c>
    </row>
    <row r="473" spans="1:94" s="127" customFormat="1" ht="15" customHeight="1" thickBot="1" x14ac:dyDescent="0.3">
      <c r="A473" s="204" t="s">
        <v>1358</v>
      </c>
      <c r="B473" s="56" t="s">
        <v>174</v>
      </c>
      <c r="C473" s="52">
        <v>36780</v>
      </c>
      <c r="D473" s="107" t="s">
        <v>2854</v>
      </c>
      <c r="E473" s="46" t="s">
        <v>2016</v>
      </c>
      <c r="F473" s="57">
        <v>275</v>
      </c>
      <c r="G473" s="94">
        <v>275</v>
      </c>
      <c r="H473" s="95"/>
      <c r="I473" s="95"/>
      <c r="J473" s="91"/>
      <c r="K473" s="91"/>
      <c r="L473" s="95"/>
      <c r="M473" s="95"/>
      <c r="N473" s="95"/>
      <c r="O473" s="95"/>
      <c r="P473" s="91"/>
      <c r="Q473" s="95"/>
      <c r="R473" s="91"/>
      <c r="S473" s="95"/>
      <c r="T473" s="91"/>
      <c r="U473" s="91"/>
      <c r="V473" s="91"/>
      <c r="W473" s="95"/>
      <c r="X473" s="95"/>
      <c r="Y473" s="91"/>
      <c r="Z473" s="91"/>
      <c r="AA473" s="95"/>
      <c r="AB473" s="91"/>
      <c r="AC473" s="91"/>
      <c r="AD473" s="95"/>
      <c r="AE473" s="95"/>
      <c r="AF473" s="91"/>
      <c r="AG473" s="91"/>
      <c r="AH473" s="95"/>
      <c r="AI473" s="91"/>
      <c r="AJ473" s="91"/>
      <c r="AK473" s="91"/>
      <c r="AL473" s="91"/>
      <c r="AM473" s="95"/>
      <c r="AN473" s="91"/>
      <c r="AO473" s="95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2"/>
      <c r="BS473" s="202">
        <v>0</v>
      </c>
      <c r="BT473" s="202">
        <v>0</v>
      </c>
      <c r="BU473" s="203">
        <v>0</v>
      </c>
      <c r="BV473" s="124">
        <v>0</v>
      </c>
      <c r="BW473" s="124">
        <v>0</v>
      </c>
      <c r="BX473" s="124">
        <v>0</v>
      </c>
    </row>
    <row r="474" spans="1:94" s="127" customFormat="1" ht="15" customHeight="1" thickBot="1" x14ac:dyDescent="0.3">
      <c r="A474" s="204" t="s">
        <v>1360</v>
      </c>
      <c r="B474" s="56" t="s">
        <v>1093</v>
      </c>
      <c r="C474" s="52">
        <v>36664</v>
      </c>
      <c r="D474" s="107" t="s">
        <v>3447</v>
      </c>
      <c r="E474" s="46" t="s">
        <v>823</v>
      </c>
      <c r="F474" s="57">
        <v>275</v>
      </c>
      <c r="G474" s="94">
        <v>275</v>
      </c>
      <c r="H474" s="95"/>
      <c r="I474" s="95"/>
      <c r="J474" s="91"/>
      <c r="K474" s="91"/>
      <c r="L474" s="95"/>
      <c r="M474" s="95"/>
      <c r="N474" s="95"/>
      <c r="O474" s="95"/>
      <c r="P474" s="91"/>
      <c r="Q474" s="95"/>
      <c r="R474" s="91"/>
      <c r="S474" s="95"/>
      <c r="T474" s="91"/>
      <c r="U474" s="91"/>
      <c r="V474" s="91"/>
      <c r="W474" s="95"/>
      <c r="X474" s="95"/>
      <c r="Y474" s="91"/>
      <c r="Z474" s="91"/>
      <c r="AA474" s="95"/>
      <c r="AB474" s="91"/>
      <c r="AC474" s="91"/>
      <c r="AD474" s="95"/>
      <c r="AE474" s="95"/>
      <c r="AF474" s="91"/>
      <c r="AG474" s="91"/>
      <c r="AH474" s="95"/>
      <c r="AI474" s="91"/>
      <c r="AJ474" s="91"/>
      <c r="AK474" s="91"/>
      <c r="AL474" s="91"/>
      <c r="AM474" s="95"/>
      <c r="AN474" s="91"/>
      <c r="AO474" s="95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2"/>
      <c r="BS474" s="202">
        <v>0</v>
      </c>
      <c r="BT474" s="202">
        <v>0</v>
      </c>
      <c r="BU474" s="203">
        <v>0</v>
      </c>
      <c r="BV474" s="124">
        <v>0</v>
      </c>
      <c r="BW474" s="124">
        <v>0</v>
      </c>
      <c r="BX474" s="124">
        <v>0</v>
      </c>
    </row>
    <row r="475" spans="1:94" s="127" customFormat="1" ht="15" customHeight="1" thickBot="1" x14ac:dyDescent="0.3">
      <c r="A475" s="204" t="s">
        <v>1362</v>
      </c>
      <c r="B475" s="56" t="s">
        <v>447</v>
      </c>
      <c r="C475" s="52">
        <v>36614</v>
      </c>
      <c r="D475" s="107" t="s">
        <v>2855</v>
      </c>
      <c r="E475" s="46" t="s">
        <v>408</v>
      </c>
      <c r="F475" s="57">
        <v>275</v>
      </c>
      <c r="G475" s="94">
        <v>275</v>
      </c>
      <c r="H475" s="95"/>
      <c r="I475" s="95"/>
      <c r="J475" s="91"/>
      <c r="K475" s="91"/>
      <c r="L475" s="95"/>
      <c r="M475" s="95"/>
      <c r="N475" s="95"/>
      <c r="O475" s="95"/>
      <c r="P475" s="91"/>
      <c r="Q475" s="95"/>
      <c r="R475" s="91"/>
      <c r="S475" s="95"/>
      <c r="T475" s="91"/>
      <c r="U475" s="91"/>
      <c r="V475" s="91"/>
      <c r="W475" s="95"/>
      <c r="X475" s="95"/>
      <c r="Y475" s="91"/>
      <c r="Z475" s="91"/>
      <c r="AA475" s="95"/>
      <c r="AB475" s="91"/>
      <c r="AC475" s="91"/>
      <c r="AD475" s="95"/>
      <c r="AE475" s="95"/>
      <c r="AF475" s="91"/>
      <c r="AG475" s="91"/>
      <c r="AH475" s="95"/>
      <c r="AI475" s="91"/>
      <c r="AJ475" s="91"/>
      <c r="AK475" s="91"/>
      <c r="AL475" s="91"/>
      <c r="AM475" s="95"/>
      <c r="AN475" s="91"/>
      <c r="AO475" s="95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2"/>
      <c r="BS475" s="202">
        <v>0</v>
      </c>
      <c r="BT475" s="202">
        <v>0</v>
      </c>
      <c r="BU475" s="203">
        <v>0</v>
      </c>
      <c r="BV475" s="124">
        <v>0</v>
      </c>
      <c r="BW475" s="124">
        <v>0</v>
      </c>
      <c r="BX475" s="124">
        <v>0</v>
      </c>
    </row>
    <row r="476" spans="1:94" s="127" customFormat="1" ht="15" customHeight="1" thickBot="1" x14ac:dyDescent="0.3">
      <c r="A476" s="204" t="s">
        <v>1363</v>
      </c>
      <c r="B476" s="56" t="s">
        <v>1402</v>
      </c>
      <c r="C476" s="52">
        <v>35315</v>
      </c>
      <c r="D476" s="107" t="s">
        <v>2857</v>
      </c>
      <c r="E476" s="46" t="s">
        <v>55</v>
      </c>
      <c r="F476" s="57">
        <v>275</v>
      </c>
      <c r="G476" s="94">
        <v>275</v>
      </c>
      <c r="H476" s="95"/>
      <c r="I476" s="95"/>
      <c r="J476" s="91"/>
      <c r="K476" s="91"/>
      <c r="L476" s="95"/>
      <c r="M476" s="95"/>
      <c r="N476" s="95"/>
      <c r="O476" s="95"/>
      <c r="P476" s="91"/>
      <c r="Q476" s="95"/>
      <c r="R476" s="91"/>
      <c r="S476" s="95"/>
      <c r="T476" s="91"/>
      <c r="U476" s="91"/>
      <c r="V476" s="91"/>
      <c r="W476" s="95"/>
      <c r="X476" s="95"/>
      <c r="Y476" s="91"/>
      <c r="Z476" s="91"/>
      <c r="AA476" s="95"/>
      <c r="AB476" s="91"/>
      <c r="AC476" s="91"/>
      <c r="AD476" s="95"/>
      <c r="AE476" s="95"/>
      <c r="AF476" s="91"/>
      <c r="AG476" s="91"/>
      <c r="AH476" s="95"/>
      <c r="AI476" s="91"/>
      <c r="AJ476" s="91"/>
      <c r="AK476" s="91"/>
      <c r="AL476" s="91"/>
      <c r="AM476" s="95"/>
      <c r="AN476" s="91"/>
      <c r="AO476" s="95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2"/>
      <c r="BS476" s="202">
        <v>0</v>
      </c>
      <c r="BT476" s="202">
        <v>0</v>
      </c>
      <c r="BU476" s="203">
        <v>0</v>
      </c>
      <c r="BV476" s="124">
        <v>0</v>
      </c>
      <c r="BW476" s="124">
        <v>0</v>
      </c>
      <c r="BX476" s="124">
        <v>0</v>
      </c>
    </row>
    <row r="477" spans="1:94" s="127" customFormat="1" ht="15" customHeight="1" thickBot="1" x14ac:dyDescent="0.3">
      <c r="A477" s="204" t="s">
        <v>1364</v>
      </c>
      <c r="B477" s="56" t="s">
        <v>82</v>
      </c>
      <c r="C477" s="52">
        <v>28978</v>
      </c>
      <c r="D477" s="107" t="s">
        <v>395</v>
      </c>
      <c r="E477" s="46" t="s">
        <v>62</v>
      </c>
      <c r="F477" s="57">
        <v>275</v>
      </c>
      <c r="G477" s="94">
        <v>275</v>
      </c>
      <c r="H477" s="95"/>
      <c r="I477" s="95"/>
      <c r="J477" s="91"/>
      <c r="K477" s="91"/>
      <c r="L477" s="95"/>
      <c r="M477" s="95"/>
      <c r="N477" s="95"/>
      <c r="O477" s="95"/>
      <c r="P477" s="91"/>
      <c r="Q477" s="95"/>
      <c r="R477" s="91"/>
      <c r="S477" s="95"/>
      <c r="T477" s="91"/>
      <c r="U477" s="91"/>
      <c r="V477" s="91"/>
      <c r="W477" s="95"/>
      <c r="X477" s="95"/>
      <c r="Y477" s="91"/>
      <c r="Z477" s="91"/>
      <c r="AA477" s="95"/>
      <c r="AB477" s="91"/>
      <c r="AC477" s="91"/>
      <c r="AD477" s="95"/>
      <c r="AE477" s="95"/>
      <c r="AF477" s="91"/>
      <c r="AG477" s="91"/>
      <c r="AH477" s="95"/>
      <c r="AI477" s="91"/>
      <c r="AJ477" s="91"/>
      <c r="AK477" s="91"/>
      <c r="AL477" s="91"/>
      <c r="AM477" s="95"/>
      <c r="AN477" s="91"/>
      <c r="AO477" s="95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2"/>
      <c r="BS477" s="202">
        <v>0</v>
      </c>
      <c r="BT477" s="202">
        <v>0</v>
      </c>
      <c r="BU477" s="203">
        <v>0</v>
      </c>
      <c r="BV477" s="124">
        <v>0</v>
      </c>
      <c r="BW477" s="124">
        <v>0</v>
      </c>
      <c r="BX477" s="124">
        <v>0</v>
      </c>
    </row>
    <row r="478" spans="1:94" s="127" customFormat="1" ht="15" customHeight="1" thickBot="1" x14ac:dyDescent="0.3">
      <c r="A478" s="204" t="s">
        <v>1366</v>
      </c>
      <c r="B478" s="56" t="s">
        <v>63</v>
      </c>
      <c r="C478" s="52">
        <v>25544</v>
      </c>
      <c r="D478" s="107" t="s">
        <v>393</v>
      </c>
      <c r="E478" s="46" t="s">
        <v>62</v>
      </c>
      <c r="F478" s="57">
        <v>275</v>
      </c>
      <c r="G478" s="94">
        <v>275</v>
      </c>
      <c r="H478" s="95"/>
      <c r="I478" s="95"/>
      <c r="J478" s="91"/>
      <c r="K478" s="91"/>
      <c r="L478" s="95"/>
      <c r="M478" s="95"/>
      <c r="N478" s="95"/>
      <c r="O478" s="95"/>
      <c r="P478" s="91"/>
      <c r="Q478" s="95"/>
      <c r="R478" s="91"/>
      <c r="S478" s="95"/>
      <c r="T478" s="91"/>
      <c r="U478" s="91"/>
      <c r="V478" s="91"/>
      <c r="W478" s="95"/>
      <c r="X478" s="95"/>
      <c r="Y478" s="91"/>
      <c r="Z478" s="91"/>
      <c r="AA478" s="95"/>
      <c r="AB478" s="91"/>
      <c r="AC478" s="91"/>
      <c r="AD478" s="95"/>
      <c r="AE478" s="95"/>
      <c r="AF478" s="91"/>
      <c r="AG478" s="91"/>
      <c r="AH478" s="95"/>
      <c r="AI478" s="91"/>
      <c r="AJ478" s="91"/>
      <c r="AK478" s="91"/>
      <c r="AL478" s="91"/>
      <c r="AM478" s="95"/>
      <c r="AN478" s="91"/>
      <c r="AO478" s="95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2"/>
      <c r="BS478" s="202">
        <v>0</v>
      </c>
      <c r="BT478" s="202">
        <v>0</v>
      </c>
      <c r="BU478" s="203">
        <v>0</v>
      </c>
      <c r="BV478" s="124">
        <v>0</v>
      </c>
      <c r="BW478" s="124">
        <v>0</v>
      </c>
      <c r="BX478" s="124">
        <v>0</v>
      </c>
    </row>
    <row r="479" spans="1:94" s="127" customFormat="1" ht="15" customHeight="1" thickBot="1" x14ac:dyDescent="0.3">
      <c r="A479" s="204" t="s">
        <v>1367</v>
      </c>
      <c r="B479" s="56" t="s">
        <v>1359</v>
      </c>
      <c r="C479" s="52">
        <v>37442</v>
      </c>
      <c r="D479" s="107" t="s">
        <v>2836</v>
      </c>
      <c r="E479" s="46" t="s">
        <v>46</v>
      </c>
      <c r="F479" s="57">
        <v>272</v>
      </c>
      <c r="G479" s="94"/>
      <c r="H479" s="95"/>
      <c r="I479" s="95"/>
      <c r="J479" s="91"/>
      <c r="K479" s="91"/>
      <c r="L479" s="95"/>
      <c r="M479" s="95"/>
      <c r="N479" s="95"/>
      <c r="O479" s="95"/>
      <c r="P479" s="91"/>
      <c r="Q479" s="95"/>
      <c r="R479" s="91"/>
      <c r="S479" s="95"/>
      <c r="T479" s="91"/>
      <c r="U479" s="91"/>
      <c r="V479" s="91"/>
      <c r="W479" s="95"/>
      <c r="X479" s="95"/>
      <c r="Y479" s="91"/>
      <c r="Z479" s="91"/>
      <c r="AA479" s="95"/>
      <c r="AB479" s="91"/>
      <c r="AC479" s="91"/>
      <c r="AD479" s="95"/>
      <c r="AE479" s="95"/>
      <c r="AF479" s="91"/>
      <c r="AG479" s="91"/>
      <c r="AH479" s="95"/>
      <c r="AI479" s="91"/>
      <c r="AJ479" s="91">
        <v>272</v>
      </c>
      <c r="AK479" s="91"/>
      <c r="AL479" s="91"/>
      <c r="AM479" s="95"/>
      <c r="AN479" s="91"/>
      <c r="AO479" s="95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2"/>
      <c r="BS479" s="202">
        <v>0</v>
      </c>
      <c r="BT479" s="202">
        <v>0</v>
      </c>
      <c r="BU479" s="203">
        <v>0</v>
      </c>
      <c r="BV479" s="124">
        <v>0</v>
      </c>
      <c r="BW479" s="124">
        <v>0</v>
      </c>
      <c r="BX479" s="124">
        <v>0</v>
      </c>
    </row>
    <row r="480" spans="1:94" s="127" customFormat="1" ht="15" customHeight="1" thickBot="1" x14ac:dyDescent="0.25">
      <c r="A480" s="204" t="s">
        <v>1368</v>
      </c>
      <c r="B480" s="101" t="s">
        <v>1331</v>
      </c>
      <c r="C480" s="52">
        <v>32325</v>
      </c>
      <c r="D480" s="107" t="s">
        <v>2829</v>
      </c>
      <c r="E480" s="46" t="s">
        <v>1313</v>
      </c>
      <c r="F480" s="57">
        <v>272</v>
      </c>
      <c r="G480" s="94"/>
      <c r="H480" s="95"/>
      <c r="I480" s="95"/>
      <c r="J480" s="91"/>
      <c r="K480" s="91"/>
      <c r="L480" s="95"/>
      <c r="M480" s="95"/>
      <c r="N480" s="95"/>
      <c r="O480" s="95"/>
      <c r="P480" s="91"/>
      <c r="Q480" s="95"/>
      <c r="R480" s="91"/>
      <c r="S480" s="95"/>
      <c r="T480" s="91"/>
      <c r="U480" s="91">
        <v>272</v>
      </c>
      <c r="V480" s="91"/>
      <c r="W480" s="95"/>
      <c r="X480" s="95"/>
      <c r="Y480" s="91"/>
      <c r="Z480" s="91"/>
      <c r="AA480" s="95"/>
      <c r="AB480" s="91"/>
      <c r="AC480" s="91"/>
      <c r="AD480" s="95"/>
      <c r="AE480" s="95"/>
      <c r="AF480" s="91"/>
      <c r="AG480" s="91"/>
      <c r="AH480" s="95"/>
      <c r="AI480" s="91"/>
      <c r="AJ480" s="91"/>
      <c r="AK480" s="91"/>
      <c r="AL480" s="91"/>
      <c r="AM480" s="95"/>
      <c r="AN480" s="91"/>
      <c r="AO480" s="95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2"/>
      <c r="BS480" s="202">
        <v>0</v>
      </c>
      <c r="BT480" s="202">
        <v>0</v>
      </c>
      <c r="BU480" s="203">
        <v>0</v>
      </c>
      <c r="BV480" s="124">
        <v>0</v>
      </c>
      <c r="BW480" s="124">
        <v>0</v>
      </c>
      <c r="BX480" s="124">
        <v>0</v>
      </c>
    </row>
    <row r="481" spans="1:94" s="127" customFormat="1" ht="15" customHeight="1" thickBot="1" x14ac:dyDescent="0.3">
      <c r="A481" s="204" t="s">
        <v>1369</v>
      </c>
      <c r="B481" s="56" t="s">
        <v>1329</v>
      </c>
      <c r="C481" s="52">
        <v>31386</v>
      </c>
      <c r="D481" s="107" t="s">
        <v>2828</v>
      </c>
      <c r="E481" s="46" t="s">
        <v>1313</v>
      </c>
      <c r="F481" s="57">
        <v>272</v>
      </c>
      <c r="G481" s="94"/>
      <c r="H481" s="95"/>
      <c r="I481" s="95"/>
      <c r="J481" s="91"/>
      <c r="K481" s="91"/>
      <c r="L481" s="95"/>
      <c r="M481" s="95"/>
      <c r="N481" s="95"/>
      <c r="O481" s="95"/>
      <c r="P481" s="91"/>
      <c r="Q481" s="95"/>
      <c r="R481" s="91"/>
      <c r="S481" s="95"/>
      <c r="T481" s="91"/>
      <c r="U481" s="91">
        <v>272</v>
      </c>
      <c r="V481" s="91"/>
      <c r="W481" s="95"/>
      <c r="X481" s="95"/>
      <c r="Y481" s="91"/>
      <c r="Z481" s="91"/>
      <c r="AA481" s="95"/>
      <c r="AB481" s="91"/>
      <c r="AC481" s="91"/>
      <c r="AD481" s="95"/>
      <c r="AE481" s="95"/>
      <c r="AF481" s="91"/>
      <c r="AG481" s="91"/>
      <c r="AH481" s="95"/>
      <c r="AI481" s="91"/>
      <c r="AJ481" s="91"/>
      <c r="AK481" s="91"/>
      <c r="AL481" s="91"/>
      <c r="AM481" s="95"/>
      <c r="AN481" s="91"/>
      <c r="AO481" s="95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2"/>
      <c r="BS481" s="202">
        <v>0</v>
      </c>
      <c r="BT481" s="202">
        <v>0</v>
      </c>
      <c r="BU481" s="203">
        <v>0</v>
      </c>
      <c r="BV481" s="124">
        <v>0</v>
      </c>
      <c r="BW481" s="124">
        <v>0</v>
      </c>
      <c r="BX481" s="124">
        <v>0</v>
      </c>
    </row>
    <row r="482" spans="1:94" s="127" customFormat="1" ht="15" customHeight="1" thickBot="1" x14ac:dyDescent="0.3">
      <c r="A482" s="204" t="s">
        <v>1371</v>
      </c>
      <c r="B482" s="56" t="s">
        <v>1166</v>
      </c>
      <c r="C482" s="52">
        <v>28674</v>
      </c>
      <c r="D482" s="107" t="s">
        <v>2750</v>
      </c>
      <c r="E482" s="46" t="s">
        <v>65</v>
      </c>
      <c r="F482" s="57">
        <v>272</v>
      </c>
      <c r="G482" s="94"/>
      <c r="H482" s="95"/>
      <c r="I482" s="95"/>
      <c r="J482" s="91"/>
      <c r="K482" s="91"/>
      <c r="L482" s="95"/>
      <c r="M482" s="95"/>
      <c r="N482" s="95"/>
      <c r="O482" s="95"/>
      <c r="P482" s="91"/>
      <c r="Q482" s="95"/>
      <c r="R482" s="91"/>
      <c r="S482" s="95"/>
      <c r="T482" s="91"/>
      <c r="U482" s="91">
        <v>272</v>
      </c>
      <c r="V482" s="91"/>
      <c r="W482" s="95"/>
      <c r="X482" s="95"/>
      <c r="Y482" s="91"/>
      <c r="Z482" s="91"/>
      <c r="AA482" s="95"/>
      <c r="AB482" s="91"/>
      <c r="AC482" s="91"/>
      <c r="AD482" s="95"/>
      <c r="AE482" s="95"/>
      <c r="AF482" s="91"/>
      <c r="AG482" s="91"/>
      <c r="AH482" s="95"/>
      <c r="AI482" s="91"/>
      <c r="AJ482" s="91"/>
      <c r="AK482" s="91"/>
      <c r="AL482" s="91"/>
      <c r="AM482" s="95"/>
      <c r="AN482" s="91"/>
      <c r="AO482" s="95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2"/>
      <c r="BS482" s="202">
        <v>0</v>
      </c>
      <c r="BT482" s="202">
        <v>0</v>
      </c>
      <c r="BU482" s="203">
        <v>0</v>
      </c>
      <c r="BV482" s="124">
        <v>0</v>
      </c>
      <c r="BW482" s="124">
        <v>0</v>
      </c>
      <c r="BX482" s="124">
        <v>0</v>
      </c>
    </row>
    <row r="483" spans="1:94" s="127" customFormat="1" ht="15" customHeight="1" thickBot="1" x14ac:dyDescent="0.3">
      <c r="A483" s="204" t="s">
        <v>1373</v>
      </c>
      <c r="B483" s="56" t="s">
        <v>1085</v>
      </c>
      <c r="C483" s="52">
        <v>28435</v>
      </c>
      <c r="D483" s="107" t="s">
        <v>2703</v>
      </c>
      <c r="E483" s="46" t="s">
        <v>2031</v>
      </c>
      <c r="F483" s="57">
        <v>272</v>
      </c>
      <c r="G483" s="94"/>
      <c r="H483" s="95"/>
      <c r="I483" s="95"/>
      <c r="J483" s="91"/>
      <c r="K483" s="91"/>
      <c r="L483" s="95"/>
      <c r="M483" s="95"/>
      <c r="N483" s="95"/>
      <c r="O483" s="95"/>
      <c r="P483" s="91"/>
      <c r="Q483" s="95"/>
      <c r="R483" s="91"/>
      <c r="S483" s="95"/>
      <c r="T483" s="91"/>
      <c r="U483" s="91">
        <v>272</v>
      </c>
      <c r="V483" s="91"/>
      <c r="W483" s="95"/>
      <c r="X483" s="95"/>
      <c r="Y483" s="91"/>
      <c r="Z483" s="91"/>
      <c r="AA483" s="95"/>
      <c r="AB483" s="91"/>
      <c r="AC483" s="91"/>
      <c r="AD483" s="95"/>
      <c r="AE483" s="95"/>
      <c r="AF483" s="91"/>
      <c r="AG483" s="91"/>
      <c r="AH483" s="95"/>
      <c r="AI483" s="91"/>
      <c r="AJ483" s="91"/>
      <c r="AK483" s="91"/>
      <c r="AL483" s="91"/>
      <c r="AM483" s="95"/>
      <c r="AN483" s="91"/>
      <c r="AO483" s="95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2"/>
      <c r="BS483" s="202">
        <v>0</v>
      </c>
      <c r="BT483" s="202">
        <v>0</v>
      </c>
      <c r="BU483" s="203">
        <v>0</v>
      </c>
      <c r="BV483" s="124">
        <v>0</v>
      </c>
      <c r="BW483" s="124">
        <v>0</v>
      </c>
      <c r="BX483" s="124">
        <v>0</v>
      </c>
    </row>
    <row r="484" spans="1:94" s="127" customFormat="1" ht="15" customHeight="1" thickBot="1" x14ac:dyDescent="0.3">
      <c r="A484" s="204" t="s">
        <v>1375</v>
      </c>
      <c r="B484" s="56" t="s">
        <v>1530</v>
      </c>
      <c r="C484" s="52">
        <v>38603</v>
      </c>
      <c r="D484" s="107" t="s">
        <v>2870</v>
      </c>
      <c r="E484" s="46" t="s">
        <v>412</v>
      </c>
      <c r="F484" s="57">
        <v>269</v>
      </c>
      <c r="G484" s="94"/>
      <c r="H484" s="95"/>
      <c r="I484" s="95"/>
      <c r="J484" s="91"/>
      <c r="K484" s="91"/>
      <c r="L484" s="95"/>
      <c r="M484" s="95"/>
      <c r="N484" s="95"/>
      <c r="O484" s="95"/>
      <c r="P484" s="91"/>
      <c r="Q484" s="95"/>
      <c r="R484" s="91"/>
      <c r="S484" s="95"/>
      <c r="T484" s="91"/>
      <c r="U484" s="91"/>
      <c r="V484" s="91"/>
      <c r="W484" s="95"/>
      <c r="X484" s="95"/>
      <c r="Y484" s="91"/>
      <c r="Z484" s="91"/>
      <c r="AA484" s="95">
        <v>117</v>
      </c>
      <c r="AB484" s="91"/>
      <c r="AC484" s="91"/>
      <c r="AD484" s="95"/>
      <c r="AE484" s="95"/>
      <c r="AF484" s="91"/>
      <c r="AG484" s="91"/>
      <c r="AH484" s="95"/>
      <c r="AI484" s="91"/>
      <c r="AJ484" s="91"/>
      <c r="AK484" s="91"/>
      <c r="AL484" s="91"/>
      <c r="AM484" s="95"/>
      <c r="AN484" s="91"/>
      <c r="AO484" s="95"/>
      <c r="AP484" s="91"/>
      <c r="AQ484" s="91"/>
      <c r="AR484" s="91"/>
      <c r="AS484" s="91"/>
      <c r="AT484" s="91"/>
      <c r="AU484" s="91">
        <v>76</v>
      </c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>
        <v>76</v>
      </c>
      <c r="BK484" s="91"/>
      <c r="BL484" s="91"/>
      <c r="BM484" s="91"/>
      <c r="BN484" s="91"/>
      <c r="BO484" s="91"/>
      <c r="BP484" s="91"/>
      <c r="BQ484" s="91"/>
      <c r="BR484" s="92"/>
      <c r="BS484" s="202">
        <v>0</v>
      </c>
      <c r="BT484" s="202">
        <v>0</v>
      </c>
      <c r="BU484" s="203">
        <v>0</v>
      </c>
      <c r="BV484" s="124">
        <v>0</v>
      </c>
      <c r="BW484" s="124">
        <v>0</v>
      </c>
      <c r="BX484" s="124">
        <v>0</v>
      </c>
    </row>
    <row r="485" spans="1:94" s="127" customFormat="1" ht="15" customHeight="1" thickBot="1" x14ac:dyDescent="0.3">
      <c r="A485" s="204" t="s">
        <v>1376</v>
      </c>
      <c r="B485" s="56" t="s">
        <v>1587</v>
      </c>
      <c r="C485" s="52">
        <v>25514</v>
      </c>
      <c r="D485" s="107" t="s">
        <v>2936</v>
      </c>
      <c r="E485" s="46" t="s">
        <v>937</v>
      </c>
      <c r="F485" s="57">
        <v>269</v>
      </c>
      <c r="G485" s="94"/>
      <c r="H485" s="95"/>
      <c r="I485" s="95"/>
      <c r="J485" s="91"/>
      <c r="K485" s="91"/>
      <c r="L485" s="95"/>
      <c r="M485" s="95"/>
      <c r="N485" s="95"/>
      <c r="O485" s="95"/>
      <c r="P485" s="91"/>
      <c r="Q485" s="95"/>
      <c r="R485" s="91"/>
      <c r="S485" s="95"/>
      <c r="T485" s="91"/>
      <c r="U485" s="91"/>
      <c r="V485" s="91"/>
      <c r="W485" s="95"/>
      <c r="X485" s="95"/>
      <c r="Y485" s="91"/>
      <c r="Z485" s="91"/>
      <c r="AA485" s="95"/>
      <c r="AB485" s="91"/>
      <c r="AC485" s="91"/>
      <c r="AD485" s="95"/>
      <c r="AE485" s="95">
        <v>137</v>
      </c>
      <c r="AF485" s="91"/>
      <c r="AG485" s="91">
        <v>132</v>
      </c>
      <c r="AH485" s="95"/>
      <c r="AI485" s="91"/>
      <c r="AJ485" s="91"/>
      <c r="AK485" s="91"/>
      <c r="AL485" s="91"/>
      <c r="AM485" s="95"/>
      <c r="AN485" s="91"/>
      <c r="AO485" s="95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2"/>
      <c r="BS485" s="202">
        <v>0</v>
      </c>
      <c r="BT485" s="202">
        <v>0</v>
      </c>
      <c r="BU485" s="203">
        <v>0</v>
      </c>
      <c r="BV485" s="124">
        <v>0</v>
      </c>
      <c r="BW485" s="124">
        <v>0</v>
      </c>
      <c r="BX485" s="124">
        <v>0</v>
      </c>
    </row>
    <row r="486" spans="1:94" s="127" customFormat="1" ht="15" customHeight="1" thickBot="1" x14ac:dyDescent="0.3">
      <c r="A486" s="204" t="s">
        <v>1377</v>
      </c>
      <c r="B486" s="56" t="s">
        <v>243</v>
      </c>
      <c r="C486" s="52">
        <v>37085</v>
      </c>
      <c r="D486" s="107" t="s">
        <v>400</v>
      </c>
      <c r="E486" s="46" t="s">
        <v>62</v>
      </c>
      <c r="F486" s="57">
        <v>267</v>
      </c>
      <c r="G486" s="94"/>
      <c r="H486" s="95"/>
      <c r="I486" s="95"/>
      <c r="J486" s="91"/>
      <c r="K486" s="91"/>
      <c r="L486" s="95"/>
      <c r="M486" s="95"/>
      <c r="N486" s="95"/>
      <c r="O486" s="95"/>
      <c r="P486" s="91"/>
      <c r="Q486" s="95">
        <v>92</v>
      </c>
      <c r="R486" s="91"/>
      <c r="S486" s="95"/>
      <c r="T486" s="91"/>
      <c r="U486" s="91"/>
      <c r="V486" s="91"/>
      <c r="W486" s="95"/>
      <c r="X486" s="95"/>
      <c r="Y486" s="91"/>
      <c r="Z486" s="91"/>
      <c r="AA486" s="95"/>
      <c r="AB486" s="91"/>
      <c r="AC486" s="91"/>
      <c r="AD486" s="95">
        <v>175</v>
      </c>
      <c r="AE486" s="95"/>
      <c r="AF486" s="91"/>
      <c r="AG486" s="91"/>
      <c r="AH486" s="95"/>
      <c r="AI486" s="91"/>
      <c r="AJ486" s="91"/>
      <c r="AK486" s="91"/>
      <c r="AL486" s="91"/>
      <c r="AM486" s="95"/>
      <c r="AN486" s="91"/>
      <c r="AO486" s="95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2"/>
      <c r="BS486" s="202">
        <v>0</v>
      </c>
      <c r="BT486" s="202">
        <v>0</v>
      </c>
      <c r="BU486" s="203">
        <v>0</v>
      </c>
      <c r="BV486" s="124">
        <v>0</v>
      </c>
      <c r="BW486" s="124">
        <v>0</v>
      </c>
      <c r="BX486" s="124">
        <v>0</v>
      </c>
    </row>
    <row r="487" spans="1:94" s="127" customFormat="1" ht="15" customHeight="1" thickBot="1" x14ac:dyDescent="0.3">
      <c r="A487" s="204" t="s">
        <v>1379</v>
      </c>
      <c r="B487" s="56" t="s">
        <v>1288</v>
      </c>
      <c r="C487" s="52">
        <v>38849</v>
      </c>
      <c r="D487" s="107" t="s">
        <v>2808</v>
      </c>
      <c r="E487" s="46" t="s">
        <v>1216</v>
      </c>
      <c r="F487" s="57">
        <v>260</v>
      </c>
      <c r="G487" s="94"/>
      <c r="H487" s="95"/>
      <c r="I487" s="95"/>
      <c r="J487" s="91"/>
      <c r="K487" s="91"/>
      <c r="L487" s="95"/>
      <c r="M487" s="95"/>
      <c r="N487" s="95"/>
      <c r="O487" s="95"/>
      <c r="P487" s="91"/>
      <c r="Q487" s="95"/>
      <c r="R487" s="91"/>
      <c r="S487" s="95"/>
      <c r="T487" s="91"/>
      <c r="U487" s="91"/>
      <c r="V487" s="91"/>
      <c r="W487" s="95"/>
      <c r="X487" s="95"/>
      <c r="Y487" s="91"/>
      <c r="Z487" s="91"/>
      <c r="AA487" s="95"/>
      <c r="AB487" s="91"/>
      <c r="AC487" s="91"/>
      <c r="AD487" s="95"/>
      <c r="AE487" s="95"/>
      <c r="AF487" s="91"/>
      <c r="AG487" s="91"/>
      <c r="AH487" s="95"/>
      <c r="AI487" s="91"/>
      <c r="AJ487" s="91"/>
      <c r="AK487" s="91"/>
      <c r="AL487" s="91"/>
      <c r="AM487" s="95"/>
      <c r="AN487" s="91"/>
      <c r="AO487" s="95"/>
      <c r="AP487" s="91"/>
      <c r="AQ487" s="91"/>
      <c r="AR487" s="91"/>
      <c r="AS487" s="91"/>
      <c r="AT487" s="91"/>
      <c r="AU487" s="91">
        <v>114</v>
      </c>
      <c r="AV487" s="91"/>
      <c r="AW487" s="91"/>
      <c r="AX487" s="91"/>
      <c r="AY487" s="91"/>
      <c r="AZ487" s="91"/>
      <c r="BA487" s="91"/>
      <c r="BB487" s="91"/>
      <c r="BC487" s="91"/>
      <c r="BD487" s="91">
        <v>146</v>
      </c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2"/>
      <c r="BS487" s="202">
        <v>0</v>
      </c>
      <c r="BT487" s="202">
        <v>0</v>
      </c>
      <c r="BU487" s="203">
        <v>0</v>
      </c>
      <c r="BV487" s="124">
        <v>0</v>
      </c>
      <c r="BW487" s="124">
        <v>0</v>
      </c>
      <c r="BX487" s="124">
        <v>0</v>
      </c>
    </row>
    <row r="488" spans="1:94" s="127" customFormat="1" ht="15" customHeight="1" thickBot="1" x14ac:dyDescent="0.3">
      <c r="A488" s="204" t="s">
        <v>1380</v>
      </c>
      <c r="B488" s="56" t="s">
        <v>1232</v>
      </c>
      <c r="C488" s="52">
        <v>38663</v>
      </c>
      <c r="D488" s="107" t="s">
        <v>2780</v>
      </c>
      <c r="E488" s="46" t="s">
        <v>1216</v>
      </c>
      <c r="F488" s="57">
        <v>260</v>
      </c>
      <c r="G488" s="94"/>
      <c r="H488" s="95"/>
      <c r="I488" s="95"/>
      <c r="J488" s="91"/>
      <c r="K488" s="91"/>
      <c r="L488" s="95"/>
      <c r="M488" s="95"/>
      <c r="N488" s="95"/>
      <c r="O488" s="95"/>
      <c r="P488" s="91"/>
      <c r="Q488" s="95"/>
      <c r="R488" s="91"/>
      <c r="S488" s="95"/>
      <c r="T488" s="91"/>
      <c r="U488" s="91"/>
      <c r="V488" s="91"/>
      <c r="W488" s="95"/>
      <c r="X488" s="95"/>
      <c r="Y488" s="91"/>
      <c r="Z488" s="91"/>
      <c r="AA488" s="95"/>
      <c r="AB488" s="91"/>
      <c r="AC488" s="91"/>
      <c r="AD488" s="95"/>
      <c r="AE488" s="95"/>
      <c r="AF488" s="91"/>
      <c r="AG488" s="91"/>
      <c r="AH488" s="95"/>
      <c r="AI488" s="91"/>
      <c r="AJ488" s="91"/>
      <c r="AK488" s="91"/>
      <c r="AL488" s="91"/>
      <c r="AM488" s="95"/>
      <c r="AN488" s="91"/>
      <c r="AO488" s="95"/>
      <c r="AP488" s="91"/>
      <c r="AQ488" s="91"/>
      <c r="AR488" s="91"/>
      <c r="AS488" s="91"/>
      <c r="AT488" s="91"/>
      <c r="AU488" s="91">
        <v>114</v>
      </c>
      <c r="AV488" s="91"/>
      <c r="AW488" s="91"/>
      <c r="AX488" s="91"/>
      <c r="AY488" s="91"/>
      <c r="AZ488" s="91"/>
      <c r="BA488" s="91"/>
      <c r="BB488" s="91"/>
      <c r="BC488" s="91"/>
      <c r="BD488" s="91">
        <v>146</v>
      </c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2"/>
      <c r="BS488" s="202">
        <v>0</v>
      </c>
      <c r="BT488" s="202">
        <v>0</v>
      </c>
      <c r="BU488" s="203">
        <v>0</v>
      </c>
      <c r="BV488" s="124">
        <v>0</v>
      </c>
      <c r="BW488" s="124">
        <v>0</v>
      </c>
      <c r="BX488" s="124">
        <v>0</v>
      </c>
    </row>
    <row r="489" spans="1:94" s="127" customFormat="1" ht="15" customHeight="1" thickBot="1" x14ac:dyDescent="0.3">
      <c r="A489" s="204" t="s">
        <v>1382</v>
      </c>
      <c r="B489" s="56" t="s">
        <v>1454</v>
      </c>
      <c r="C489" s="52">
        <v>33066</v>
      </c>
      <c r="D489" s="107" t="s">
        <v>2885</v>
      </c>
      <c r="E489" s="46" t="s">
        <v>707</v>
      </c>
      <c r="F489" s="57">
        <v>253</v>
      </c>
      <c r="G489" s="94"/>
      <c r="H489" s="95"/>
      <c r="I489" s="95"/>
      <c r="J489" s="91"/>
      <c r="K489" s="91"/>
      <c r="L489" s="95"/>
      <c r="M489" s="95"/>
      <c r="N489" s="95"/>
      <c r="O489" s="95"/>
      <c r="P489" s="91"/>
      <c r="Q489" s="95"/>
      <c r="R489" s="91"/>
      <c r="S489" s="95"/>
      <c r="T489" s="91"/>
      <c r="U489" s="91"/>
      <c r="V489" s="91"/>
      <c r="W489" s="95"/>
      <c r="X489" s="95"/>
      <c r="Y489" s="91"/>
      <c r="Z489" s="91"/>
      <c r="AA489" s="95"/>
      <c r="AB489" s="91"/>
      <c r="AC489" s="91"/>
      <c r="AD489" s="95"/>
      <c r="AE489" s="95"/>
      <c r="AF489" s="91"/>
      <c r="AG489" s="91"/>
      <c r="AH489" s="95"/>
      <c r="AI489" s="91"/>
      <c r="AJ489" s="91"/>
      <c r="AK489" s="91"/>
      <c r="AL489" s="91"/>
      <c r="AM489" s="95"/>
      <c r="AN489" s="91"/>
      <c r="AO489" s="95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>
        <v>253</v>
      </c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2"/>
      <c r="BS489" s="202">
        <v>0</v>
      </c>
      <c r="BT489" s="202">
        <v>0</v>
      </c>
      <c r="BU489" s="203">
        <v>0</v>
      </c>
      <c r="BV489" s="124">
        <v>0</v>
      </c>
      <c r="BW489" s="124">
        <v>0</v>
      </c>
      <c r="BX489" s="124">
        <v>0</v>
      </c>
    </row>
    <row r="490" spans="1:94" s="127" customFormat="1" ht="15" customHeight="1" thickBot="1" x14ac:dyDescent="0.3">
      <c r="A490" s="204" t="s">
        <v>1384</v>
      </c>
      <c r="B490" s="56" t="s">
        <v>2387</v>
      </c>
      <c r="C490" s="52">
        <v>30480</v>
      </c>
      <c r="D490" s="107" t="s">
        <v>2978</v>
      </c>
      <c r="E490" s="46" t="s">
        <v>1807</v>
      </c>
      <c r="F490" s="57">
        <v>253</v>
      </c>
      <c r="G490" s="94"/>
      <c r="H490" s="95"/>
      <c r="I490" s="95"/>
      <c r="J490" s="91"/>
      <c r="K490" s="91"/>
      <c r="L490" s="95"/>
      <c r="M490" s="95"/>
      <c r="N490" s="95"/>
      <c r="O490" s="95"/>
      <c r="P490" s="91"/>
      <c r="Q490" s="95"/>
      <c r="R490" s="91"/>
      <c r="S490" s="95"/>
      <c r="T490" s="91"/>
      <c r="U490" s="91"/>
      <c r="V490" s="91"/>
      <c r="W490" s="95"/>
      <c r="X490" s="95"/>
      <c r="Y490" s="91"/>
      <c r="Z490" s="91"/>
      <c r="AA490" s="95"/>
      <c r="AB490" s="91"/>
      <c r="AC490" s="91"/>
      <c r="AD490" s="95"/>
      <c r="AE490" s="95"/>
      <c r="AF490" s="91"/>
      <c r="AG490" s="91"/>
      <c r="AH490" s="95"/>
      <c r="AI490" s="91"/>
      <c r="AJ490" s="91"/>
      <c r="AK490" s="91"/>
      <c r="AL490" s="91"/>
      <c r="AM490" s="95"/>
      <c r="AN490" s="91"/>
      <c r="AO490" s="95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>
        <v>253</v>
      </c>
      <c r="BR490" s="92"/>
      <c r="BS490" s="202">
        <v>0</v>
      </c>
      <c r="BT490" s="202">
        <v>0</v>
      </c>
      <c r="BU490" s="203">
        <v>0</v>
      </c>
      <c r="BV490" s="124">
        <v>0</v>
      </c>
      <c r="BW490" s="124">
        <v>0</v>
      </c>
      <c r="BX490" s="124">
        <v>0</v>
      </c>
    </row>
    <row r="491" spans="1:94" s="127" customFormat="1" ht="15" customHeight="1" thickBot="1" x14ac:dyDescent="0.3">
      <c r="A491" s="204" t="s">
        <v>1386</v>
      </c>
      <c r="B491" s="56" t="s">
        <v>2082</v>
      </c>
      <c r="C491" s="52">
        <v>33307</v>
      </c>
      <c r="D491" s="107" t="s">
        <v>3448</v>
      </c>
      <c r="E491" s="46" t="s">
        <v>1070</v>
      </c>
      <c r="F491" s="57">
        <v>252</v>
      </c>
      <c r="G491" s="94"/>
      <c r="H491" s="95"/>
      <c r="I491" s="95"/>
      <c r="J491" s="91"/>
      <c r="K491" s="91"/>
      <c r="L491" s="95"/>
      <c r="M491" s="95"/>
      <c r="N491" s="95"/>
      <c r="O491" s="95"/>
      <c r="P491" s="91"/>
      <c r="Q491" s="95"/>
      <c r="R491" s="91"/>
      <c r="S491" s="95"/>
      <c r="T491" s="91"/>
      <c r="U491" s="91"/>
      <c r="V491" s="91"/>
      <c r="W491" s="95"/>
      <c r="X491" s="95"/>
      <c r="Y491" s="91"/>
      <c r="Z491" s="91"/>
      <c r="AA491" s="95"/>
      <c r="AB491" s="91"/>
      <c r="AC491" s="91"/>
      <c r="AD491" s="95"/>
      <c r="AE491" s="95"/>
      <c r="AF491" s="91"/>
      <c r="AG491" s="91">
        <v>95</v>
      </c>
      <c r="AH491" s="95"/>
      <c r="AI491" s="91"/>
      <c r="AJ491" s="91"/>
      <c r="AK491" s="91"/>
      <c r="AL491" s="91"/>
      <c r="AM491" s="95"/>
      <c r="AN491" s="91"/>
      <c r="AO491" s="95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>
        <v>157</v>
      </c>
      <c r="BK491" s="91"/>
      <c r="BL491" s="91"/>
      <c r="BM491" s="91"/>
      <c r="BN491" s="91"/>
      <c r="BO491" s="91"/>
      <c r="BP491" s="91"/>
      <c r="BQ491" s="91"/>
      <c r="BR491" s="92"/>
      <c r="BS491" s="202">
        <v>0</v>
      </c>
      <c r="BT491" s="202">
        <v>0</v>
      </c>
      <c r="BU491" s="203">
        <v>0</v>
      </c>
      <c r="BV491" s="124">
        <v>0</v>
      </c>
      <c r="BW491" s="124">
        <v>0</v>
      </c>
      <c r="BX491" s="124">
        <v>0</v>
      </c>
    </row>
    <row r="492" spans="1:94" s="127" customFormat="1" ht="15" customHeight="1" thickBot="1" x14ac:dyDescent="0.3">
      <c r="A492" s="204" t="s">
        <v>1388</v>
      </c>
      <c r="B492" s="56" t="s">
        <v>499</v>
      </c>
      <c r="C492" s="52">
        <v>38312</v>
      </c>
      <c r="D492" s="107" t="s">
        <v>2869</v>
      </c>
      <c r="E492" s="46" t="s">
        <v>715</v>
      </c>
      <c r="F492" s="57">
        <v>251</v>
      </c>
      <c r="G492" s="94"/>
      <c r="H492" s="95"/>
      <c r="I492" s="95"/>
      <c r="J492" s="91"/>
      <c r="K492" s="91"/>
      <c r="L492" s="95"/>
      <c r="M492" s="95"/>
      <c r="N492" s="95"/>
      <c r="O492" s="95"/>
      <c r="P492" s="91"/>
      <c r="Q492" s="95"/>
      <c r="R492" s="91"/>
      <c r="S492" s="95"/>
      <c r="T492" s="91"/>
      <c r="U492" s="91"/>
      <c r="V492" s="91"/>
      <c r="W492" s="95"/>
      <c r="X492" s="95"/>
      <c r="Y492" s="91"/>
      <c r="Z492" s="91"/>
      <c r="AA492" s="95"/>
      <c r="AB492" s="91"/>
      <c r="AC492" s="91"/>
      <c r="AD492" s="95"/>
      <c r="AE492" s="95"/>
      <c r="AF492" s="91"/>
      <c r="AG492" s="91"/>
      <c r="AH492" s="95"/>
      <c r="AI492" s="91"/>
      <c r="AJ492" s="91"/>
      <c r="AK492" s="91"/>
      <c r="AL492" s="91"/>
      <c r="AM492" s="95"/>
      <c r="AN492" s="91"/>
      <c r="AO492" s="95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>
        <v>114</v>
      </c>
      <c r="BG492" s="91"/>
      <c r="BH492" s="91"/>
      <c r="BI492" s="91"/>
      <c r="BJ492" s="91"/>
      <c r="BK492" s="91">
        <v>137</v>
      </c>
      <c r="BL492" s="91"/>
      <c r="BM492" s="91"/>
      <c r="BN492" s="91"/>
      <c r="BO492" s="91"/>
      <c r="BP492" s="91"/>
      <c r="BQ492" s="91"/>
      <c r="BR492" s="92"/>
      <c r="BS492" s="202">
        <v>0</v>
      </c>
      <c r="BT492" s="202">
        <v>0</v>
      </c>
      <c r="BU492" s="203">
        <v>0</v>
      </c>
      <c r="BV492" s="124">
        <v>0</v>
      </c>
      <c r="BW492" s="124">
        <v>0</v>
      </c>
      <c r="BX492" s="124">
        <v>0</v>
      </c>
      <c r="CO492" s="84"/>
      <c r="CP492" s="84"/>
    </row>
    <row r="493" spans="1:94" s="127" customFormat="1" ht="15" customHeight="1" thickBot="1" x14ac:dyDescent="0.3">
      <c r="A493" s="204" t="s">
        <v>1390</v>
      </c>
      <c r="B493" s="56" t="s">
        <v>1664</v>
      </c>
      <c r="C493" s="52">
        <v>38255</v>
      </c>
      <c r="D493" s="107" t="s">
        <v>2911</v>
      </c>
      <c r="E493" s="46" t="s">
        <v>412</v>
      </c>
      <c r="F493" s="57">
        <v>250</v>
      </c>
      <c r="G493" s="94"/>
      <c r="H493" s="95"/>
      <c r="I493" s="95"/>
      <c r="J493" s="91"/>
      <c r="K493" s="91"/>
      <c r="L493" s="95"/>
      <c r="M493" s="95"/>
      <c r="N493" s="95"/>
      <c r="O493" s="95"/>
      <c r="P493" s="91"/>
      <c r="Q493" s="95"/>
      <c r="R493" s="91"/>
      <c r="S493" s="95"/>
      <c r="T493" s="91"/>
      <c r="U493" s="91"/>
      <c r="V493" s="91"/>
      <c r="W493" s="95"/>
      <c r="X493" s="95"/>
      <c r="Y493" s="91"/>
      <c r="Z493" s="91"/>
      <c r="AA493" s="95">
        <v>60</v>
      </c>
      <c r="AB493" s="91"/>
      <c r="AC493" s="91"/>
      <c r="AD493" s="95"/>
      <c r="AE493" s="95"/>
      <c r="AF493" s="91"/>
      <c r="AG493" s="91"/>
      <c r="AH493" s="95"/>
      <c r="AI493" s="91"/>
      <c r="AJ493" s="91"/>
      <c r="AK493" s="91"/>
      <c r="AL493" s="91"/>
      <c r="AM493" s="95"/>
      <c r="AN493" s="91"/>
      <c r="AO493" s="95"/>
      <c r="AP493" s="91"/>
      <c r="AQ493" s="91"/>
      <c r="AR493" s="91"/>
      <c r="AS493" s="91"/>
      <c r="AT493" s="91"/>
      <c r="AU493" s="91">
        <v>76</v>
      </c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>
        <v>114</v>
      </c>
      <c r="BK493" s="91"/>
      <c r="BL493" s="91"/>
      <c r="BM493" s="91"/>
      <c r="BN493" s="91"/>
      <c r="BO493" s="91"/>
      <c r="BP493" s="91"/>
      <c r="BQ493" s="91"/>
      <c r="BR493" s="92"/>
      <c r="BS493" s="202">
        <v>0</v>
      </c>
      <c r="BT493" s="202">
        <v>0</v>
      </c>
      <c r="BU493" s="203">
        <v>0</v>
      </c>
      <c r="BV493" s="124">
        <v>0</v>
      </c>
      <c r="BW493" s="124">
        <v>0</v>
      </c>
      <c r="BX493" s="124">
        <v>0</v>
      </c>
    </row>
    <row r="494" spans="1:94" s="127" customFormat="1" ht="15" customHeight="1" thickBot="1" x14ac:dyDescent="0.3">
      <c r="A494" s="204" t="s">
        <v>1392</v>
      </c>
      <c r="B494" s="56" t="s">
        <v>1003</v>
      </c>
      <c r="C494" s="52">
        <v>30028</v>
      </c>
      <c r="D494" s="107" t="s">
        <v>2667</v>
      </c>
      <c r="E494" s="46" t="s">
        <v>876</v>
      </c>
      <c r="F494" s="57">
        <v>250</v>
      </c>
      <c r="G494" s="94"/>
      <c r="H494" s="95"/>
      <c r="I494" s="95"/>
      <c r="J494" s="91"/>
      <c r="K494" s="91"/>
      <c r="L494" s="95">
        <v>250</v>
      </c>
      <c r="M494" s="95"/>
      <c r="N494" s="95"/>
      <c r="O494" s="95"/>
      <c r="P494" s="91"/>
      <c r="Q494" s="95"/>
      <c r="R494" s="91"/>
      <c r="S494" s="95"/>
      <c r="T494" s="91"/>
      <c r="U494" s="91"/>
      <c r="V494" s="91"/>
      <c r="W494" s="95"/>
      <c r="X494" s="95"/>
      <c r="Y494" s="91"/>
      <c r="Z494" s="91"/>
      <c r="AA494" s="95"/>
      <c r="AB494" s="91"/>
      <c r="AC494" s="91"/>
      <c r="AD494" s="95"/>
      <c r="AE494" s="95"/>
      <c r="AF494" s="91"/>
      <c r="AG494" s="91"/>
      <c r="AH494" s="95"/>
      <c r="AI494" s="91"/>
      <c r="AJ494" s="91"/>
      <c r="AK494" s="91"/>
      <c r="AL494" s="91"/>
      <c r="AM494" s="95"/>
      <c r="AN494" s="91"/>
      <c r="AO494" s="95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2"/>
      <c r="BS494" s="202">
        <v>0</v>
      </c>
      <c r="BT494" s="202">
        <v>0</v>
      </c>
      <c r="BU494" s="203">
        <v>0</v>
      </c>
      <c r="BV494" s="124">
        <v>0</v>
      </c>
      <c r="BW494" s="124">
        <v>0</v>
      </c>
      <c r="BX494" s="124">
        <v>0</v>
      </c>
    </row>
    <row r="495" spans="1:94" s="127" customFormat="1" ht="15" customHeight="1" thickBot="1" x14ac:dyDescent="0.3">
      <c r="A495" s="204" t="s">
        <v>1393</v>
      </c>
      <c r="B495" s="56" t="s">
        <v>225</v>
      </c>
      <c r="C495" s="52">
        <v>37780</v>
      </c>
      <c r="D495" s="107" t="s">
        <v>3449</v>
      </c>
      <c r="E495" s="46" t="s">
        <v>55</v>
      </c>
      <c r="F495" s="57">
        <v>242</v>
      </c>
      <c r="G495" s="94"/>
      <c r="H495" s="95"/>
      <c r="I495" s="95"/>
      <c r="J495" s="91"/>
      <c r="K495" s="91"/>
      <c r="L495" s="95"/>
      <c r="M495" s="95"/>
      <c r="N495" s="95"/>
      <c r="O495" s="95"/>
      <c r="P495" s="91"/>
      <c r="Q495" s="95"/>
      <c r="R495" s="91"/>
      <c r="S495" s="95"/>
      <c r="T495" s="91"/>
      <c r="U495" s="91"/>
      <c r="V495" s="91"/>
      <c r="W495" s="95"/>
      <c r="X495" s="95"/>
      <c r="Y495" s="91"/>
      <c r="Z495" s="91"/>
      <c r="AA495" s="95"/>
      <c r="AB495" s="91"/>
      <c r="AC495" s="91"/>
      <c r="AD495" s="95"/>
      <c r="AE495" s="95"/>
      <c r="AF495" s="91"/>
      <c r="AG495" s="91">
        <v>242</v>
      </c>
      <c r="AH495" s="95"/>
      <c r="AI495" s="91"/>
      <c r="AJ495" s="91"/>
      <c r="AK495" s="91"/>
      <c r="AL495" s="91"/>
      <c r="AM495" s="95"/>
      <c r="AN495" s="91"/>
      <c r="AO495" s="95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2"/>
      <c r="BS495" s="202">
        <v>0</v>
      </c>
      <c r="BT495" s="202">
        <v>0</v>
      </c>
      <c r="BU495" s="203">
        <v>0</v>
      </c>
      <c r="BV495" s="124">
        <v>0</v>
      </c>
      <c r="BW495" s="124">
        <v>0</v>
      </c>
      <c r="BX495" s="124">
        <v>0</v>
      </c>
    </row>
    <row r="496" spans="1:94" s="127" customFormat="1" ht="15" customHeight="1" thickBot="1" x14ac:dyDescent="0.3">
      <c r="A496" s="204" t="s">
        <v>1395</v>
      </c>
      <c r="B496" s="205" t="s">
        <v>2032</v>
      </c>
      <c r="C496" s="52">
        <v>30756</v>
      </c>
      <c r="D496" s="107" t="s">
        <v>2221</v>
      </c>
      <c r="E496" s="46" t="s">
        <v>44</v>
      </c>
      <c r="F496" s="57">
        <v>242</v>
      </c>
      <c r="G496" s="94"/>
      <c r="H496" s="95"/>
      <c r="I496" s="95"/>
      <c r="J496" s="91"/>
      <c r="K496" s="91"/>
      <c r="L496" s="95"/>
      <c r="M496" s="95"/>
      <c r="N496" s="95"/>
      <c r="O496" s="95"/>
      <c r="P496" s="91"/>
      <c r="Q496" s="95"/>
      <c r="R496" s="91"/>
      <c r="S496" s="95"/>
      <c r="T496" s="91"/>
      <c r="U496" s="91"/>
      <c r="V496" s="91"/>
      <c r="W496" s="95"/>
      <c r="X496" s="95"/>
      <c r="Y496" s="91"/>
      <c r="Z496" s="91"/>
      <c r="AA496" s="95"/>
      <c r="AB496" s="91"/>
      <c r="AC496" s="91"/>
      <c r="AD496" s="95"/>
      <c r="AE496" s="95"/>
      <c r="AF496" s="91"/>
      <c r="AG496" s="91">
        <v>242</v>
      </c>
      <c r="AH496" s="95"/>
      <c r="AI496" s="91"/>
      <c r="AJ496" s="91"/>
      <c r="AK496" s="91"/>
      <c r="AL496" s="91"/>
      <c r="AM496" s="95"/>
      <c r="AN496" s="91"/>
      <c r="AO496" s="95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2"/>
      <c r="BS496" s="202">
        <v>0</v>
      </c>
      <c r="BT496" s="202">
        <v>0</v>
      </c>
      <c r="BU496" s="203">
        <v>0</v>
      </c>
      <c r="BV496" s="124">
        <v>0</v>
      </c>
      <c r="BW496" s="124">
        <v>0</v>
      </c>
      <c r="BX496" s="124">
        <v>0</v>
      </c>
    </row>
    <row r="497" spans="1:76" s="127" customFormat="1" ht="15" customHeight="1" thickBot="1" x14ac:dyDescent="0.3">
      <c r="A497" s="204" t="s">
        <v>1397</v>
      </c>
      <c r="B497" s="205" t="s">
        <v>2033</v>
      </c>
      <c r="C497" s="52">
        <v>29825</v>
      </c>
      <c r="D497" s="107" t="s">
        <v>2218</v>
      </c>
      <c r="E497" s="46" t="s">
        <v>676</v>
      </c>
      <c r="F497" s="57">
        <v>242</v>
      </c>
      <c r="G497" s="94"/>
      <c r="H497" s="95"/>
      <c r="I497" s="95"/>
      <c r="J497" s="91"/>
      <c r="K497" s="91"/>
      <c r="L497" s="95"/>
      <c r="M497" s="95"/>
      <c r="N497" s="95"/>
      <c r="O497" s="95"/>
      <c r="P497" s="91"/>
      <c r="Q497" s="95"/>
      <c r="R497" s="91"/>
      <c r="S497" s="95"/>
      <c r="T497" s="91"/>
      <c r="U497" s="91"/>
      <c r="V497" s="91"/>
      <c r="W497" s="95"/>
      <c r="X497" s="95"/>
      <c r="Y497" s="91"/>
      <c r="Z497" s="91"/>
      <c r="AA497" s="95"/>
      <c r="AB497" s="91"/>
      <c r="AC497" s="91"/>
      <c r="AD497" s="95"/>
      <c r="AE497" s="95"/>
      <c r="AF497" s="91"/>
      <c r="AG497" s="91">
        <v>242</v>
      </c>
      <c r="AH497" s="95"/>
      <c r="AI497" s="91"/>
      <c r="AJ497" s="91"/>
      <c r="AK497" s="91"/>
      <c r="AL497" s="91"/>
      <c r="AM497" s="95"/>
      <c r="AN497" s="91"/>
      <c r="AO497" s="95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2"/>
      <c r="BS497" s="202">
        <v>0</v>
      </c>
      <c r="BT497" s="202">
        <v>0</v>
      </c>
      <c r="BU497" s="203">
        <v>0</v>
      </c>
      <c r="BV497" s="124">
        <v>0</v>
      </c>
      <c r="BW497" s="124">
        <v>0</v>
      </c>
      <c r="BX497" s="124">
        <v>0</v>
      </c>
    </row>
    <row r="498" spans="1:76" s="127" customFormat="1" ht="15" customHeight="1" thickBot="1" x14ac:dyDescent="0.3">
      <c r="A498" s="204" t="s">
        <v>1399</v>
      </c>
      <c r="B498" s="56" t="s">
        <v>236</v>
      </c>
      <c r="C498" s="52">
        <v>36564</v>
      </c>
      <c r="D498" s="107" t="s">
        <v>3450</v>
      </c>
      <c r="E498" s="46" t="s">
        <v>48</v>
      </c>
      <c r="F498" s="57">
        <v>230</v>
      </c>
      <c r="G498" s="94"/>
      <c r="H498" s="95"/>
      <c r="I498" s="95"/>
      <c r="J498" s="91"/>
      <c r="K498" s="91"/>
      <c r="L498" s="95"/>
      <c r="M498" s="95"/>
      <c r="N498" s="95"/>
      <c r="O498" s="95"/>
      <c r="P498" s="91"/>
      <c r="Q498" s="95"/>
      <c r="R498" s="91"/>
      <c r="S498" s="95"/>
      <c r="T498" s="91"/>
      <c r="U498" s="91"/>
      <c r="V498" s="91"/>
      <c r="W498" s="95"/>
      <c r="X498" s="95"/>
      <c r="Y498" s="91"/>
      <c r="Z498" s="91"/>
      <c r="AA498" s="95"/>
      <c r="AB498" s="91"/>
      <c r="AC498" s="91"/>
      <c r="AD498" s="95"/>
      <c r="AE498" s="95"/>
      <c r="AF498" s="91"/>
      <c r="AG498" s="91">
        <v>230</v>
      </c>
      <c r="AH498" s="95"/>
      <c r="AI498" s="91"/>
      <c r="AJ498" s="91"/>
      <c r="AK498" s="91"/>
      <c r="AL498" s="91"/>
      <c r="AM498" s="95"/>
      <c r="AN498" s="91"/>
      <c r="AO498" s="95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2"/>
      <c r="BS498" s="202">
        <v>0</v>
      </c>
      <c r="BT498" s="202">
        <v>0</v>
      </c>
      <c r="BU498" s="203">
        <v>0</v>
      </c>
      <c r="BV498" s="124">
        <v>0</v>
      </c>
      <c r="BW498" s="124">
        <v>0</v>
      </c>
      <c r="BX498" s="124">
        <v>0</v>
      </c>
    </row>
    <row r="499" spans="1:76" s="127" customFormat="1" ht="15" customHeight="1" thickBot="1" x14ac:dyDescent="0.3">
      <c r="A499" s="204" t="s">
        <v>1400</v>
      </c>
      <c r="B499" s="56" t="s">
        <v>2034</v>
      </c>
      <c r="C499" s="52">
        <v>26067</v>
      </c>
      <c r="D499" s="107" t="s">
        <v>3451</v>
      </c>
      <c r="E499" s="46" t="s">
        <v>1553</v>
      </c>
      <c r="F499" s="57">
        <v>230</v>
      </c>
      <c r="G499" s="94"/>
      <c r="H499" s="95"/>
      <c r="I499" s="95"/>
      <c r="J499" s="91"/>
      <c r="K499" s="91"/>
      <c r="L499" s="95"/>
      <c r="M499" s="95"/>
      <c r="N499" s="95"/>
      <c r="O499" s="95"/>
      <c r="P499" s="91"/>
      <c r="Q499" s="95"/>
      <c r="R499" s="91"/>
      <c r="S499" s="95"/>
      <c r="T499" s="91"/>
      <c r="U499" s="91"/>
      <c r="V499" s="91"/>
      <c r="W499" s="95"/>
      <c r="X499" s="95"/>
      <c r="Y499" s="91"/>
      <c r="Z499" s="91"/>
      <c r="AA499" s="95"/>
      <c r="AB499" s="91"/>
      <c r="AC499" s="91"/>
      <c r="AD499" s="95"/>
      <c r="AE499" s="95"/>
      <c r="AF499" s="91"/>
      <c r="AG499" s="91">
        <v>230</v>
      </c>
      <c r="AH499" s="95"/>
      <c r="AI499" s="91"/>
      <c r="AJ499" s="91"/>
      <c r="AK499" s="91"/>
      <c r="AL499" s="91"/>
      <c r="AM499" s="95"/>
      <c r="AN499" s="91"/>
      <c r="AO499" s="95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2"/>
      <c r="BS499" s="202">
        <v>0</v>
      </c>
      <c r="BT499" s="202">
        <v>0</v>
      </c>
      <c r="BU499" s="203">
        <v>0</v>
      </c>
      <c r="BV499" s="124">
        <v>0</v>
      </c>
      <c r="BW499" s="124">
        <v>0</v>
      </c>
      <c r="BX499" s="124">
        <v>0</v>
      </c>
    </row>
    <row r="500" spans="1:76" s="127" customFormat="1" ht="15" customHeight="1" thickBot="1" x14ac:dyDescent="0.3">
      <c r="A500" s="204" t="s">
        <v>1401</v>
      </c>
      <c r="B500" s="56" t="s">
        <v>1552</v>
      </c>
      <c r="C500" s="52">
        <v>23086</v>
      </c>
      <c r="D500" s="107" t="s">
        <v>2255</v>
      </c>
      <c r="E500" s="46" t="s">
        <v>1553</v>
      </c>
      <c r="F500" s="57">
        <v>230</v>
      </c>
      <c r="G500" s="94"/>
      <c r="H500" s="95"/>
      <c r="I500" s="95"/>
      <c r="J500" s="91"/>
      <c r="K500" s="91"/>
      <c r="L500" s="95"/>
      <c r="M500" s="95"/>
      <c r="N500" s="95"/>
      <c r="O500" s="95"/>
      <c r="P500" s="91"/>
      <c r="Q500" s="95"/>
      <c r="R500" s="91"/>
      <c r="S500" s="95"/>
      <c r="T500" s="91"/>
      <c r="U500" s="91"/>
      <c r="V500" s="91"/>
      <c r="W500" s="95"/>
      <c r="X500" s="95"/>
      <c r="Y500" s="91"/>
      <c r="Z500" s="91"/>
      <c r="AA500" s="95"/>
      <c r="AB500" s="91"/>
      <c r="AC500" s="91"/>
      <c r="AD500" s="95"/>
      <c r="AE500" s="95"/>
      <c r="AF500" s="91"/>
      <c r="AG500" s="91">
        <v>230</v>
      </c>
      <c r="AH500" s="95"/>
      <c r="AI500" s="91"/>
      <c r="AJ500" s="91"/>
      <c r="AK500" s="91"/>
      <c r="AL500" s="91"/>
      <c r="AM500" s="95"/>
      <c r="AN500" s="91"/>
      <c r="AO500" s="95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2"/>
      <c r="BS500" s="202">
        <v>0</v>
      </c>
      <c r="BT500" s="202">
        <v>0</v>
      </c>
      <c r="BU500" s="203">
        <v>0</v>
      </c>
      <c r="BV500" s="124">
        <v>0</v>
      </c>
      <c r="BW500" s="124">
        <v>0</v>
      </c>
      <c r="BX500" s="124">
        <v>0</v>
      </c>
    </row>
    <row r="501" spans="1:76" s="127" customFormat="1" ht="15" customHeight="1" thickBot="1" x14ac:dyDescent="0.3">
      <c r="A501" s="204" t="s">
        <v>1403</v>
      </c>
      <c r="B501" s="56" t="s">
        <v>1541</v>
      </c>
      <c r="C501" s="52">
        <v>38424</v>
      </c>
      <c r="D501" s="107" t="s">
        <v>2882</v>
      </c>
      <c r="E501" s="46" t="s">
        <v>58</v>
      </c>
      <c r="F501" s="57">
        <v>228</v>
      </c>
      <c r="G501" s="94"/>
      <c r="H501" s="95"/>
      <c r="I501" s="95"/>
      <c r="J501" s="91"/>
      <c r="K501" s="91"/>
      <c r="L501" s="95"/>
      <c r="M501" s="95"/>
      <c r="N501" s="95"/>
      <c r="O501" s="95"/>
      <c r="P501" s="91"/>
      <c r="Q501" s="95"/>
      <c r="R501" s="91"/>
      <c r="S501" s="95"/>
      <c r="T501" s="91"/>
      <c r="U501" s="91"/>
      <c r="V501" s="91"/>
      <c r="W501" s="95"/>
      <c r="X501" s="95"/>
      <c r="Y501" s="91"/>
      <c r="Z501" s="91"/>
      <c r="AA501" s="95"/>
      <c r="AB501" s="91"/>
      <c r="AC501" s="91"/>
      <c r="AD501" s="95"/>
      <c r="AE501" s="95"/>
      <c r="AF501" s="91"/>
      <c r="AG501" s="91"/>
      <c r="AH501" s="95"/>
      <c r="AI501" s="91"/>
      <c r="AJ501" s="91"/>
      <c r="AK501" s="91"/>
      <c r="AL501" s="91"/>
      <c r="AM501" s="95"/>
      <c r="AN501" s="91"/>
      <c r="AO501" s="95"/>
      <c r="AP501" s="91"/>
      <c r="AQ501" s="91"/>
      <c r="AR501" s="91"/>
      <c r="AS501" s="91"/>
      <c r="AT501" s="91"/>
      <c r="AU501" s="91">
        <v>114</v>
      </c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>
        <v>114</v>
      </c>
      <c r="BK501" s="91"/>
      <c r="BL501" s="91"/>
      <c r="BM501" s="91"/>
      <c r="BN501" s="91"/>
      <c r="BO501" s="91"/>
      <c r="BP501" s="91"/>
      <c r="BQ501" s="91"/>
      <c r="BR501" s="92"/>
      <c r="BS501" s="202">
        <v>0</v>
      </c>
      <c r="BT501" s="202">
        <v>0</v>
      </c>
      <c r="BU501" s="203">
        <v>0</v>
      </c>
      <c r="BV501" s="124">
        <v>0</v>
      </c>
      <c r="BW501" s="124">
        <v>0</v>
      </c>
      <c r="BX501" s="124">
        <v>0</v>
      </c>
    </row>
    <row r="502" spans="1:76" s="127" customFormat="1" ht="15" customHeight="1" thickBot="1" x14ac:dyDescent="0.3">
      <c r="A502" s="204" t="s">
        <v>1405</v>
      </c>
      <c r="B502" s="56" t="s">
        <v>1543</v>
      </c>
      <c r="C502" s="52">
        <v>38362</v>
      </c>
      <c r="D502" s="107" t="s">
        <v>2859</v>
      </c>
      <c r="E502" s="46" t="s">
        <v>58</v>
      </c>
      <c r="F502" s="57">
        <v>228</v>
      </c>
      <c r="G502" s="94"/>
      <c r="H502" s="95"/>
      <c r="I502" s="95"/>
      <c r="J502" s="91"/>
      <c r="K502" s="91"/>
      <c r="L502" s="95"/>
      <c r="M502" s="95"/>
      <c r="N502" s="95"/>
      <c r="O502" s="95"/>
      <c r="P502" s="91"/>
      <c r="Q502" s="95"/>
      <c r="R502" s="91"/>
      <c r="S502" s="95"/>
      <c r="T502" s="91"/>
      <c r="U502" s="91"/>
      <c r="V502" s="91"/>
      <c r="W502" s="95"/>
      <c r="X502" s="95"/>
      <c r="Y502" s="91"/>
      <c r="Z502" s="91"/>
      <c r="AA502" s="95"/>
      <c r="AB502" s="91"/>
      <c r="AC502" s="91"/>
      <c r="AD502" s="95"/>
      <c r="AE502" s="95"/>
      <c r="AF502" s="91"/>
      <c r="AG502" s="91"/>
      <c r="AH502" s="95"/>
      <c r="AI502" s="91"/>
      <c r="AJ502" s="91"/>
      <c r="AK502" s="91"/>
      <c r="AL502" s="91"/>
      <c r="AM502" s="95"/>
      <c r="AN502" s="91"/>
      <c r="AO502" s="95"/>
      <c r="AP502" s="91"/>
      <c r="AQ502" s="91"/>
      <c r="AR502" s="91"/>
      <c r="AS502" s="91"/>
      <c r="AT502" s="91"/>
      <c r="AU502" s="91">
        <v>114</v>
      </c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>
        <v>114</v>
      </c>
      <c r="BK502" s="91"/>
      <c r="BL502" s="91"/>
      <c r="BM502" s="91"/>
      <c r="BN502" s="91"/>
      <c r="BO502" s="91"/>
      <c r="BP502" s="91"/>
      <c r="BQ502" s="91"/>
      <c r="BR502" s="92"/>
      <c r="BS502" s="202">
        <v>0</v>
      </c>
      <c r="BT502" s="202">
        <v>0</v>
      </c>
      <c r="BU502" s="203">
        <v>0</v>
      </c>
      <c r="BV502" s="124">
        <v>0</v>
      </c>
      <c r="BW502" s="124">
        <v>0</v>
      </c>
      <c r="BX502" s="124">
        <v>0</v>
      </c>
    </row>
    <row r="503" spans="1:76" s="127" customFormat="1" ht="15" customHeight="1" thickBot="1" x14ac:dyDescent="0.3">
      <c r="A503" s="204" t="s">
        <v>1407</v>
      </c>
      <c r="B503" s="56" t="s">
        <v>1706</v>
      </c>
      <c r="C503" s="52">
        <v>38109</v>
      </c>
      <c r="D503" s="107" t="s">
        <v>2906</v>
      </c>
      <c r="E503" s="46" t="s">
        <v>412</v>
      </c>
      <c r="F503" s="57">
        <v>225</v>
      </c>
      <c r="G503" s="94"/>
      <c r="H503" s="95"/>
      <c r="I503" s="95"/>
      <c r="J503" s="91"/>
      <c r="K503" s="91"/>
      <c r="L503" s="95"/>
      <c r="M503" s="95"/>
      <c r="N503" s="95"/>
      <c r="O503" s="95"/>
      <c r="P503" s="91"/>
      <c r="Q503" s="95"/>
      <c r="R503" s="91"/>
      <c r="S503" s="95"/>
      <c r="T503" s="91"/>
      <c r="U503" s="91"/>
      <c r="V503" s="91"/>
      <c r="W503" s="95"/>
      <c r="X503" s="95"/>
      <c r="Y503" s="91"/>
      <c r="Z503" s="91"/>
      <c r="AA503" s="95">
        <v>35</v>
      </c>
      <c r="AB503" s="91"/>
      <c r="AC503" s="91"/>
      <c r="AD503" s="95"/>
      <c r="AE503" s="95"/>
      <c r="AF503" s="91"/>
      <c r="AG503" s="91"/>
      <c r="AH503" s="95"/>
      <c r="AI503" s="91"/>
      <c r="AJ503" s="91"/>
      <c r="AK503" s="91"/>
      <c r="AL503" s="91"/>
      <c r="AM503" s="95"/>
      <c r="AN503" s="91"/>
      <c r="AO503" s="95"/>
      <c r="AP503" s="91"/>
      <c r="AQ503" s="91"/>
      <c r="AR503" s="91"/>
      <c r="AS503" s="91"/>
      <c r="AT503" s="91"/>
      <c r="AU503" s="91">
        <v>76</v>
      </c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>
        <v>114</v>
      </c>
      <c r="BK503" s="91"/>
      <c r="BL503" s="91"/>
      <c r="BM503" s="91"/>
      <c r="BN503" s="91"/>
      <c r="BO503" s="91"/>
      <c r="BP503" s="91"/>
      <c r="BQ503" s="91"/>
      <c r="BR503" s="92"/>
      <c r="BS503" s="202">
        <v>0</v>
      </c>
      <c r="BT503" s="202">
        <v>0</v>
      </c>
      <c r="BU503" s="203">
        <v>0</v>
      </c>
      <c r="BV503" s="124">
        <v>0</v>
      </c>
      <c r="BW503" s="124">
        <v>0</v>
      </c>
      <c r="BX503" s="124">
        <v>0</v>
      </c>
    </row>
    <row r="504" spans="1:76" s="127" customFormat="1" ht="15" customHeight="1" thickBot="1" x14ac:dyDescent="0.3">
      <c r="A504" s="204" t="s">
        <v>1409</v>
      </c>
      <c r="B504" s="56" t="s">
        <v>1131</v>
      </c>
      <c r="C504" s="52">
        <v>38411</v>
      </c>
      <c r="D504" s="107" t="s">
        <v>2722</v>
      </c>
      <c r="E504" s="46" t="s">
        <v>412</v>
      </c>
      <c r="F504" s="57">
        <v>222</v>
      </c>
      <c r="G504" s="94"/>
      <c r="H504" s="95"/>
      <c r="I504" s="95"/>
      <c r="J504" s="91"/>
      <c r="K504" s="91"/>
      <c r="L504" s="95"/>
      <c r="M504" s="95"/>
      <c r="N504" s="95"/>
      <c r="O504" s="95"/>
      <c r="P504" s="91"/>
      <c r="Q504" s="95"/>
      <c r="R504" s="91"/>
      <c r="S504" s="95"/>
      <c r="T504" s="91"/>
      <c r="U504" s="91"/>
      <c r="V504" s="91"/>
      <c r="W504" s="95"/>
      <c r="X504" s="95"/>
      <c r="Y504" s="91"/>
      <c r="Z504" s="91"/>
      <c r="AA504" s="95"/>
      <c r="AB504" s="91"/>
      <c r="AC504" s="91"/>
      <c r="AD504" s="95"/>
      <c r="AE504" s="95"/>
      <c r="AF504" s="91"/>
      <c r="AG504" s="91"/>
      <c r="AH504" s="95"/>
      <c r="AI504" s="91"/>
      <c r="AJ504" s="91"/>
      <c r="AK504" s="91"/>
      <c r="AL504" s="91"/>
      <c r="AM504" s="95"/>
      <c r="AN504" s="91"/>
      <c r="AO504" s="95"/>
      <c r="AP504" s="91"/>
      <c r="AQ504" s="91"/>
      <c r="AR504" s="91"/>
      <c r="AS504" s="91"/>
      <c r="AT504" s="91"/>
      <c r="AU504" s="91">
        <v>76</v>
      </c>
      <c r="AV504" s="91"/>
      <c r="AW504" s="91"/>
      <c r="AX504" s="91"/>
      <c r="AY504" s="91"/>
      <c r="AZ504" s="91"/>
      <c r="BA504" s="91"/>
      <c r="BB504" s="91"/>
      <c r="BC504" s="91"/>
      <c r="BD504" s="91">
        <v>146</v>
      </c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2"/>
      <c r="BS504" s="202">
        <v>0</v>
      </c>
      <c r="BT504" s="202">
        <v>0</v>
      </c>
      <c r="BU504" s="203">
        <v>0</v>
      </c>
      <c r="BV504" s="124">
        <v>0</v>
      </c>
      <c r="BW504" s="124">
        <v>0</v>
      </c>
      <c r="BX504" s="124">
        <v>0</v>
      </c>
    </row>
    <row r="505" spans="1:76" s="127" customFormat="1" ht="15" customHeight="1" thickBot="1" x14ac:dyDescent="0.25">
      <c r="A505" s="204" t="s">
        <v>1411</v>
      </c>
      <c r="B505" s="103" t="s">
        <v>1308</v>
      </c>
      <c r="C505" s="52">
        <v>36778</v>
      </c>
      <c r="D505" s="107" t="s">
        <v>2818</v>
      </c>
      <c r="E505" s="46" t="s">
        <v>709</v>
      </c>
      <c r="F505" s="57">
        <v>222</v>
      </c>
      <c r="G505" s="94"/>
      <c r="H505" s="95"/>
      <c r="I505" s="95"/>
      <c r="J505" s="91"/>
      <c r="K505" s="91"/>
      <c r="L505" s="95"/>
      <c r="M505" s="95"/>
      <c r="N505" s="95"/>
      <c r="O505" s="95"/>
      <c r="P505" s="91"/>
      <c r="Q505" s="95"/>
      <c r="R505" s="91"/>
      <c r="S505" s="95"/>
      <c r="T505" s="91"/>
      <c r="U505" s="91"/>
      <c r="V505" s="91"/>
      <c r="W505" s="95"/>
      <c r="X505" s="95"/>
      <c r="Y505" s="91"/>
      <c r="Z505" s="91"/>
      <c r="AA505" s="95"/>
      <c r="AB505" s="91"/>
      <c r="AC505" s="91"/>
      <c r="AD505" s="95"/>
      <c r="AE505" s="95"/>
      <c r="AF505" s="91"/>
      <c r="AG505" s="91"/>
      <c r="AH505" s="95"/>
      <c r="AI505" s="91"/>
      <c r="AJ505" s="91"/>
      <c r="AK505" s="91"/>
      <c r="AL505" s="91"/>
      <c r="AM505" s="95"/>
      <c r="AN505" s="91"/>
      <c r="AO505" s="95"/>
      <c r="AP505" s="91"/>
      <c r="AQ505" s="91"/>
      <c r="AR505" s="91"/>
      <c r="AS505" s="91"/>
      <c r="AT505" s="91"/>
      <c r="AU505" s="91"/>
      <c r="AV505" s="91">
        <v>222</v>
      </c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2"/>
      <c r="BS505" s="202">
        <v>0</v>
      </c>
      <c r="BT505" s="202">
        <v>0</v>
      </c>
      <c r="BU505" s="203">
        <v>0</v>
      </c>
      <c r="BV505" s="124">
        <v>0</v>
      </c>
      <c r="BW505" s="124">
        <v>0</v>
      </c>
      <c r="BX505" s="124">
        <v>0</v>
      </c>
    </row>
    <row r="506" spans="1:76" s="127" customFormat="1" ht="15" customHeight="1" thickBot="1" x14ac:dyDescent="0.25">
      <c r="A506" s="204" t="s">
        <v>1413</v>
      </c>
      <c r="B506" s="103" t="s">
        <v>1640</v>
      </c>
      <c r="C506" s="52">
        <v>36738</v>
      </c>
      <c r="D506" s="107" t="s">
        <v>2955</v>
      </c>
      <c r="E506" s="46" t="s">
        <v>709</v>
      </c>
      <c r="F506" s="57">
        <v>222</v>
      </c>
      <c r="G506" s="94"/>
      <c r="H506" s="95"/>
      <c r="I506" s="95"/>
      <c r="J506" s="91"/>
      <c r="K506" s="91"/>
      <c r="L506" s="95"/>
      <c r="M506" s="95"/>
      <c r="N506" s="95"/>
      <c r="O506" s="95"/>
      <c r="P506" s="91"/>
      <c r="Q506" s="95"/>
      <c r="R506" s="91"/>
      <c r="S506" s="95"/>
      <c r="T506" s="91"/>
      <c r="U506" s="91"/>
      <c r="V506" s="91"/>
      <c r="W506" s="95"/>
      <c r="X506" s="95"/>
      <c r="Y506" s="91"/>
      <c r="Z506" s="91"/>
      <c r="AA506" s="95"/>
      <c r="AB506" s="91"/>
      <c r="AC506" s="91"/>
      <c r="AD506" s="95"/>
      <c r="AE506" s="95"/>
      <c r="AF506" s="91"/>
      <c r="AG506" s="91"/>
      <c r="AH506" s="95"/>
      <c r="AI506" s="91"/>
      <c r="AJ506" s="91"/>
      <c r="AK506" s="91"/>
      <c r="AL506" s="91"/>
      <c r="AM506" s="95"/>
      <c r="AN506" s="91"/>
      <c r="AO506" s="95"/>
      <c r="AP506" s="91"/>
      <c r="AQ506" s="91"/>
      <c r="AR506" s="91"/>
      <c r="AS506" s="91"/>
      <c r="AT506" s="91"/>
      <c r="AU506" s="91"/>
      <c r="AV506" s="91">
        <v>222</v>
      </c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2"/>
      <c r="BS506" s="202">
        <v>0</v>
      </c>
      <c r="BT506" s="202">
        <v>0</v>
      </c>
      <c r="BU506" s="203">
        <v>0</v>
      </c>
      <c r="BV506" s="124">
        <v>0</v>
      </c>
      <c r="BW506" s="124">
        <v>0</v>
      </c>
      <c r="BX506" s="124">
        <v>0</v>
      </c>
    </row>
    <row r="507" spans="1:76" s="127" customFormat="1" ht="15" customHeight="1" thickBot="1" x14ac:dyDescent="0.3">
      <c r="A507" s="204" t="s">
        <v>1414</v>
      </c>
      <c r="B507" s="56" t="s">
        <v>1420</v>
      </c>
      <c r="C507" s="52">
        <v>35486</v>
      </c>
      <c r="D507" s="107" t="s">
        <v>2864</v>
      </c>
      <c r="E507" s="46" t="s">
        <v>61</v>
      </c>
      <c r="F507" s="57">
        <v>222</v>
      </c>
      <c r="G507" s="94"/>
      <c r="H507" s="95"/>
      <c r="I507" s="95"/>
      <c r="J507" s="91"/>
      <c r="K507" s="91"/>
      <c r="L507" s="95"/>
      <c r="M507" s="95"/>
      <c r="N507" s="95"/>
      <c r="O507" s="95"/>
      <c r="P507" s="91"/>
      <c r="Q507" s="95"/>
      <c r="R507" s="91"/>
      <c r="S507" s="95"/>
      <c r="T507" s="91"/>
      <c r="U507" s="91"/>
      <c r="V507" s="91"/>
      <c r="W507" s="95"/>
      <c r="X507" s="95"/>
      <c r="Y507" s="91"/>
      <c r="Z507" s="91"/>
      <c r="AA507" s="95"/>
      <c r="AB507" s="91"/>
      <c r="AC507" s="91"/>
      <c r="AD507" s="95"/>
      <c r="AE507" s="95"/>
      <c r="AF507" s="91"/>
      <c r="AG507" s="91"/>
      <c r="AH507" s="95"/>
      <c r="AI507" s="91"/>
      <c r="AJ507" s="91"/>
      <c r="AK507" s="91"/>
      <c r="AL507" s="91"/>
      <c r="AM507" s="95"/>
      <c r="AN507" s="91">
        <v>222</v>
      </c>
      <c r="AO507" s="95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2"/>
      <c r="BS507" s="202">
        <v>0</v>
      </c>
      <c r="BT507" s="202">
        <v>0</v>
      </c>
      <c r="BU507" s="203">
        <v>0</v>
      </c>
      <c r="BV507" s="124">
        <v>0</v>
      </c>
      <c r="BW507" s="124">
        <v>0</v>
      </c>
      <c r="BX507" s="124">
        <v>0</v>
      </c>
    </row>
    <row r="508" spans="1:76" s="127" customFormat="1" ht="15" customHeight="1" thickBot="1" x14ac:dyDescent="0.3">
      <c r="A508" s="204" t="s">
        <v>1415</v>
      </c>
      <c r="B508" s="56" t="s">
        <v>1649</v>
      </c>
      <c r="C508" s="52">
        <v>35405</v>
      </c>
      <c r="D508" s="107" t="s">
        <v>2960</v>
      </c>
      <c r="E508" s="46" t="s">
        <v>61</v>
      </c>
      <c r="F508" s="57">
        <v>222</v>
      </c>
      <c r="G508" s="94"/>
      <c r="H508" s="95"/>
      <c r="I508" s="95"/>
      <c r="J508" s="91"/>
      <c r="K508" s="91"/>
      <c r="L508" s="95"/>
      <c r="M508" s="95"/>
      <c r="N508" s="95"/>
      <c r="O508" s="95"/>
      <c r="P508" s="91"/>
      <c r="Q508" s="95"/>
      <c r="R508" s="91"/>
      <c r="S508" s="95"/>
      <c r="T508" s="91"/>
      <c r="U508" s="91"/>
      <c r="V508" s="91"/>
      <c r="W508" s="95"/>
      <c r="X508" s="95"/>
      <c r="Y508" s="91"/>
      <c r="Z508" s="91"/>
      <c r="AA508" s="95"/>
      <c r="AB508" s="91"/>
      <c r="AC508" s="91"/>
      <c r="AD508" s="95"/>
      <c r="AE508" s="95"/>
      <c r="AF508" s="91"/>
      <c r="AG508" s="91"/>
      <c r="AH508" s="95"/>
      <c r="AI508" s="91"/>
      <c r="AJ508" s="91"/>
      <c r="AK508" s="91"/>
      <c r="AL508" s="91"/>
      <c r="AM508" s="95"/>
      <c r="AN508" s="91">
        <v>222</v>
      </c>
      <c r="AO508" s="95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2"/>
      <c r="BS508" s="202">
        <v>0</v>
      </c>
      <c r="BT508" s="202">
        <v>0</v>
      </c>
      <c r="BU508" s="203">
        <v>0</v>
      </c>
      <c r="BV508" s="124">
        <v>0</v>
      </c>
      <c r="BW508" s="124">
        <v>0</v>
      </c>
      <c r="BX508" s="124">
        <v>0</v>
      </c>
    </row>
    <row r="509" spans="1:76" s="127" customFormat="1" ht="15" customHeight="1" thickBot="1" x14ac:dyDescent="0.3">
      <c r="A509" s="204" t="s">
        <v>1417</v>
      </c>
      <c r="B509" s="56" t="s">
        <v>1319</v>
      </c>
      <c r="C509" s="52">
        <v>34568</v>
      </c>
      <c r="D509" s="107" t="s">
        <v>2824</v>
      </c>
      <c r="E509" s="46" t="s">
        <v>43</v>
      </c>
      <c r="F509" s="57">
        <v>222</v>
      </c>
      <c r="G509" s="94"/>
      <c r="H509" s="95"/>
      <c r="I509" s="95"/>
      <c r="J509" s="91"/>
      <c r="K509" s="91"/>
      <c r="L509" s="95"/>
      <c r="M509" s="95"/>
      <c r="N509" s="95"/>
      <c r="O509" s="95"/>
      <c r="P509" s="91"/>
      <c r="Q509" s="95"/>
      <c r="R509" s="91"/>
      <c r="S509" s="95"/>
      <c r="T509" s="91"/>
      <c r="U509" s="91"/>
      <c r="V509" s="91"/>
      <c r="W509" s="95"/>
      <c r="X509" s="95"/>
      <c r="Y509" s="91"/>
      <c r="Z509" s="91">
        <v>222</v>
      </c>
      <c r="AA509" s="95"/>
      <c r="AB509" s="91"/>
      <c r="AC509" s="91"/>
      <c r="AD509" s="95"/>
      <c r="AE509" s="95"/>
      <c r="AF509" s="91"/>
      <c r="AG509" s="91"/>
      <c r="AH509" s="95"/>
      <c r="AI509" s="91"/>
      <c r="AJ509" s="91"/>
      <c r="AK509" s="91"/>
      <c r="AL509" s="91"/>
      <c r="AM509" s="95"/>
      <c r="AN509" s="91"/>
      <c r="AO509" s="95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2"/>
      <c r="BS509" s="202">
        <v>0</v>
      </c>
      <c r="BT509" s="202">
        <v>0</v>
      </c>
      <c r="BU509" s="203">
        <v>0</v>
      </c>
      <c r="BV509" s="124">
        <v>0</v>
      </c>
      <c r="BW509" s="124">
        <v>0</v>
      </c>
      <c r="BX509" s="124">
        <v>0</v>
      </c>
    </row>
    <row r="510" spans="1:76" s="127" customFormat="1" ht="15" customHeight="1" thickBot="1" x14ac:dyDescent="0.3">
      <c r="A510" s="204" t="s">
        <v>1419</v>
      </c>
      <c r="B510" s="56" t="s">
        <v>1753</v>
      </c>
      <c r="C510" s="52">
        <v>34455</v>
      </c>
      <c r="D510" s="107" t="s">
        <v>3003</v>
      </c>
      <c r="E510" s="46" t="s">
        <v>408</v>
      </c>
      <c r="F510" s="57">
        <v>222</v>
      </c>
      <c r="G510" s="94"/>
      <c r="H510" s="95"/>
      <c r="I510" s="95"/>
      <c r="J510" s="91"/>
      <c r="K510" s="91"/>
      <c r="L510" s="95"/>
      <c r="M510" s="95"/>
      <c r="N510" s="95"/>
      <c r="O510" s="95"/>
      <c r="P510" s="91"/>
      <c r="Q510" s="95"/>
      <c r="R510" s="91"/>
      <c r="S510" s="95"/>
      <c r="T510" s="91"/>
      <c r="U510" s="91"/>
      <c r="V510" s="91"/>
      <c r="W510" s="95"/>
      <c r="X510" s="95"/>
      <c r="Y510" s="91"/>
      <c r="Z510" s="91"/>
      <c r="AA510" s="95"/>
      <c r="AB510" s="91"/>
      <c r="AC510" s="91"/>
      <c r="AD510" s="95"/>
      <c r="AE510" s="95"/>
      <c r="AF510" s="91">
        <v>222</v>
      </c>
      <c r="AG510" s="91"/>
      <c r="AH510" s="95"/>
      <c r="AI510" s="91"/>
      <c r="AJ510" s="91"/>
      <c r="AK510" s="91"/>
      <c r="AL510" s="91"/>
      <c r="AM510" s="95"/>
      <c r="AN510" s="91"/>
      <c r="AO510" s="95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2"/>
      <c r="BS510" s="202">
        <v>0</v>
      </c>
      <c r="BT510" s="202">
        <v>0</v>
      </c>
      <c r="BU510" s="203">
        <v>0</v>
      </c>
      <c r="BV510" s="124">
        <v>0</v>
      </c>
      <c r="BW510" s="124">
        <v>0</v>
      </c>
      <c r="BX510" s="124">
        <v>0</v>
      </c>
    </row>
    <row r="511" spans="1:76" s="127" customFormat="1" ht="15" customHeight="1" thickBot="1" x14ac:dyDescent="0.3">
      <c r="A511" s="204" t="s">
        <v>1421</v>
      </c>
      <c r="B511" s="39" t="s">
        <v>2385</v>
      </c>
      <c r="C511" s="40">
        <v>33551</v>
      </c>
      <c r="D511" s="107">
        <v>10672</v>
      </c>
      <c r="E511" s="47" t="s">
        <v>2365</v>
      </c>
      <c r="F511" s="57">
        <v>222</v>
      </c>
      <c r="G511" s="94"/>
      <c r="H511" s="95"/>
      <c r="I511" s="95"/>
      <c r="J511" s="91"/>
      <c r="K511" s="91"/>
      <c r="L511" s="95"/>
      <c r="M511" s="95"/>
      <c r="N511" s="95"/>
      <c r="O511" s="95"/>
      <c r="P511" s="91"/>
      <c r="Q511" s="95"/>
      <c r="R511" s="91"/>
      <c r="S511" s="95"/>
      <c r="T511" s="91"/>
      <c r="U511" s="91"/>
      <c r="V511" s="91"/>
      <c r="W511" s="95"/>
      <c r="X511" s="95"/>
      <c r="Y511" s="91"/>
      <c r="Z511" s="91"/>
      <c r="AA511" s="95"/>
      <c r="AB511" s="91"/>
      <c r="AC511" s="91"/>
      <c r="AD511" s="95"/>
      <c r="AE511" s="95"/>
      <c r="AF511" s="91"/>
      <c r="AG511" s="91"/>
      <c r="AH511" s="95"/>
      <c r="AI511" s="91"/>
      <c r="AJ511" s="91"/>
      <c r="AK511" s="91"/>
      <c r="AL511" s="91"/>
      <c r="AM511" s="95"/>
      <c r="AN511" s="91"/>
      <c r="AO511" s="95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>
        <v>222</v>
      </c>
      <c r="BJ511" s="91"/>
      <c r="BK511" s="91"/>
      <c r="BL511" s="91"/>
      <c r="BM511" s="91"/>
      <c r="BN511" s="91"/>
      <c r="BO511" s="91"/>
      <c r="BP511" s="91"/>
      <c r="BQ511" s="91"/>
      <c r="BR511" s="92"/>
      <c r="BS511" s="202">
        <v>0</v>
      </c>
      <c r="BT511" s="202">
        <v>0</v>
      </c>
      <c r="BU511" s="203">
        <v>0</v>
      </c>
      <c r="BV511" s="124">
        <v>0</v>
      </c>
      <c r="BW511" s="124">
        <v>0</v>
      </c>
      <c r="BX511" s="124">
        <v>0</v>
      </c>
    </row>
    <row r="512" spans="1:76" s="127" customFormat="1" ht="15" customHeight="1" thickBot="1" x14ac:dyDescent="0.3">
      <c r="A512" s="204" t="s">
        <v>1423</v>
      </c>
      <c r="B512" s="39" t="s">
        <v>2364</v>
      </c>
      <c r="C512" s="40">
        <v>33509</v>
      </c>
      <c r="D512" s="107">
        <v>167952</v>
      </c>
      <c r="E512" s="47" t="s">
        <v>2365</v>
      </c>
      <c r="F512" s="57">
        <v>222</v>
      </c>
      <c r="G512" s="94"/>
      <c r="H512" s="95"/>
      <c r="I512" s="95"/>
      <c r="J512" s="91"/>
      <c r="K512" s="91"/>
      <c r="L512" s="95"/>
      <c r="M512" s="95"/>
      <c r="N512" s="95"/>
      <c r="O512" s="95"/>
      <c r="P512" s="91"/>
      <c r="Q512" s="95"/>
      <c r="R512" s="91"/>
      <c r="S512" s="95"/>
      <c r="T512" s="91"/>
      <c r="U512" s="91"/>
      <c r="V512" s="91"/>
      <c r="W512" s="95"/>
      <c r="X512" s="95"/>
      <c r="Y512" s="91"/>
      <c r="Z512" s="91"/>
      <c r="AA512" s="95"/>
      <c r="AB512" s="91"/>
      <c r="AC512" s="91"/>
      <c r="AD512" s="95"/>
      <c r="AE512" s="95"/>
      <c r="AF512" s="91"/>
      <c r="AG512" s="91"/>
      <c r="AH512" s="95"/>
      <c r="AI512" s="91"/>
      <c r="AJ512" s="91"/>
      <c r="AK512" s="91"/>
      <c r="AL512" s="91"/>
      <c r="AM512" s="95"/>
      <c r="AN512" s="91"/>
      <c r="AO512" s="95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>
        <v>222</v>
      </c>
      <c r="BJ512" s="91"/>
      <c r="BK512" s="91"/>
      <c r="BL512" s="91"/>
      <c r="BM512" s="91"/>
      <c r="BN512" s="91"/>
      <c r="BO512" s="91"/>
      <c r="BP512" s="91"/>
      <c r="BQ512" s="91"/>
      <c r="BR512" s="92"/>
      <c r="BS512" s="202">
        <v>0</v>
      </c>
      <c r="BT512" s="202">
        <v>0</v>
      </c>
      <c r="BU512" s="203">
        <v>0</v>
      </c>
      <c r="BV512" s="124">
        <v>0</v>
      </c>
      <c r="BW512" s="124">
        <v>0</v>
      </c>
      <c r="BX512" s="124">
        <v>0</v>
      </c>
    </row>
    <row r="513" spans="1:94" s="127" customFormat="1" ht="15" customHeight="1" thickBot="1" x14ac:dyDescent="0.3">
      <c r="A513" s="204" t="s">
        <v>1425</v>
      </c>
      <c r="B513" s="56" t="s">
        <v>1406</v>
      </c>
      <c r="C513" s="52">
        <v>32489</v>
      </c>
      <c r="D513" s="238">
        <v>66808</v>
      </c>
      <c r="E513" s="46" t="s">
        <v>407</v>
      </c>
      <c r="F513" s="57">
        <v>222</v>
      </c>
      <c r="G513" s="94"/>
      <c r="H513" s="95"/>
      <c r="I513" s="95"/>
      <c r="J513" s="91"/>
      <c r="K513" s="91"/>
      <c r="L513" s="95"/>
      <c r="M513" s="95"/>
      <c r="N513" s="95"/>
      <c r="O513" s="95"/>
      <c r="P513" s="91"/>
      <c r="Q513" s="95"/>
      <c r="R513" s="91"/>
      <c r="S513" s="95"/>
      <c r="T513" s="91"/>
      <c r="U513" s="91"/>
      <c r="V513" s="91"/>
      <c r="W513" s="95"/>
      <c r="X513" s="95"/>
      <c r="Y513" s="91"/>
      <c r="Z513" s="91"/>
      <c r="AA513" s="95"/>
      <c r="AB513" s="91"/>
      <c r="AC513" s="91"/>
      <c r="AD513" s="95"/>
      <c r="AE513" s="95"/>
      <c r="AF513" s="91">
        <v>222</v>
      </c>
      <c r="AG513" s="91"/>
      <c r="AH513" s="95"/>
      <c r="AI513" s="91"/>
      <c r="AJ513" s="91"/>
      <c r="AK513" s="91"/>
      <c r="AL513" s="91"/>
      <c r="AM513" s="95"/>
      <c r="AN513" s="91"/>
      <c r="AO513" s="95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2"/>
      <c r="BS513" s="202">
        <v>0</v>
      </c>
      <c r="BT513" s="202">
        <v>0</v>
      </c>
      <c r="BU513" s="203">
        <v>0</v>
      </c>
      <c r="BV513" s="124">
        <v>0</v>
      </c>
      <c r="BW513" s="124">
        <v>0</v>
      </c>
      <c r="BX513" s="124">
        <v>0</v>
      </c>
    </row>
    <row r="514" spans="1:94" s="127" customFormat="1" ht="15" customHeight="1" thickBot="1" x14ac:dyDescent="0.3">
      <c r="A514" s="204" t="s">
        <v>1427</v>
      </c>
      <c r="B514" s="56" t="s">
        <v>1599</v>
      </c>
      <c r="C514" s="52">
        <v>39357</v>
      </c>
      <c r="D514" s="107">
        <v>33143</v>
      </c>
      <c r="E514" s="46" t="s">
        <v>76</v>
      </c>
      <c r="F514" s="57">
        <v>220</v>
      </c>
      <c r="G514" s="94"/>
      <c r="H514" s="95"/>
      <c r="I514" s="95"/>
      <c r="J514" s="91"/>
      <c r="K514" s="91"/>
      <c r="L514" s="95"/>
      <c r="M514" s="95"/>
      <c r="N514" s="95"/>
      <c r="O514" s="95"/>
      <c r="P514" s="91"/>
      <c r="Q514" s="95"/>
      <c r="R514" s="91"/>
      <c r="S514" s="95"/>
      <c r="T514" s="91"/>
      <c r="U514" s="91"/>
      <c r="V514" s="91"/>
      <c r="W514" s="95"/>
      <c r="X514" s="95"/>
      <c r="Y514" s="91"/>
      <c r="Z514" s="91"/>
      <c r="AA514" s="95"/>
      <c r="AB514" s="91"/>
      <c r="AC514" s="91"/>
      <c r="AD514" s="95"/>
      <c r="AE514" s="95"/>
      <c r="AF514" s="91"/>
      <c r="AG514" s="91"/>
      <c r="AH514" s="95"/>
      <c r="AI514" s="91"/>
      <c r="AJ514" s="91"/>
      <c r="AK514" s="91"/>
      <c r="AL514" s="91"/>
      <c r="AM514" s="95"/>
      <c r="AN514" s="91"/>
      <c r="AO514" s="95"/>
      <c r="AP514" s="91"/>
      <c r="AQ514" s="91"/>
      <c r="AR514" s="91"/>
      <c r="AS514" s="91"/>
      <c r="AT514" s="91"/>
      <c r="AU514" s="91"/>
      <c r="AV514" s="91"/>
      <c r="AW514" s="91">
        <v>220</v>
      </c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2"/>
      <c r="BS514" s="202">
        <v>0</v>
      </c>
      <c r="BT514" s="202">
        <v>0</v>
      </c>
      <c r="BU514" s="203">
        <v>0</v>
      </c>
      <c r="BV514" s="124">
        <v>0</v>
      </c>
      <c r="BW514" s="124">
        <v>0</v>
      </c>
      <c r="BX514" s="124">
        <v>0</v>
      </c>
    </row>
    <row r="515" spans="1:94" s="127" customFormat="1" ht="15" customHeight="1" thickBot="1" x14ac:dyDescent="0.3">
      <c r="A515" s="204" t="s">
        <v>1428</v>
      </c>
      <c r="B515" s="56" t="s">
        <v>1184</v>
      </c>
      <c r="C515" s="52">
        <v>39217</v>
      </c>
      <c r="D515" s="107">
        <v>43333</v>
      </c>
      <c r="E515" s="46" t="s">
        <v>76</v>
      </c>
      <c r="F515" s="57">
        <v>220</v>
      </c>
      <c r="G515" s="94"/>
      <c r="H515" s="95"/>
      <c r="I515" s="95"/>
      <c r="J515" s="91"/>
      <c r="K515" s="91"/>
      <c r="L515" s="95"/>
      <c r="M515" s="95"/>
      <c r="N515" s="95"/>
      <c r="O515" s="95"/>
      <c r="P515" s="91"/>
      <c r="Q515" s="95"/>
      <c r="R515" s="91"/>
      <c r="S515" s="95"/>
      <c r="T515" s="91"/>
      <c r="U515" s="91"/>
      <c r="V515" s="91"/>
      <c r="W515" s="95"/>
      <c r="X515" s="95"/>
      <c r="Y515" s="91"/>
      <c r="Z515" s="91"/>
      <c r="AA515" s="95"/>
      <c r="AB515" s="91"/>
      <c r="AC515" s="91"/>
      <c r="AD515" s="95"/>
      <c r="AE515" s="95"/>
      <c r="AF515" s="91"/>
      <c r="AG515" s="91"/>
      <c r="AH515" s="95"/>
      <c r="AI515" s="91"/>
      <c r="AJ515" s="91"/>
      <c r="AK515" s="91"/>
      <c r="AL515" s="91"/>
      <c r="AM515" s="95"/>
      <c r="AN515" s="91"/>
      <c r="AO515" s="95"/>
      <c r="AP515" s="91"/>
      <c r="AQ515" s="91"/>
      <c r="AR515" s="91"/>
      <c r="AS515" s="91"/>
      <c r="AT515" s="91"/>
      <c r="AU515" s="91"/>
      <c r="AV515" s="91"/>
      <c r="AW515" s="91">
        <v>220</v>
      </c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2"/>
      <c r="BS515" s="202">
        <v>0</v>
      </c>
      <c r="BT515" s="202">
        <v>0</v>
      </c>
      <c r="BU515" s="203">
        <v>0</v>
      </c>
      <c r="BV515" s="124">
        <v>0</v>
      </c>
      <c r="BW515" s="124">
        <v>0</v>
      </c>
      <c r="BX515" s="124">
        <v>0</v>
      </c>
    </row>
    <row r="516" spans="1:94" s="127" customFormat="1" ht="15" customHeight="1" thickBot="1" x14ac:dyDescent="0.3">
      <c r="A516" s="204" t="s">
        <v>1429</v>
      </c>
      <c r="B516" s="56" t="s">
        <v>1186</v>
      </c>
      <c r="C516" s="52">
        <v>39084</v>
      </c>
      <c r="D516" s="107" t="s">
        <v>2757</v>
      </c>
      <c r="E516" s="46" t="s">
        <v>76</v>
      </c>
      <c r="F516" s="57">
        <v>220</v>
      </c>
      <c r="G516" s="94"/>
      <c r="H516" s="95"/>
      <c r="I516" s="95"/>
      <c r="J516" s="91"/>
      <c r="K516" s="91"/>
      <c r="L516" s="95"/>
      <c r="M516" s="95"/>
      <c r="N516" s="95"/>
      <c r="O516" s="95"/>
      <c r="P516" s="91"/>
      <c r="Q516" s="95"/>
      <c r="R516" s="91"/>
      <c r="S516" s="95"/>
      <c r="T516" s="91"/>
      <c r="U516" s="91"/>
      <c r="V516" s="91"/>
      <c r="W516" s="95"/>
      <c r="X516" s="95"/>
      <c r="Y516" s="91"/>
      <c r="Z516" s="91"/>
      <c r="AA516" s="95"/>
      <c r="AB516" s="91"/>
      <c r="AC516" s="91"/>
      <c r="AD516" s="95"/>
      <c r="AE516" s="95"/>
      <c r="AF516" s="91"/>
      <c r="AG516" s="91"/>
      <c r="AH516" s="95"/>
      <c r="AI516" s="91"/>
      <c r="AJ516" s="91"/>
      <c r="AK516" s="91"/>
      <c r="AL516" s="91"/>
      <c r="AM516" s="95"/>
      <c r="AN516" s="91"/>
      <c r="AO516" s="95"/>
      <c r="AP516" s="91"/>
      <c r="AQ516" s="91"/>
      <c r="AR516" s="91"/>
      <c r="AS516" s="91"/>
      <c r="AT516" s="91"/>
      <c r="AU516" s="91"/>
      <c r="AV516" s="91"/>
      <c r="AW516" s="91">
        <v>220</v>
      </c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2"/>
      <c r="BS516" s="202">
        <v>0</v>
      </c>
      <c r="BT516" s="202">
        <v>0</v>
      </c>
      <c r="BU516" s="203">
        <v>0</v>
      </c>
      <c r="BV516" s="124">
        <v>0</v>
      </c>
      <c r="BW516" s="124">
        <v>0</v>
      </c>
      <c r="BX516" s="124">
        <v>0</v>
      </c>
    </row>
    <row r="517" spans="1:94" s="127" customFormat="1" ht="15" customHeight="1" thickBot="1" x14ac:dyDescent="0.3">
      <c r="A517" s="204" t="s">
        <v>1430</v>
      </c>
      <c r="B517" s="56" t="s">
        <v>1601</v>
      </c>
      <c r="C517" s="52">
        <v>38918</v>
      </c>
      <c r="D517" s="107" t="s">
        <v>2940</v>
      </c>
      <c r="E517" s="46" t="s">
        <v>76</v>
      </c>
      <c r="F517" s="57">
        <v>220</v>
      </c>
      <c r="G517" s="94"/>
      <c r="H517" s="95"/>
      <c r="I517" s="95"/>
      <c r="J517" s="91"/>
      <c r="K517" s="91"/>
      <c r="L517" s="95"/>
      <c r="M517" s="95"/>
      <c r="N517" s="95"/>
      <c r="O517" s="95"/>
      <c r="P517" s="91"/>
      <c r="Q517" s="95"/>
      <c r="R517" s="91"/>
      <c r="S517" s="95"/>
      <c r="T517" s="91"/>
      <c r="U517" s="91"/>
      <c r="V517" s="91"/>
      <c r="W517" s="95"/>
      <c r="X517" s="95"/>
      <c r="Y517" s="91"/>
      <c r="Z517" s="91"/>
      <c r="AA517" s="95"/>
      <c r="AB517" s="91"/>
      <c r="AC517" s="91"/>
      <c r="AD517" s="95"/>
      <c r="AE517" s="95"/>
      <c r="AF517" s="91"/>
      <c r="AG517" s="91"/>
      <c r="AH517" s="95"/>
      <c r="AI517" s="91"/>
      <c r="AJ517" s="91"/>
      <c r="AK517" s="91"/>
      <c r="AL517" s="91"/>
      <c r="AM517" s="95"/>
      <c r="AN517" s="91"/>
      <c r="AO517" s="95"/>
      <c r="AP517" s="91"/>
      <c r="AQ517" s="91"/>
      <c r="AR517" s="91"/>
      <c r="AS517" s="91"/>
      <c r="AT517" s="91"/>
      <c r="AU517" s="91"/>
      <c r="AV517" s="91"/>
      <c r="AW517" s="91">
        <v>220</v>
      </c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2"/>
      <c r="BS517" s="202">
        <v>0</v>
      </c>
      <c r="BT517" s="202">
        <v>0</v>
      </c>
      <c r="BU517" s="203">
        <v>0</v>
      </c>
      <c r="BV517" s="124">
        <v>0</v>
      </c>
      <c r="BW517" s="124">
        <v>0</v>
      </c>
      <c r="BX517" s="124">
        <v>0</v>
      </c>
    </row>
    <row r="518" spans="1:94" s="127" customFormat="1" ht="15" customHeight="1" thickBot="1" x14ac:dyDescent="0.3">
      <c r="A518" s="204" t="s">
        <v>1431</v>
      </c>
      <c r="B518" s="56" t="s">
        <v>1606</v>
      </c>
      <c r="C518" s="52">
        <v>38821</v>
      </c>
      <c r="D518" s="107" t="s">
        <v>2943</v>
      </c>
      <c r="E518" s="46" t="s">
        <v>76</v>
      </c>
      <c r="F518" s="57">
        <v>220</v>
      </c>
      <c r="G518" s="94"/>
      <c r="H518" s="95"/>
      <c r="I518" s="95"/>
      <c r="J518" s="91"/>
      <c r="K518" s="91"/>
      <c r="L518" s="95"/>
      <c r="M518" s="95"/>
      <c r="N518" s="95"/>
      <c r="O518" s="95"/>
      <c r="P518" s="91"/>
      <c r="Q518" s="95"/>
      <c r="R518" s="91"/>
      <c r="S518" s="95"/>
      <c r="T518" s="91"/>
      <c r="U518" s="91"/>
      <c r="V518" s="91"/>
      <c r="W518" s="95"/>
      <c r="X518" s="95"/>
      <c r="Y518" s="91"/>
      <c r="Z518" s="91"/>
      <c r="AA518" s="95"/>
      <c r="AB518" s="91"/>
      <c r="AC518" s="91"/>
      <c r="AD518" s="95"/>
      <c r="AE518" s="95"/>
      <c r="AF518" s="91"/>
      <c r="AG518" s="91"/>
      <c r="AH518" s="95"/>
      <c r="AI518" s="91"/>
      <c r="AJ518" s="91"/>
      <c r="AK518" s="91"/>
      <c r="AL518" s="91"/>
      <c r="AM518" s="95"/>
      <c r="AN518" s="91"/>
      <c r="AO518" s="95"/>
      <c r="AP518" s="91"/>
      <c r="AQ518" s="91"/>
      <c r="AR518" s="91"/>
      <c r="AS518" s="91"/>
      <c r="AT518" s="91"/>
      <c r="AU518" s="91"/>
      <c r="AV518" s="91"/>
      <c r="AW518" s="91">
        <v>220</v>
      </c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2"/>
      <c r="BS518" s="202">
        <v>0</v>
      </c>
      <c r="BT518" s="202">
        <v>0</v>
      </c>
      <c r="BU518" s="203">
        <v>0</v>
      </c>
      <c r="BV518" s="124">
        <v>0</v>
      </c>
      <c r="BW518" s="124">
        <v>0</v>
      </c>
      <c r="BX518" s="124">
        <v>0</v>
      </c>
    </row>
    <row r="519" spans="1:94" s="127" customFormat="1" ht="15" customHeight="1" thickBot="1" x14ac:dyDescent="0.3">
      <c r="A519" s="204" t="s">
        <v>1433</v>
      </c>
      <c r="B519" s="56" t="s">
        <v>1608</v>
      </c>
      <c r="C519" s="52">
        <v>38728</v>
      </c>
      <c r="D519" s="107">
        <v>66416</v>
      </c>
      <c r="E519" s="46" t="s">
        <v>76</v>
      </c>
      <c r="F519" s="57">
        <v>220</v>
      </c>
      <c r="G519" s="94"/>
      <c r="H519" s="95"/>
      <c r="I519" s="95"/>
      <c r="J519" s="91"/>
      <c r="K519" s="91"/>
      <c r="L519" s="95"/>
      <c r="M519" s="95"/>
      <c r="N519" s="95"/>
      <c r="O519" s="95"/>
      <c r="P519" s="91"/>
      <c r="Q519" s="95"/>
      <c r="R519" s="91"/>
      <c r="S519" s="95"/>
      <c r="T519" s="91"/>
      <c r="U519" s="91"/>
      <c r="V519" s="91"/>
      <c r="W519" s="95"/>
      <c r="X519" s="95"/>
      <c r="Y519" s="91"/>
      <c r="Z519" s="91"/>
      <c r="AA519" s="95"/>
      <c r="AB519" s="91"/>
      <c r="AC519" s="91"/>
      <c r="AD519" s="95"/>
      <c r="AE519" s="95"/>
      <c r="AF519" s="91"/>
      <c r="AG519" s="91"/>
      <c r="AH519" s="95"/>
      <c r="AI519" s="91"/>
      <c r="AJ519" s="91"/>
      <c r="AK519" s="91"/>
      <c r="AL519" s="91"/>
      <c r="AM519" s="95"/>
      <c r="AN519" s="91"/>
      <c r="AO519" s="95"/>
      <c r="AP519" s="91"/>
      <c r="AQ519" s="91"/>
      <c r="AR519" s="91"/>
      <c r="AS519" s="91"/>
      <c r="AT519" s="91"/>
      <c r="AU519" s="91"/>
      <c r="AV519" s="91"/>
      <c r="AW519" s="91">
        <v>220</v>
      </c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2"/>
      <c r="BS519" s="202">
        <v>0</v>
      </c>
      <c r="BT519" s="202">
        <v>0</v>
      </c>
      <c r="BU519" s="203">
        <v>0</v>
      </c>
      <c r="BV519" s="124">
        <v>0</v>
      </c>
      <c r="BW519" s="124">
        <v>0</v>
      </c>
      <c r="BX519" s="124">
        <v>0</v>
      </c>
    </row>
    <row r="520" spans="1:94" s="127" customFormat="1" ht="15" customHeight="1" thickBot="1" x14ac:dyDescent="0.3">
      <c r="A520" s="204" t="s">
        <v>1434</v>
      </c>
      <c r="B520" s="56" t="s">
        <v>1370</v>
      </c>
      <c r="C520" s="52">
        <v>38596</v>
      </c>
      <c r="D520" s="107" t="s">
        <v>3006</v>
      </c>
      <c r="E520" s="46" t="s">
        <v>408</v>
      </c>
      <c r="F520" s="57">
        <v>220</v>
      </c>
      <c r="G520" s="94"/>
      <c r="H520" s="95"/>
      <c r="I520" s="95"/>
      <c r="J520" s="91"/>
      <c r="K520" s="91"/>
      <c r="L520" s="95"/>
      <c r="M520" s="95"/>
      <c r="N520" s="95"/>
      <c r="O520" s="95"/>
      <c r="P520" s="91"/>
      <c r="Q520" s="95"/>
      <c r="R520" s="91"/>
      <c r="S520" s="95"/>
      <c r="T520" s="91"/>
      <c r="U520" s="91"/>
      <c r="V520" s="91"/>
      <c r="W520" s="95"/>
      <c r="X520" s="95"/>
      <c r="Y520" s="91"/>
      <c r="Z520" s="91"/>
      <c r="AA520" s="95"/>
      <c r="AB520" s="91"/>
      <c r="AC520" s="91"/>
      <c r="AD520" s="95"/>
      <c r="AE520" s="95"/>
      <c r="AF520" s="91">
        <v>220</v>
      </c>
      <c r="AG520" s="91"/>
      <c r="AH520" s="95"/>
      <c r="AI520" s="91"/>
      <c r="AJ520" s="91"/>
      <c r="AK520" s="91"/>
      <c r="AL520" s="91"/>
      <c r="AM520" s="95"/>
      <c r="AN520" s="91"/>
      <c r="AO520" s="95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2"/>
      <c r="BS520" s="202">
        <v>0</v>
      </c>
      <c r="BT520" s="202">
        <v>0</v>
      </c>
      <c r="BU520" s="203">
        <v>0</v>
      </c>
      <c r="BV520" s="124">
        <v>0</v>
      </c>
      <c r="BW520" s="124">
        <v>0</v>
      </c>
      <c r="BX520" s="124">
        <v>0</v>
      </c>
    </row>
    <row r="521" spans="1:94" s="127" customFormat="1" ht="15" customHeight="1" thickBot="1" x14ac:dyDescent="0.3">
      <c r="A521" s="204" t="s">
        <v>1436</v>
      </c>
      <c r="B521" s="56" t="s">
        <v>1389</v>
      </c>
      <c r="C521" s="52">
        <v>38494</v>
      </c>
      <c r="D521" s="107" t="s">
        <v>2742</v>
      </c>
      <c r="E521" s="46" t="s">
        <v>408</v>
      </c>
      <c r="F521" s="57">
        <v>220</v>
      </c>
      <c r="G521" s="94"/>
      <c r="H521" s="95"/>
      <c r="I521" s="95"/>
      <c r="J521" s="91"/>
      <c r="K521" s="91"/>
      <c r="L521" s="95"/>
      <c r="M521" s="95"/>
      <c r="N521" s="95"/>
      <c r="O521" s="95"/>
      <c r="P521" s="91"/>
      <c r="Q521" s="95"/>
      <c r="R521" s="91"/>
      <c r="S521" s="95"/>
      <c r="T521" s="91"/>
      <c r="U521" s="91"/>
      <c r="V521" s="91"/>
      <c r="W521" s="95"/>
      <c r="X521" s="95"/>
      <c r="Y521" s="91"/>
      <c r="Z521" s="91"/>
      <c r="AA521" s="95"/>
      <c r="AB521" s="91"/>
      <c r="AC521" s="91"/>
      <c r="AD521" s="95"/>
      <c r="AE521" s="95"/>
      <c r="AF521" s="91">
        <v>220</v>
      </c>
      <c r="AG521" s="91"/>
      <c r="AH521" s="95"/>
      <c r="AI521" s="91"/>
      <c r="AJ521" s="91"/>
      <c r="AK521" s="91"/>
      <c r="AL521" s="91"/>
      <c r="AM521" s="95"/>
      <c r="AN521" s="91"/>
      <c r="AO521" s="95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2"/>
      <c r="BS521" s="202">
        <v>0</v>
      </c>
      <c r="BT521" s="202">
        <v>0</v>
      </c>
      <c r="BU521" s="203">
        <v>0</v>
      </c>
      <c r="BV521" s="124">
        <v>0</v>
      </c>
      <c r="BW521" s="124">
        <v>0</v>
      </c>
      <c r="BX521" s="124">
        <v>0</v>
      </c>
    </row>
    <row r="522" spans="1:94" s="127" customFormat="1" ht="15" customHeight="1" thickBot="1" x14ac:dyDescent="0.3">
      <c r="A522" s="204" t="s">
        <v>1438</v>
      </c>
      <c r="B522" s="56" t="s">
        <v>449</v>
      </c>
      <c r="C522" s="52">
        <v>38483</v>
      </c>
      <c r="D522" s="107" t="s">
        <v>3007</v>
      </c>
      <c r="E522" s="46" t="s">
        <v>408</v>
      </c>
      <c r="F522" s="57">
        <v>220</v>
      </c>
      <c r="G522" s="94"/>
      <c r="H522" s="95"/>
      <c r="I522" s="95"/>
      <c r="J522" s="91"/>
      <c r="K522" s="91"/>
      <c r="L522" s="95"/>
      <c r="M522" s="95"/>
      <c r="N522" s="95"/>
      <c r="O522" s="95"/>
      <c r="P522" s="91"/>
      <c r="Q522" s="95"/>
      <c r="R522" s="91"/>
      <c r="S522" s="95"/>
      <c r="T522" s="91"/>
      <c r="U522" s="91"/>
      <c r="V522" s="91"/>
      <c r="W522" s="95"/>
      <c r="X522" s="95"/>
      <c r="Y522" s="91"/>
      <c r="Z522" s="91"/>
      <c r="AA522" s="95"/>
      <c r="AB522" s="91"/>
      <c r="AC522" s="91"/>
      <c r="AD522" s="95"/>
      <c r="AE522" s="95"/>
      <c r="AF522" s="91">
        <v>220</v>
      </c>
      <c r="AG522" s="91"/>
      <c r="AH522" s="95"/>
      <c r="AI522" s="91"/>
      <c r="AJ522" s="91"/>
      <c r="AK522" s="91"/>
      <c r="AL522" s="91"/>
      <c r="AM522" s="95"/>
      <c r="AN522" s="91"/>
      <c r="AO522" s="95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2"/>
      <c r="BS522" s="202">
        <v>0</v>
      </c>
      <c r="BT522" s="202">
        <v>0</v>
      </c>
      <c r="BU522" s="203">
        <v>0</v>
      </c>
      <c r="BV522" s="124">
        <v>0</v>
      </c>
      <c r="BW522" s="124">
        <v>0</v>
      </c>
      <c r="BX522" s="124">
        <v>0</v>
      </c>
    </row>
    <row r="523" spans="1:94" s="127" customFormat="1" ht="15" customHeight="1" thickBot="1" x14ac:dyDescent="0.3">
      <c r="A523" s="204" t="s">
        <v>1440</v>
      </c>
      <c r="B523" s="56" t="s">
        <v>1761</v>
      </c>
      <c r="C523" s="52">
        <v>37839</v>
      </c>
      <c r="D523" s="107" t="s">
        <v>3008</v>
      </c>
      <c r="E523" s="46" t="s">
        <v>408</v>
      </c>
      <c r="F523" s="57">
        <v>220</v>
      </c>
      <c r="G523" s="94"/>
      <c r="H523" s="95"/>
      <c r="I523" s="95"/>
      <c r="J523" s="91"/>
      <c r="K523" s="91"/>
      <c r="L523" s="95"/>
      <c r="M523" s="95"/>
      <c r="N523" s="95"/>
      <c r="O523" s="95"/>
      <c r="P523" s="91"/>
      <c r="Q523" s="95"/>
      <c r="R523" s="91"/>
      <c r="S523" s="95"/>
      <c r="T523" s="91"/>
      <c r="U523" s="91"/>
      <c r="V523" s="91"/>
      <c r="W523" s="95"/>
      <c r="X523" s="95"/>
      <c r="Y523" s="91"/>
      <c r="Z523" s="91"/>
      <c r="AA523" s="95"/>
      <c r="AB523" s="91"/>
      <c r="AC523" s="91"/>
      <c r="AD523" s="95"/>
      <c r="AE523" s="95"/>
      <c r="AF523" s="91">
        <v>220</v>
      </c>
      <c r="AG523" s="91"/>
      <c r="AH523" s="95"/>
      <c r="AI523" s="91"/>
      <c r="AJ523" s="91"/>
      <c r="AK523" s="91"/>
      <c r="AL523" s="91"/>
      <c r="AM523" s="95"/>
      <c r="AN523" s="91"/>
      <c r="AO523" s="95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2"/>
      <c r="BS523" s="202">
        <v>0</v>
      </c>
      <c r="BT523" s="202">
        <v>0</v>
      </c>
      <c r="BU523" s="203">
        <v>0</v>
      </c>
      <c r="BV523" s="124">
        <v>0</v>
      </c>
      <c r="BW523" s="124">
        <v>0</v>
      </c>
      <c r="BX523" s="124">
        <v>0</v>
      </c>
    </row>
    <row r="524" spans="1:94" s="127" customFormat="1" ht="15" customHeight="1" thickBot="1" x14ac:dyDescent="0.25">
      <c r="A524" s="204" t="s">
        <v>1442</v>
      </c>
      <c r="B524" s="101" t="s">
        <v>1001</v>
      </c>
      <c r="C524" s="52">
        <v>37694</v>
      </c>
      <c r="D524" s="107" t="s">
        <v>2665</v>
      </c>
      <c r="E524" s="46" t="s">
        <v>32</v>
      </c>
      <c r="F524" s="57">
        <v>220</v>
      </c>
      <c r="G524" s="94"/>
      <c r="H524" s="95"/>
      <c r="I524" s="95"/>
      <c r="J524" s="91"/>
      <c r="K524" s="91"/>
      <c r="L524" s="95"/>
      <c r="M524" s="95"/>
      <c r="N524" s="95"/>
      <c r="O524" s="95"/>
      <c r="P524" s="91"/>
      <c r="Q524" s="95"/>
      <c r="R524" s="91"/>
      <c r="S524" s="95"/>
      <c r="T524" s="91"/>
      <c r="U524" s="91"/>
      <c r="V524" s="91"/>
      <c r="W524" s="95"/>
      <c r="X524" s="95"/>
      <c r="Y524" s="91"/>
      <c r="Z524" s="91"/>
      <c r="AA524" s="95"/>
      <c r="AB524" s="91"/>
      <c r="AC524" s="91">
        <v>220</v>
      </c>
      <c r="AD524" s="95"/>
      <c r="AE524" s="95"/>
      <c r="AF524" s="91"/>
      <c r="AG524" s="91"/>
      <c r="AH524" s="95"/>
      <c r="AI524" s="91"/>
      <c r="AJ524" s="91"/>
      <c r="AK524" s="91"/>
      <c r="AL524" s="91"/>
      <c r="AM524" s="95"/>
      <c r="AN524" s="91"/>
      <c r="AO524" s="95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2"/>
      <c r="BS524" s="202">
        <v>0</v>
      </c>
      <c r="BT524" s="202">
        <v>0</v>
      </c>
      <c r="BU524" s="203">
        <v>0</v>
      </c>
      <c r="BV524" s="124">
        <v>0</v>
      </c>
      <c r="BW524" s="124">
        <v>0</v>
      </c>
      <c r="BX524" s="124">
        <v>0</v>
      </c>
    </row>
    <row r="525" spans="1:94" s="127" customFormat="1" ht="15" customHeight="1" thickBot="1" x14ac:dyDescent="0.3">
      <c r="A525" s="204" t="s">
        <v>1444</v>
      </c>
      <c r="B525" s="56" t="s">
        <v>438</v>
      </c>
      <c r="C525" s="52">
        <v>36657</v>
      </c>
      <c r="D525" s="107" t="s">
        <v>2996</v>
      </c>
      <c r="E525" s="46" t="s">
        <v>72</v>
      </c>
      <c r="F525" s="57">
        <v>213</v>
      </c>
      <c r="G525" s="94"/>
      <c r="H525" s="95"/>
      <c r="I525" s="95">
        <v>213</v>
      </c>
      <c r="J525" s="91"/>
      <c r="K525" s="91"/>
      <c r="L525" s="95"/>
      <c r="M525" s="95"/>
      <c r="N525" s="95"/>
      <c r="O525" s="95"/>
      <c r="P525" s="91"/>
      <c r="Q525" s="95"/>
      <c r="R525" s="91"/>
      <c r="S525" s="95"/>
      <c r="T525" s="91"/>
      <c r="U525" s="91"/>
      <c r="V525" s="91"/>
      <c r="W525" s="95"/>
      <c r="X525" s="95"/>
      <c r="Y525" s="91"/>
      <c r="Z525" s="91"/>
      <c r="AA525" s="95"/>
      <c r="AB525" s="91"/>
      <c r="AC525" s="91"/>
      <c r="AD525" s="95"/>
      <c r="AE525" s="95"/>
      <c r="AF525" s="91"/>
      <c r="AG525" s="91"/>
      <c r="AH525" s="95"/>
      <c r="AI525" s="91"/>
      <c r="AJ525" s="91"/>
      <c r="AK525" s="91"/>
      <c r="AL525" s="91"/>
      <c r="AM525" s="95"/>
      <c r="AN525" s="91"/>
      <c r="AO525" s="95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2"/>
      <c r="BS525" s="202">
        <v>0</v>
      </c>
      <c r="BT525" s="202">
        <v>0</v>
      </c>
      <c r="BU525" s="203">
        <v>0</v>
      </c>
      <c r="BV525" s="124">
        <v>0</v>
      </c>
      <c r="BW525" s="124">
        <v>0</v>
      </c>
      <c r="BX525" s="124">
        <v>0</v>
      </c>
    </row>
    <row r="526" spans="1:94" s="127" customFormat="1" ht="15" customHeight="1" thickBot="1" x14ac:dyDescent="0.3">
      <c r="A526" s="204" t="s">
        <v>1446</v>
      </c>
      <c r="B526" s="56" t="s">
        <v>454</v>
      </c>
      <c r="C526" s="52">
        <v>38468</v>
      </c>
      <c r="D526" s="107" t="s">
        <v>2880</v>
      </c>
      <c r="E526" s="46" t="s">
        <v>355</v>
      </c>
      <c r="F526" s="57">
        <v>209</v>
      </c>
      <c r="G526" s="94"/>
      <c r="H526" s="95"/>
      <c r="I526" s="95"/>
      <c r="J526" s="91"/>
      <c r="K526" s="91"/>
      <c r="L526" s="95"/>
      <c r="M526" s="95"/>
      <c r="N526" s="95"/>
      <c r="O526" s="95">
        <v>72</v>
      </c>
      <c r="P526" s="91"/>
      <c r="Q526" s="95"/>
      <c r="R526" s="91"/>
      <c r="S526" s="95"/>
      <c r="T526" s="91"/>
      <c r="U526" s="91"/>
      <c r="V526" s="91"/>
      <c r="W526" s="95"/>
      <c r="X526" s="95"/>
      <c r="Y526" s="91"/>
      <c r="Z526" s="91"/>
      <c r="AA526" s="95"/>
      <c r="AB526" s="91"/>
      <c r="AC526" s="91"/>
      <c r="AD526" s="95"/>
      <c r="AE526" s="95"/>
      <c r="AF526" s="91"/>
      <c r="AG526" s="91"/>
      <c r="AH526" s="95"/>
      <c r="AI526" s="91"/>
      <c r="AJ526" s="91"/>
      <c r="AK526" s="91"/>
      <c r="AL526" s="91"/>
      <c r="AM526" s="95">
        <v>137</v>
      </c>
      <c r="AN526" s="91"/>
      <c r="AO526" s="95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2"/>
      <c r="BS526" s="202">
        <v>0</v>
      </c>
      <c r="BT526" s="202">
        <v>0</v>
      </c>
      <c r="BU526" s="203">
        <v>0</v>
      </c>
      <c r="BV526" s="124">
        <v>0</v>
      </c>
      <c r="BW526" s="124">
        <v>0</v>
      </c>
      <c r="BX526" s="124">
        <v>0</v>
      </c>
    </row>
    <row r="527" spans="1:94" s="127" customFormat="1" ht="15" customHeight="1" thickBot="1" x14ac:dyDescent="0.3">
      <c r="A527" s="204" t="s">
        <v>1448</v>
      </c>
      <c r="B527" s="56" t="s">
        <v>1740</v>
      </c>
      <c r="C527" s="52">
        <v>39151</v>
      </c>
      <c r="D527" s="107">
        <v>87338</v>
      </c>
      <c r="E527" s="46" t="s">
        <v>97</v>
      </c>
      <c r="F527" s="57">
        <v>206</v>
      </c>
      <c r="G527" s="94"/>
      <c r="H527" s="95"/>
      <c r="I527" s="95"/>
      <c r="J527" s="91"/>
      <c r="K527" s="91"/>
      <c r="L527" s="95"/>
      <c r="M527" s="95"/>
      <c r="N527" s="95"/>
      <c r="O527" s="95"/>
      <c r="P527" s="91"/>
      <c r="Q527" s="95"/>
      <c r="R527" s="91"/>
      <c r="S527" s="95"/>
      <c r="T527" s="91"/>
      <c r="U527" s="91"/>
      <c r="V527" s="91"/>
      <c r="W527" s="95"/>
      <c r="X527" s="95"/>
      <c r="Y527" s="91"/>
      <c r="Z527" s="91"/>
      <c r="AA527" s="95"/>
      <c r="AB527" s="91"/>
      <c r="AC527" s="91"/>
      <c r="AD527" s="95"/>
      <c r="AE527" s="95"/>
      <c r="AF527" s="91"/>
      <c r="AG527" s="91"/>
      <c r="AH527" s="95"/>
      <c r="AI527" s="91"/>
      <c r="AJ527" s="91"/>
      <c r="AK527" s="91"/>
      <c r="AL527" s="91"/>
      <c r="AM527" s="95"/>
      <c r="AN527" s="91"/>
      <c r="AO527" s="95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>
        <v>114</v>
      </c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>
        <v>92</v>
      </c>
      <c r="BR527" s="92"/>
      <c r="BS527" s="202">
        <v>0</v>
      </c>
      <c r="BT527" s="202">
        <v>0</v>
      </c>
      <c r="BU527" s="203">
        <v>0</v>
      </c>
      <c r="BV527" s="124">
        <v>0</v>
      </c>
      <c r="BW527" s="124">
        <v>0</v>
      </c>
      <c r="BX527" s="124">
        <v>0</v>
      </c>
      <c r="CO527" s="84"/>
      <c r="CP527" s="84"/>
    </row>
    <row r="528" spans="1:94" s="127" customFormat="1" ht="15" customHeight="1" thickBot="1" x14ac:dyDescent="0.3">
      <c r="A528" s="204" t="s">
        <v>1449</v>
      </c>
      <c r="B528" s="56" t="s">
        <v>230</v>
      </c>
      <c r="C528" s="52">
        <v>36875</v>
      </c>
      <c r="D528" s="107" t="s">
        <v>2928</v>
      </c>
      <c r="E528" s="46" t="s">
        <v>690</v>
      </c>
      <c r="F528" s="57">
        <v>205</v>
      </c>
      <c r="G528" s="94"/>
      <c r="H528" s="95"/>
      <c r="I528" s="95"/>
      <c r="J528" s="91"/>
      <c r="K528" s="91"/>
      <c r="L528" s="95"/>
      <c r="M528" s="95"/>
      <c r="N528" s="95"/>
      <c r="O528" s="95"/>
      <c r="P528" s="91"/>
      <c r="Q528" s="95"/>
      <c r="R528" s="91"/>
      <c r="S528" s="95"/>
      <c r="T528" s="91"/>
      <c r="U528" s="91"/>
      <c r="V528" s="91"/>
      <c r="W528" s="95"/>
      <c r="X528" s="95">
        <v>205</v>
      </c>
      <c r="Y528" s="91"/>
      <c r="Z528" s="91"/>
      <c r="AA528" s="95"/>
      <c r="AB528" s="91"/>
      <c r="AC528" s="91"/>
      <c r="AD528" s="95"/>
      <c r="AE528" s="95"/>
      <c r="AF528" s="91"/>
      <c r="AG528" s="91"/>
      <c r="AH528" s="95"/>
      <c r="AI528" s="91"/>
      <c r="AJ528" s="91"/>
      <c r="AK528" s="91"/>
      <c r="AL528" s="91"/>
      <c r="AM528" s="95"/>
      <c r="AN528" s="91"/>
      <c r="AO528" s="95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2"/>
      <c r="BS528" s="202">
        <v>0</v>
      </c>
      <c r="BT528" s="202">
        <v>0</v>
      </c>
      <c r="BU528" s="203">
        <v>0</v>
      </c>
      <c r="BV528" s="124">
        <v>0</v>
      </c>
      <c r="BW528" s="124">
        <v>0</v>
      </c>
      <c r="BX528" s="124">
        <v>0</v>
      </c>
    </row>
    <row r="529" spans="1:76" s="127" customFormat="1" ht="15" customHeight="1" thickBot="1" x14ac:dyDescent="0.3">
      <c r="A529" s="204" t="s">
        <v>1451</v>
      </c>
      <c r="B529" s="68" t="s">
        <v>236</v>
      </c>
      <c r="C529" s="69">
        <v>36564</v>
      </c>
      <c r="D529" s="107">
        <v>66623</v>
      </c>
      <c r="E529" s="46" t="s">
        <v>2366</v>
      </c>
      <c r="F529" s="57">
        <v>205</v>
      </c>
      <c r="G529" s="94"/>
      <c r="H529" s="95"/>
      <c r="I529" s="95"/>
      <c r="J529" s="91"/>
      <c r="K529" s="91"/>
      <c r="L529" s="95"/>
      <c r="M529" s="95"/>
      <c r="N529" s="95"/>
      <c r="O529" s="95"/>
      <c r="P529" s="91"/>
      <c r="Q529" s="95"/>
      <c r="R529" s="91"/>
      <c r="S529" s="95"/>
      <c r="T529" s="91"/>
      <c r="U529" s="91"/>
      <c r="V529" s="91"/>
      <c r="W529" s="95"/>
      <c r="X529" s="95"/>
      <c r="Y529" s="91"/>
      <c r="Z529" s="91"/>
      <c r="AA529" s="95"/>
      <c r="AB529" s="91"/>
      <c r="AC529" s="91"/>
      <c r="AD529" s="95"/>
      <c r="AE529" s="95"/>
      <c r="AF529" s="91"/>
      <c r="AG529" s="91"/>
      <c r="AH529" s="95"/>
      <c r="AI529" s="91"/>
      <c r="AJ529" s="91"/>
      <c r="AK529" s="91"/>
      <c r="AL529" s="91"/>
      <c r="AM529" s="95"/>
      <c r="AN529" s="91"/>
      <c r="AO529" s="95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>
        <v>205</v>
      </c>
      <c r="BQ529" s="91"/>
      <c r="BR529" s="92"/>
      <c r="BS529" s="202">
        <v>0</v>
      </c>
      <c r="BT529" s="202">
        <v>0</v>
      </c>
      <c r="BU529" s="203">
        <v>0</v>
      </c>
      <c r="BV529" s="124">
        <v>0</v>
      </c>
      <c r="BW529" s="124">
        <v>0</v>
      </c>
      <c r="BX529" s="124">
        <v>0</v>
      </c>
    </row>
    <row r="530" spans="1:76" s="127" customFormat="1" ht="15" customHeight="1" thickBot="1" x14ac:dyDescent="0.3">
      <c r="A530" s="204" t="s">
        <v>1453</v>
      </c>
      <c r="B530" s="56" t="s">
        <v>1381</v>
      </c>
      <c r="C530" s="52">
        <v>32809</v>
      </c>
      <c r="D530" s="107" t="s">
        <v>2841</v>
      </c>
      <c r="E530" s="46" t="s">
        <v>876</v>
      </c>
      <c r="F530" s="57">
        <v>205</v>
      </c>
      <c r="G530" s="94"/>
      <c r="H530" s="95"/>
      <c r="I530" s="95"/>
      <c r="J530" s="91"/>
      <c r="K530" s="91"/>
      <c r="L530" s="95"/>
      <c r="M530" s="95"/>
      <c r="N530" s="95"/>
      <c r="O530" s="95"/>
      <c r="P530" s="91"/>
      <c r="Q530" s="95"/>
      <c r="R530" s="91"/>
      <c r="S530" s="95"/>
      <c r="T530" s="91"/>
      <c r="U530" s="91"/>
      <c r="V530" s="91"/>
      <c r="W530" s="95"/>
      <c r="X530" s="95"/>
      <c r="Y530" s="91"/>
      <c r="Z530" s="91"/>
      <c r="AA530" s="95"/>
      <c r="AB530" s="91"/>
      <c r="AC530" s="91"/>
      <c r="AD530" s="95"/>
      <c r="AE530" s="95"/>
      <c r="AF530" s="91"/>
      <c r="AG530" s="91"/>
      <c r="AH530" s="95"/>
      <c r="AI530" s="91"/>
      <c r="AJ530" s="91"/>
      <c r="AK530" s="91"/>
      <c r="AL530" s="91"/>
      <c r="AM530" s="95"/>
      <c r="AN530" s="91"/>
      <c r="AO530" s="95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>
        <v>205</v>
      </c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2"/>
      <c r="BS530" s="202">
        <v>0</v>
      </c>
      <c r="BT530" s="202">
        <v>0</v>
      </c>
      <c r="BU530" s="203">
        <v>0</v>
      </c>
      <c r="BV530" s="124">
        <v>0</v>
      </c>
      <c r="BW530" s="124">
        <v>0</v>
      </c>
      <c r="BX530" s="124">
        <v>0</v>
      </c>
    </row>
    <row r="531" spans="1:76" s="127" customFormat="1" ht="15" customHeight="1" thickBot="1" x14ac:dyDescent="0.3">
      <c r="A531" s="204" t="s">
        <v>1455</v>
      </c>
      <c r="B531" s="39" t="s">
        <v>2403</v>
      </c>
      <c r="C531" s="40">
        <v>32204</v>
      </c>
      <c r="D531" s="107">
        <v>171346</v>
      </c>
      <c r="E531" s="47" t="s">
        <v>771</v>
      </c>
      <c r="F531" s="57">
        <v>205</v>
      </c>
      <c r="G531" s="94"/>
      <c r="H531" s="95"/>
      <c r="I531" s="95"/>
      <c r="J531" s="91"/>
      <c r="K531" s="91"/>
      <c r="L531" s="95"/>
      <c r="M531" s="95"/>
      <c r="N531" s="95"/>
      <c r="O531" s="95"/>
      <c r="P531" s="91"/>
      <c r="Q531" s="95"/>
      <c r="R531" s="91"/>
      <c r="S531" s="95"/>
      <c r="T531" s="91"/>
      <c r="U531" s="91"/>
      <c r="V531" s="91"/>
      <c r="W531" s="95"/>
      <c r="X531" s="95"/>
      <c r="Y531" s="91"/>
      <c r="Z531" s="91"/>
      <c r="AA531" s="95"/>
      <c r="AB531" s="91"/>
      <c r="AC531" s="91"/>
      <c r="AD531" s="95"/>
      <c r="AE531" s="95"/>
      <c r="AF531" s="91"/>
      <c r="AG531" s="91"/>
      <c r="AH531" s="95"/>
      <c r="AI531" s="91"/>
      <c r="AJ531" s="91"/>
      <c r="AK531" s="91"/>
      <c r="AL531" s="91"/>
      <c r="AM531" s="95"/>
      <c r="AN531" s="91"/>
      <c r="AO531" s="95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>
        <v>205</v>
      </c>
      <c r="BK531" s="91"/>
      <c r="BL531" s="91"/>
      <c r="BM531" s="91"/>
      <c r="BN531" s="91"/>
      <c r="BO531" s="91"/>
      <c r="BP531" s="91"/>
      <c r="BQ531" s="91"/>
      <c r="BR531" s="92"/>
      <c r="BS531" s="202">
        <v>0</v>
      </c>
      <c r="BT531" s="202">
        <v>0</v>
      </c>
      <c r="BU531" s="203">
        <v>0</v>
      </c>
      <c r="BV531" s="124">
        <v>0</v>
      </c>
      <c r="BW531" s="124">
        <v>0</v>
      </c>
      <c r="BX531" s="124">
        <v>0</v>
      </c>
    </row>
    <row r="532" spans="1:76" s="127" customFormat="1" ht="15" customHeight="1" thickBot="1" x14ac:dyDescent="0.3">
      <c r="A532" s="204" t="s">
        <v>1458</v>
      </c>
      <c r="B532" s="56" t="s">
        <v>1690</v>
      </c>
      <c r="C532" s="52">
        <v>31166</v>
      </c>
      <c r="D532" s="107">
        <v>9967</v>
      </c>
      <c r="E532" s="46" t="s">
        <v>771</v>
      </c>
      <c r="F532" s="57">
        <v>205</v>
      </c>
      <c r="G532" s="94"/>
      <c r="H532" s="95"/>
      <c r="I532" s="95"/>
      <c r="J532" s="91"/>
      <c r="K532" s="91"/>
      <c r="L532" s="95"/>
      <c r="M532" s="95"/>
      <c r="N532" s="95"/>
      <c r="O532" s="95"/>
      <c r="P532" s="91"/>
      <c r="Q532" s="95"/>
      <c r="R532" s="91"/>
      <c r="S532" s="95"/>
      <c r="T532" s="91"/>
      <c r="U532" s="91"/>
      <c r="V532" s="91"/>
      <c r="W532" s="95"/>
      <c r="X532" s="95"/>
      <c r="Y532" s="91"/>
      <c r="Z532" s="91"/>
      <c r="AA532" s="95"/>
      <c r="AB532" s="91"/>
      <c r="AC532" s="91"/>
      <c r="AD532" s="95"/>
      <c r="AE532" s="95"/>
      <c r="AF532" s="91"/>
      <c r="AG532" s="91"/>
      <c r="AH532" s="95"/>
      <c r="AI532" s="91"/>
      <c r="AJ532" s="91"/>
      <c r="AK532" s="91"/>
      <c r="AL532" s="91"/>
      <c r="AM532" s="95"/>
      <c r="AN532" s="91"/>
      <c r="AO532" s="95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>
        <v>205</v>
      </c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2"/>
      <c r="BS532" s="202">
        <v>0</v>
      </c>
      <c r="BT532" s="202">
        <v>0</v>
      </c>
      <c r="BU532" s="203">
        <v>0</v>
      </c>
      <c r="BV532" s="124">
        <v>0</v>
      </c>
      <c r="BW532" s="124">
        <v>0</v>
      </c>
      <c r="BX532" s="124">
        <v>0</v>
      </c>
    </row>
    <row r="533" spans="1:76" s="127" customFormat="1" ht="15" customHeight="1" thickBot="1" x14ac:dyDescent="0.3">
      <c r="A533" s="204" t="s">
        <v>1460</v>
      </c>
      <c r="B533" s="56" t="s">
        <v>1520</v>
      </c>
      <c r="C533" s="52">
        <v>36792</v>
      </c>
      <c r="D533" s="107" t="s">
        <v>2881</v>
      </c>
      <c r="E533" s="46" t="s">
        <v>78</v>
      </c>
      <c r="F533" s="57">
        <v>204</v>
      </c>
      <c r="G533" s="94"/>
      <c r="H533" s="95"/>
      <c r="I533" s="95"/>
      <c r="J533" s="91"/>
      <c r="K533" s="91"/>
      <c r="L533" s="95"/>
      <c r="M533" s="95"/>
      <c r="N533" s="95"/>
      <c r="O533" s="95"/>
      <c r="P533" s="91"/>
      <c r="Q533" s="95"/>
      <c r="R533" s="91"/>
      <c r="S533" s="95"/>
      <c r="T533" s="91"/>
      <c r="U533" s="91"/>
      <c r="V533" s="91"/>
      <c r="W533" s="95"/>
      <c r="X533" s="95"/>
      <c r="Y533" s="91"/>
      <c r="Z533" s="91"/>
      <c r="AA533" s="95"/>
      <c r="AB533" s="91"/>
      <c r="AC533" s="91"/>
      <c r="AD533" s="95"/>
      <c r="AE533" s="95"/>
      <c r="AF533" s="91"/>
      <c r="AG533" s="91"/>
      <c r="AH533" s="95"/>
      <c r="AI533" s="91"/>
      <c r="AJ533" s="91"/>
      <c r="AK533" s="91"/>
      <c r="AL533" s="91"/>
      <c r="AM533" s="95"/>
      <c r="AN533" s="91"/>
      <c r="AO533" s="95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>
        <v>102</v>
      </c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2">
        <v>102</v>
      </c>
      <c r="BS533" s="202">
        <v>0</v>
      </c>
      <c r="BT533" s="202">
        <v>0</v>
      </c>
      <c r="BU533" s="203">
        <v>0</v>
      </c>
      <c r="BV533" s="124">
        <v>0</v>
      </c>
      <c r="BW533" s="124">
        <v>0</v>
      </c>
      <c r="BX533" s="124">
        <v>0</v>
      </c>
    </row>
    <row r="534" spans="1:76" s="127" customFormat="1" ht="15" customHeight="1" thickBot="1" x14ac:dyDescent="0.3">
      <c r="A534" s="204" t="s">
        <v>1463</v>
      </c>
      <c r="B534" s="56" t="s">
        <v>2083</v>
      </c>
      <c r="C534" s="52">
        <v>30729</v>
      </c>
      <c r="D534" s="107" t="s">
        <v>3452</v>
      </c>
      <c r="E534" s="46" t="s">
        <v>61</v>
      </c>
      <c r="F534" s="57">
        <v>197</v>
      </c>
      <c r="G534" s="94"/>
      <c r="H534" s="95"/>
      <c r="I534" s="95"/>
      <c r="J534" s="91"/>
      <c r="K534" s="91"/>
      <c r="L534" s="95"/>
      <c r="M534" s="95"/>
      <c r="N534" s="95"/>
      <c r="O534" s="95"/>
      <c r="P534" s="91"/>
      <c r="Q534" s="95"/>
      <c r="R534" s="91"/>
      <c r="S534" s="95"/>
      <c r="T534" s="91"/>
      <c r="U534" s="91"/>
      <c r="V534" s="91"/>
      <c r="W534" s="95"/>
      <c r="X534" s="95"/>
      <c r="Y534" s="91"/>
      <c r="Z534" s="91"/>
      <c r="AA534" s="95"/>
      <c r="AB534" s="91"/>
      <c r="AC534" s="91"/>
      <c r="AD534" s="95"/>
      <c r="AE534" s="95"/>
      <c r="AF534" s="91"/>
      <c r="AG534" s="91">
        <v>95</v>
      </c>
      <c r="AH534" s="95"/>
      <c r="AI534" s="91"/>
      <c r="AJ534" s="91"/>
      <c r="AK534" s="91"/>
      <c r="AL534" s="91"/>
      <c r="AM534" s="95"/>
      <c r="AN534" s="91"/>
      <c r="AO534" s="95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2">
        <v>102</v>
      </c>
      <c r="BS534" s="202">
        <v>0</v>
      </c>
      <c r="BT534" s="202">
        <v>0</v>
      </c>
      <c r="BU534" s="203">
        <v>0</v>
      </c>
      <c r="BV534" s="124">
        <v>0</v>
      </c>
      <c r="BW534" s="124">
        <v>0</v>
      </c>
      <c r="BX534" s="124">
        <v>0</v>
      </c>
    </row>
    <row r="535" spans="1:76" s="127" customFormat="1" ht="15" customHeight="1" thickBot="1" x14ac:dyDescent="0.3">
      <c r="A535" s="204" t="s">
        <v>1465</v>
      </c>
      <c r="B535" s="56" t="s">
        <v>2035</v>
      </c>
      <c r="C535" s="52">
        <v>26892</v>
      </c>
      <c r="D535" s="107" t="s">
        <v>2294</v>
      </c>
      <c r="E535" s="46" t="s">
        <v>771</v>
      </c>
      <c r="F535" s="57">
        <v>197</v>
      </c>
      <c r="G535" s="94"/>
      <c r="H535" s="95"/>
      <c r="I535" s="95">
        <v>102</v>
      </c>
      <c r="J535" s="91"/>
      <c r="K535" s="91"/>
      <c r="L535" s="95"/>
      <c r="M535" s="95"/>
      <c r="N535" s="95"/>
      <c r="O535" s="95"/>
      <c r="P535" s="91"/>
      <c r="Q535" s="95"/>
      <c r="R535" s="91"/>
      <c r="S535" s="95"/>
      <c r="T535" s="91"/>
      <c r="U535" s="91"/>
      <c r="V535" s="91"/>
      <c r="W535" s="95"/>
      <c r="X535" s="95"/>
      <c r="Y535" s="91"/>
      <c r="Z535" s="91"/>
      <c r="AA535" s="95"/>
      <c r="AB535" s="91"/>
      <c r="AC535" s="91"/>
      <c r="AD535" s="95"/>
      <c r="AE535" s="95"/>
      <c r="AF535" s="91"/>
      <c r="AG535" s="91">
        <v>95</v>
      </c>
      <c r="AH535" s="95"/>
      <c r="AI535" s="91"/>
      <c r="AJ535" s="91"/>
      <c r="AK535" s="91"/>
      <c r="AL535" s="91"/>
      <c r="AM535" s="95"/>
      <c r="AN535" s="91"/>
      <c r="AO535" s="95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2"/>
      <c r="BS535" s="202">
        <v>0</v>
      </c>
      <c r="BT535" s="202">
        <v>0</v>
      </c>
      <c r="BU535" s="203">
        <v>0</v>
      </c>
      <c r="BV535" s="124">
        <v>0</v>
      </c>
      <c r="BW535" s="124">
        <v>0</v>
      </c>
      <c r="BX535" s="124">
        <v>0</v>
      </c>
    </row>
    <row r="536" spans="1:76" s="127" customFormat="1" ht="15" customHeight="1" thickBot="1" x14ac:dyDescent="0.3">
      <c r="A536" s="204" t="s">
        <v>1467</v>
      </c>
      <c r="B536" s="56" t="s">
        <v>2036</v>
      </c>
      <c r="C536" s="52">
        <v>25292</v>
      </c>
      <c r="D536" s="107" t="s">
        <v>3453</v>
      </c>
      <c r="E536" s="46" t="s">
        <v>42</v>
      </c>
      <c r="F536" s="57">
        <v>195</v>
      </c>
      <c r="G536" s="94"/>
      <c r="H536" s="95"/>
      <c r="I536" s="95"/>
      <c r="J536" s="91"/>
      <c r="K536" s="91"/>
      <c r="L536" s="95"/>
      <c r="M536" s="95"/>
      <c r="N536" s="95"/>
      <c r="O536" s="95"/>
      <c r="P536" s="91"/>
      <c r="Q536" s="95"/>
      <c r="R536" s="91"/>
      <c r="S536" s="95"/>
      <c r="T536" s="91"/>
      <c r="U536" s="91"/>
      <c r="V536" s="91"/>
      <c r="W536" s="95"/>
      <c r="X536" s="95"/>
      <c r="Y536" s="91"/>
      <c r="Z536" s="91"/>
      <c r="AA536" s="95"/>
      <c r="AB536" s="91"/>
      <c r="AC536" s="91"/>
      <c r="AD536" s="95"/>
      <c r="AE536" s="95"/>
      <c r="AF536" s="91"/>
      <c r="AG536" s="91">
        <v>195</v>
      </c>
      <c r="AH536" s="95"/>
      <c r="AI536" s="91"/>
      <c r="AJ536" s="91"/>
      <c r="AK536" s="91"/>
      <c r="AL536" s="91"/>
      <c r="AM536" s="95"/>
      <c r="AN536" s="91"/>
      <c r="AO536" s="95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2"/>
      <c r="BS536" s="202">
        <v>0</v>
      </c>
      <c r="BT536" s="202">
        <v>0</v>
      </c>
      <c r="BU536" s="203">
        <v>0</v>
      </c>
      <c r="BV536" s="124">
        <v>0</v>
      </c>
      <c r="BW536" s="124">
        <v>0</v>
      </c>
      <c r="BX536" s="124">
        <v>0</v>
      </c>
    </row>
    <row r="537" spans="1:76" s="127" customFormat="1" ht="15" customHeight="1" thickBot="1" x14ac:dyDescent="0.3">
      <c r="A537" s="204" t="s">
        <v>1468</v>
      </c>
      <c r="B537" s="56" t="s">
        <v>1550</v>
      </c>
      <c r="C537" s="52">
        <v>23654</v>
      </c>
      <c r="D537" s="107" t="s">
        <v>2921</v>
      </c>
      <c r="E537" s="46" t="s">
        <v>42</v>
      </c>
      <c r="F537" s="57">
        <v>195</v>
      </c>
      <c r="G537" s="94"/>
      <c r="H537" s="95"/>
      <c r="I537" s="95"/>
      <c r="J537" s="91"/>
      <c r="K537" s="91"/>
      <c r="L537" s="95"/>
      <c r="M537" s="95"/>
      <c r="N537" s="95"/>
      <c r="O537" s="95"/>
      <c r="P537" s="91"/>
      <c r="Q537" s="95"/>
      <c r="R537" s="91"/>
      <c r="S537" s="95"/>
      <c r="T537" s="91"/>
      <c r="U537" s="91"/>
      <c r="V537" s="91"/>
      <c r="W537" s="95"/>
      <c r="X537" s="95"/>
      <c r="Y537" s="91"/>
      <c r="Z537" s="91"/>
      <c r="AA537" s="95"/>
      <c r="AB537" s="91"/>
      <c r="AC537" s="91"/>
      <c r="AD537" s="95"/>
      <c r="AE537" s="95"/>
      <c r="AF537" s="91"/>
      <c r="AG537" s="91">
        <v>195</v>
      </c>
      <c r="AH537" s="95"/>
      <c r="AI537" s="91"/>
      <c r="AJ537" s="91"/>
      <c r="AK537" s="91"/>
      <c r="AL537" s="91"/>
      <c r="AM537" s="95"/>
      <c r="AN537" s="91"/>
      <c r="AO537" s="95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2"/>
      <c r="BS537" s="202">
        <v>0</v>
      </c>
      <c r="BT537" s="202">
        <v>0</v>
      </c>
      <c r="BU537" s="203">
        <v>0</v>
      </c>
      <c r="BV537" s="124">
        <v>0</v>
      </c>
      <c r="BW537" s="124">
        <v>0</v>
      </c>
      <c r="BX537" s="124">
        <v>0</v>
      </c>
    </row>
    <row r="538" spans="1:76" s="127" customFormat="1" ht="15" customHeight="1" thickBot="1" x14ac:dyDescent="0.3">
      <c r="A538" s="204" t="s">
        <v>1469</v>
      </c>
      <c r="B538" s="56" t="s">
        <v>998</v>
      </c>
      <c r="C538" s="52">
        <v>37614</v>
      </c>
      <c r="D538" s="107" t="s">
        <v>2660</v>
      </c>
      <c r="E538" s="46" t="s">
        <v>829</v>
      </c>
      <c r="F538" s="57">
        <v>194</v>
      </c>
      <c r="G538" s="94"/>
      <c r="H538" s="95"/>
      <c r="I538" s="95"/>
      <c r="J538" s="91"/>
      <c r="K538" s="91"/>
      <c r="L538" s="95"/>
      <c r="M538" s="95"/>
      <c r="N538" s="95">
        <v>92</v>
      </c>
      <c r="O538" s="95"/>
      <c r="P538" s="91"/>
      <c r="Q538" s="95"/>
      <c r="R538" s="91"/>
      <c r="S538" s="95"/>
      <c r="T538" s="91"/>
      <c r="U538" s="91"/>
      <c r="V538" s="91"/>
      <c r="W538" s="95"/>
      <c r="X538" s="95"/>
      <c r="Y538" s="91"/>
      <c r="Z538" s="91"/>
      <c r="AA538" s="95"/>
      <c r="AB538" s="91"/>
      <c r="AC538" s="91"/>
      <c r="AD538" s="95"/>
      <c r="AE538" s="95"/>
      <c r="AF538" s="91"/>
      <c r="AG538" s="91"/>
      <c r="AH538" s="95"/>
      <c r="AI538" s="91"/>
      <c r="AJ538" s="91"/>
      <c r="AK538" s="91"/>
      <c r="AL538" s="91"/>
      <c r="AM538" s="95"/>
      <c r="AN538" s="91"/>
      <c r="AO538" s="95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>
        <v>102</v>
      </c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2"/>
      <c r="BS538" s="202">
        <v>0</v>
      </c>
      <c r="BT538" s="202">
        <v>0</v>
      </c>
      <c r="BU538" s="203">
        <v>0</v>
      </c>
      <c r="BV538" s="124">
        <v>0</v>
      </c>
      <c r="BW538" s="124">
        <v>0</v>
      </c>
      <c r="BX538" s="124">
        <v>0</v>
      </c>
    </row>
    <row r="539" spans="1:76" s="127" customFormat="1" ht="15" customHeight="1" thickBot="1" x14ac:dyDescent="0.3">
      <c r="A539" s="204" t="s">
        <v>1471</v>
      </c>
      <c r="B539" s="56" t="s">
        <v>1385</v>
      </c>
      <c r="C539" s="52">
        <v>36911</v>
      </c>
      <c r="D539" s="107" t="s">
        <v>2843</v>
      </c>
      <c r="E539" s="46" t="s">
        <v>829</v>
      </c>
      <c r="F539" s="57">
        <v>194</v>
      </c>
      <c r="G539" s="94"/>
      <c r="H539" s="95"/>
      <c r="I539" s="95"/>
      <c r="J539" s="91"/>
      <c r="K539" s="91"/>
      <c r="L539" s="95"/>
      <c r="M539" s="95"/>
      <c r="N539" s="95">
        <v>92</v>
      </c>
      <c r="O539" s="95"/>
      <c r="P539" s="91"/>
      <c r="Q539" s="95"/>
      <c r="R539" s="91"/>
      <c r="S539" s="95"/>
      <c r="T539" s="91"/>
      <c r="U539" s="91"/>
      <c r="V539" s="91"/>
      <c r="W539" s="95"/>
      <c r="X539" s="95"/>
      <c r="Y539" s="91"/>
      <c r="Z539" s="91"/>
      <c r="AA539" s="95"/>
      <c r="AB539" s="91"/>
      <c r="AC539" s="91"/>
      <c r="AD539" s="95"/>
      <c r="AE539" s="95"/>
      <c r="AF539" s="91"/>
      <c r="AG539" s="91"/>
      <c r="AH539" s="95"/>
      <c r="AI539" s="91"/>
      <c r="AJ539" s="91"/>
      <c r="AK539" s="91"/>
      <c r="AL539" s="91"/>
      <c r="AM539" s="95"/>
      <c r="AN539" s="91"/>
      <c r="AO539" s="95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>
        <v>102</v>
      </c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2"/>
      <c r="BS539" s="202">
        <v>0</v>
      </c>
      <c r="BT539" s="202">
        <v>0</v>
      </c>
      <c r="BU539" s="203">
        <v>0</v>
      </c>
      <c r="BV539" s="124">
        <v>0</v>
      </c>
      <c r="BW539" s="124">
        <v>0</v>
      </c>
      <c r="BX539" s="124">
        <v>0</v>
      </c>
    </row>
    <row r="540" spans="1:76" s="127" customFormat="1" ht="15" customHeight="1" thickBot="1" x14ac:dyDescent="0.3">
      <c r="A540" s="204" t="s">
        <v>1472</v>
      </c>
      <c r="B540" s="56" t="s">
        <v>1733</v>
      </c>
      <c r="C540" s="52">
        <v>34175</v>
      </c>
      <c r="D540" s="107" t="s">
        <v>2997</v>
      </c>
      <c r="E540" s="46" t="s">
        <v>1462</v>
      </c>
      <c r="F540" s="57">
        <v>194</v>
      </c>
      <c r="G540" s="94"/>
      <c r="H540" s="95"/>
      <c r="I540" s="95">
        <v>102</v>
      </c>
      <c r="J540" s="91"/>
      <c r="K540" s="91"/>
      <c r="L540" s="95"/>
      <c r="M540" s="95"/>
      <c r="N540" s="95">
        <v>92</v>
      </c>
      <c r="O540" s="95"/>
      <c r="P540" s="91"/>
      <c r="Q540" s="95"/>
      <c r="R540" s="91"/>
      <c r="S540" s="95"/>
      <c r="T540" s="91"/>
      <c r="U540" s="91"/>
      <c r="V540" s="91"/>
      <c r="W540" s="95"/>
      <c r="X540" s="95"/>
      <c r="Y540" s="91"/>
      <c r="Z540" s="91"/>
      <c r="AA540" s="95"/>
      <c r="AB540" s="91"/>
      <c r="AC540" s="91"/>
      <c r="AD540" s="95"/>
      <c r="AE540" s="95"/>
      <c r="AF540" s="91"/>
      <c r="AG540" s="91"/>
      <c r="AH540" s="95"/>
      <c r="AI540" s="91"/>
      <c r="AJ540" s="91"/>
      <c r="AK540" s="91"/>
      <c r="AL540" s="91"/>
      <c r="AM540" s="95"/>
      <c r="AN540" s="91"/>
      <c r="AO540" s="95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2"/>
      <c r="BS540" s="202">
        <v>0</v>
      </c>
      <c r="BT540" s="202">
        <v>0</v>
      </c>
      <c r="BU540" s="203">
        <v>0</v>
      </c>
      <c r="BV540" s="124">
        <v>0</v>
      </c>
      <c r="BW540" s="124">
        <v>0</v>
      </c>
      <c r="BX540" s="124">
        <v>0</v>
      </c>
    </row>
    <row r="541" spans="1:76" s="127" customFormat="1" ht="15" customHeight="1" thickBot="1" x14ac:dyDescent="0.3">
      <c r="A541" s="204" t="s">
        <v>1474</v>
      </c>
      <c r="B541" s="56" t="s">
        <v>2037</v>
      </c>
      <c r="C541" s="52">
        <v>38965</v>
      </c>
      <c r="D541" s="107">
        <v>143106</v>
      </c>
      <c r="E541" s="46" t="s">
        <v>676</v>
      </c>
      <c r="F541" s="57">
        <v>175</v>
      </c>
      <c r="G541" s="94"/>
      <c r="H541" s="95"/>
      <c r="I541" s="95"/>
      <c r="J541" s="91"/>
      <c r="K541" s="91"/>
      <c r="L541" s="95"/>
      <c r="M541" s="95"/>
      <c r="N541" s="95"/>
      <c r="O541" s="95"/>
      <c r="P541" s="91"/>
      <c r="Q541" s="95"/>
      <c r="R541" s="91"/>
      <c r="S541" s="95"/>
      <c r="T541" s="91"/>
      <c r="U541" s="91"/>
      <c r="V541" s="91"/>
      <c r="W541" s="95"/>
      <c r="X541" s="95"/>
      <c r="Y541" s="91"/>
      <c r="Z541" s="91"/>
      <c r="AA541" s="95"/>
      <c r="AB541" s="91"/>
      <c r="AC541" s="91"/>
      <c r="AD541" s="95"/>
      <c r="AE541" s="95"/>
      <c r="AF541" s="91"/>
      <c r="AG541" s="91"/>
      <c r="AH541" s="95"/>
      <c r="AI541" s="91"/>
      <c r="AJ541" s="91"/>
      <c r="AK541" s="91"/>
      <c r="AL541" s="91"/>
      <c r="AM541" s="95"/>
      <c r="AN541" s="91"/>
      <c r="AO541" s="95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>
        <v>175</v>
      </c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2"/>
      <c r="BS541" s="202">
        <v>0</v>
      </c>
      <c r="BT541" s="202">
        <v>0</v>
      </c>
      <c r="BU541" s="203">
        <v>0</v>
      </c>
      <c r="BV541" s="124">
        <v>0</v>
      </c>
      <c r="BW541" s="124">
        <v>0</v>
      </c>
      <c r="BX541" s="124">
        <v>0</v>
      </c>
    </row>
    <row r="542" spans="1:76" s="127" customFormat="1" ht="15" customHeight="1" thickBot="1" x14ac:dyDescent="0.3">
      <c r="A542" s="204" t="s">
        <v>1475</v>
      </c>
      <c r="B542" s="37" t="s">
        <v>2380</v>
      </c>
      <c r="C542" s="38">
        <v>38659</v>
      </c>
      <c r="D542" s="107">
        <v>145734</v>
      </c>
      <c r="E542" s="46" t="s">
        <v>42</v>
      </c>
      <c r="F542" s="57">
        <v>175</v>
      </c>
      <c r="G542" s="94"/>
      <c r="H542" s="95"/>
      <c r="I542" s="95"/>
      <c r="J542" s="91"/>
      <c r="K542" s="91"/>
      <c r="L542" s="95"/>
      <c r="M542" s="95"/>
      <c r="N542" s="95"/>
      <c r="O542" s="95"/>
      <c r="P542" s="91"/>
      <c r="Q542" s="95"/>
      <c r="R542" s="91"/>
      <c r="S542" s="95"/>
      <c r="T542" s="91"/>
      <c r="U542" s="91"/>
      <c r="V542" s="91"/>
      <c r="W542" s="95"/>
      <c r="X542" s="95"/>
      <c r="Y542" s="91"/>
      <c r="Z542" s="91"/>
      <c r="AA542" s="95"/>
      <c r="AB542" s="91"/>
      <c r="AC542" s="91"/>
      <c r="AD542" s="95"/>
      <c r="AE542" s="95"/>
      <c r="AF542" s="91"/>
      <c r="AG542" s="91"/>
      <c r="AH542" s="95"/>
      <c r="AI542" s="91"/>
      <c r="AJ542" s="91"/>
      <c r="AK542" s="91"/>
      <c r="AL542" s="91"/>
      <c r="AM542" s="95"/>
      <c r="AN542" s="91"/>
      <c r="AO542" s="95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2">
        <v>175</v>
      </c>
      <c r="BS542" s="202">
        <v>0</v>
      </c>
      <c r="BT542" s="202">
        <v>0</v>
      </c>
      <c r="BU542" s="203">
        <v>0</v>
      </c>
      <c r="BV542" s="124">
        <v>0</v>
      </c>
      <c r="BW542" s="124">
        <v>0</v>
      </c>
      <c r="BX542" s="124">
        <v>0</v>
      </c>
    </row>
    <row r="543" spans="1:76" s="127" customFormat="1" ht="15" customHeight="1" thickBot="1" x14ac:dyDescent="0.3">
      <c r="A543" s="204" t="s">
        <v>1476</v>
      </c>
      <c r="B543" s="56" t="s">
        <v>460</v>
      </c>
      <c r="C543" s="52">
        <v>38299</v>
      </c>
      <c r="D543" s="107" t="s">
        <v>2945</v>
      </c>
      <c r="E543" s="46" t="s">
        <v>62</v>
      </c>
      <c r="F543" s="57">
        <v>175</v>
      </c>
      <c r="G543" s="94"/>
      <c r="H543" s="95"/>
      <c r="I543" s="95"/>
      <c r="J543" s="91"/>
      <c r="K543" s="91"/>
      <c r="L543" s="95"/>
      <c r="M543" s="95"/>
      <c r="N543" s="95"/>
      <c r="O543" s="95"/>
      <c r="P543" s="91"/>
      <c r="Q543" s="95"/>
      <c r="R543" s="91"/>
      <c r="S543" s="95"/>
      <c r="T543" s="91"/>
      <c r="U543" s="91"/>
      <c r="V543" s="91"/>
      <c r="W543" s="95"/>
      <c r="X543" s="95"/>
      <c r="Y543" s="91"/>
      <c r="Z543" s="91"/>
      <c r="AA543" s="95"/>
      <c r="AB543" s="91"/>
      <c r="AC543" s="91"/>
      <c r="AD543" s="95"/>
      <c r="AE543" s="95"/>
      <c r="AF543" s="91"/>
      <c r="AG543" s="91"/>
      <c r="AH543" s="95"/>
      <c r="AI543" s="91"/>
      <c r="AJ543" s="91"/>
      <c r="AK543" s="91"/>
      <c r="AL543" s="91"/>
      <c r="AM543" s="95"/>
      <c r="AN543" s="91"/>
      <c r="AO543" s="95"/>
      <c r="AP543" s="91"/>
      <c r="AQ543" s="91"/>
      <c r="AR543" s="91"/>
      <c r="AS543" s="91"/>
      <c r="AT543" s="91">
        <v>175</v>
      </c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2"/>
      <c r="BS543" s="202">
        <v>0</v>
      </c>
      <c r="BT543" s="202">
        <v>0</v>
      </c>
      <c r="BU543" s="203">
        <v>0</v>
      </c>
      <c r="BV543" s="124">
        <v>0</v>
      </c>
      <c r="BW543" s="124">
        <v>0</v>
      </c>
      <c r="BX543" s="124">
        <v>0</v>
      </c>
    </row>
    <row r="544" spans="1:76" s="127" customFormat="1" ht="15" customHeight="1" thickBot="1" x14ac:dyDescent="0.3">
      <c r="A544" s="204" t="s">
        <v>1477</v>
      </c>
      <c r="B544" s="37" t="s">
        <v>1562</v>
      </c>
      <c r="C544" s="38">
        <v>38258</v>
      </c>
      <c r="D544" s="107" t="s">
        <v>2845</v>
      </c>
      <c r="E544" s="46" t="s">
        <v>42</v>
      </c>
      <c r="F544" s="57">
        <v>175</v>
      </c>
      <c r="G544" s="94"/>
      <c r="H544" s="95"/>
      <c r="I544" s="95"/>
      <c r="J544" s="91"/>
      <c r="K544" s="91"/>
      <c r="L544" s="95"/>
      <c r="M544" s="95"/>
      <c r="N544" s="95"/>
      <c r="O544" s="95"/>
      <c r="P544" s="91"/>
      <c r="Q544" s="95"/>
      <c r="R544" s="91"/>
      <c r="S544" s="95"/>
      <c r="T544" s="91"/>
      <c r="U544" s="91"/>
      <c r="V544" s="91"/>
      <c r="W544" s="95"/>
      <c r="X544" s="95"/>
      <c r="Y544" s="91"/>
      <c r="Z544" s="91"/>
      <c r="AA544" s="95"/>
      <c r="AB544" s="91"/>
      <c r="AC544" s="91"/>
      <c r="AD544" s="95"/>
      <c r="AE544" s="95"/>
      <c r="AF544" s="91"/>
      <c r="AG544" s="91"/>
      <c r="AH544" s="95"/>
      <c r="AI544" s="91"/>
      <c r="AJ544" s="91"/>
      <c r="AK544" s="91"/>
      <c r="AL544" s="91"/>
      <c r="AM544" s="95"/>
      <c r="AN544" s="91"/>
      <c r="AO544" s="95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2">
        <v>175</v>
      </c>
      <c r="BS544" s="202">
        <v>0</v>
      </c>
      <c r="BT544" s="202">
        <v>0</v>
      </c>
      <c r="BU544" s="203">
        <v>0</v>
      </c>
      <c r="BV544" s="124">
        <v>0</v>
      </c>
      <c r="BW544" s="124">
        <v>0</v>
      </c>
      <c r="BX544" s="124">
        <v>0</v>
      </c>
    </row>
    <row r="545" spans="1:94" s="127" customFormat="1" ht="15" customHeight="1" thickBot="1" x14ac:dyDescent="0.3">
      <c r="A545" s="204" t="s">
        <v>1479</v>
      </c>
      <c r="B545" s="39" t="s">
        <v>2383</v>
      </c>
      <c r="C545" s="40">
        <v>38035</v>
      </c>
      <c r="D545" s="107">
        <v>120597</v>
      </c>
      <c r="E545" s="47" t="s">
        <v>2370</v>
      </c>
      <c r="F545" s="57">
        <v>175</v>
      </c>
      <c r="G545" s="94"/>
      <c r="H545" s="95"/>
      <c r="I545" s="95"/>
      <c r="J545" s="91"/>
      <c r="K545" s="91"/>
      <c r="L545" s="95"/>
      <c r="M545" s="95"/>
      <c r="N545" s="95"/>
      <c r="O545" s="95"/>
      <c r="P545" s="91"/>
      <c r="Q545" s="95"/>
      <c r="R545" s="91"/>
      <c r="S545" s="95"/>
      <c r="T545" s="91"/>
      <c r="U545" s="91"/>
      <c r="V545" s="91"/>
      <c r="W545" s="95"/>
      <c r="X545" s="95"/>
      <c r="Y545" s="91"/>
      <c r="Z545" s="91"/>
      <c r="AA545" s="95"/>
      <c r="AB545" s="91"/>
      <c r="AC545" s="91"/>
      <c r="AD545" s="95"/>
      <c r="AE545" s="95"/>
      <c r="AF545" s="91"/>
      <c r="AG545" s="91"/>
      <c r="AH545" s="95"/>
      <c r="AI545" s="91"/>
      <c r="AJ545" s="91"/>
      <c r="AK545" s="91"/>
      <c r="AL545" s="91"/>
      <c r="AM545" s="95"/>
      <c r="AN545" s="91"/>
      <c r="AO545" s="95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>
        <v>175</v>
      </c>
      <c r="BQ545" s="91"/>
      <c r="BR545" s="92"/>
      <c r="BS545" s="202">
        <v>0</v>
      </c>
      <c r="BT545" s="202">
        <v>0</v>
      </c>
      <c r="BU545" s="203">
        <v>0</v>
      </c>
      <c r="BV545" s="124">
        <v>0</v>
      </c>
      <c r="BW545" s="124">
        <v>0</v>
      </c>
      <c r="BX545" s="124">
        <v>0</v>
      </c>
    </row>
    <row r="546" spans="1:94" s="127" customFormat="1" ht="15" customHeight="1" thickBot="1" x14ac:dyDescent="0.3">
      <c r="A546" s="204" t="s">
        <v>1481</v>
      </c>
      <c r="B546" s="56" t="s">
        <v>489</v>
      </c>
      <c r="C546" s="52">
        <v>37986</v>
      </c>
      <c r="D546" s="107" t="s">
        <v>2901</v>
      </c>
      <c r="E546" s="46" t="s">
        <v>932</v>
      </c>
      <c r="F546" s="57">
        <v>175</v>
      </c>
      <c r="G546" s="94"/>
      <c r="H546" s="95"/>
      <c r="I546" s="95"/>
      <c r="J546" s="91"/>
      <c r="K546" s="91"/>
      <c r="L546" s="95"/>
      <c r="M546" s="95"/>
      <c r="N546" s="95"/>
      <c r="O546" s="95"/>
      <c r="P546" s="91"/>
      <c r="Q546" s="95"/>
      <c r="R546" s="91"/>
      <c r="S546" s="95"/>
      <c r="T546" s="91"/>
      <c r="U546" s="91"/>
      <c r="V546" s="91"/>
      <c r="W546" s="95"/>
      <c r="X546" s="95"/>
      <c r="Y546" s="91"/>
      <c r="Z546" s="91"/>
      <c r="AA546" s="95"/>
      <c r="AB546" s="91"/>
      <c r="AC546" s="91"/>
      <c r="AD546" s="95"/>
      <c r="AE546" s="95">
        <v>175</v>
      </c>
      <c r="AF546" s="91"/>
      <c r="AG546" s="91"/>
      <c r="AH546" s="95"/>
      <c r="AI546" s="91"/>
      <c r="AJ546" s="91"/>
      <c r="AK546" s="91"/>
      <c r="AL546" s="91"/>
      <c r="AM546" s="95"/>
      <c r="AN546" s="91"/>
      <c r="AO546" s="95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2"/>
      <c r="BS546" s="202">
        <v>0</v>
      </c>
      <c r="BT546" s="202">
        <v>0</v>
      </c>
      <c r="BU546" s="203">
        <v>0</v>
      </c>
      <c r="BV546" s="124">
        <v>0</v>
      </c>
      <c r="BW546" s="124">
        <v>0</v>
      </c>
      <c r="BX546" s="124">
        <v>0</v>
      </c>
    </row>
    <row r="547" spans="1:94" s="127" customFormat="1" ht="15" customHeight="1" thickBot="1" x14ac:dyDescent="0.3">
      <c r="A547" s="204" t="s">
        <v>1483</v>
      </c>
      <c r="B547" s="39" t="s">
        <v>2369</v>
      </c>
      <c r="C547" s="40">
        <v>39266</v>
      </c>
      <c r="D547" s="107" t="s">
        <v>2895</v>
      </c>
      <c r="E547" s="47" t="s">
        <v>701</v>
      </c>
      <c r="F547" s="57">
        <v>170</v>
      </c>
      <c r="G547" s="94"/>
      <c r="H547" s="95"/>
      <c r="I547" s="95"/>
      <c r="J547" s="91"/>
      <c r="K547" s="91"/>
      <c r="L547" s="95"/>
      <c r="M547" s="95"/>
      <c r="N547" s="95"/>
      <c r="O547" s="95"/>
      <c r="P547" s="91"/>
      <c r="Q547" s="95"/>
      <c r="R547" s="91"/>
      <c r="S547" s="95"/>
      <c r="T547" s="91"/>
      <c r="U547" s="91"/>
      <c r="V547" s="91"/>
      <c r="W547" s="95"/>
      <c r="X547" s="95"/>
      <c r="Y547" s="91"/>
      <c r="Z547" s="91"/>
      <c r="AA547" s="95"/>
      <c r="AB547" s="91"/>
      <c r="AC547" s="91"/>
      <c r="AD547" s="95"/>
      <c r="AE547" s="95"/>
      <c r="AF547" s="91"/>
      <c r="AG547" s="91"/>
      <c r="AH547" s="95"/>
      <c r="AI547" s="91"/>
      <c r="AJ547" s="91"/>
      <c r="AK547" s="91"/>
      <c r="AL547" s="91"/>
      <c r="AM547" s="95"/>
      <c r="AN547" s="91"/>
      <c r="AO547" s="95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>
        <v>170</v>
      </c>
      <c r="BM547" s="91"/>
      <c r="BN547" s="91"/>
      <c r="BO547" s="91"/>
      <c r="BP547" s="91"/>
      <c r="BQ547" s="91"/>
      <c r="BR547" s="92"/>
      <c r="BS547" s="202">
        <v>0</v>
      </c>
      <c r="BT547" s="202">
        <v>0</v>
      </c>
      <c r="BU547" s="203">
        <v>0</v>
      </c>
      <c r="BV547" s="124">
        <v>0</v>
      </c>
      <c r="BW547" s="124">
        <v>0</v>
      </c>
      <c r="BX547" s="124">
        <v>0</v>
      </c>
    </row>
    <row r="548" spans="1:94" s="127" customFormat="1" ht="15" customHeight="1" thickBot="1" x14ac:dyDescent="0.3">
      <c r="A548" s="204" t="s">
        <v>1485</v>
      </c>
      <c r="B548" s="39" t="s">
        <v>2379</v>
      </c>
      <c r="C548" s="40">
        <v>38800</v>
      </c>
      <c r="D548" s="107">
        <v>143314</v>
      </c>
      <c r="E548" s="47" t="s">
        <v>701</v>
      </c>
      <c r="F548" s="57">
        <v>170</v>
      </c>
      <c r="G548" s="94"/>
      <c r="H548" s="95"/>
      <c r="I548" s="95"/>
      <c r="J548" s="91"/>
      <c r="K548" s="91"/>
      <c r="L548" s="95"/>
      <c r="M548" s="95"/>
      <c r="N548" s="95"/>
      <c r="O548" s="95"/>
      <c r="P548" s="91"/>
      <c r="Q548" s="95"/>
      <c r="R548" s="91"/>
      <c r="S548" s="95"/>
      <c r="T548" s="91"/>
      <c r="U548" s="91"/>
      <c r="V548" s="91"/>
      <c r="W548" s="95"/>
      <c r="X548" s="95"/>
      <c r="Y548" s="91"/>
      <c r="Z548" s="91"/>
      <c r="AA548" s="95"/>
      <c r="AB548" s="91"/>
      <c r="AC548" s="91"/>
      <c r="AD548" s="95"/>
      <c r="AE548" s="95"/>
      <c r="AF548" s="91"/>
      <c r="AG548" s="91"/>
      <c r="AH548" s="95"/>
      <c r="AI548" s="91"/>
      <c r="AJ548" s="91"/>
      <c r="AK548" s="91"/>
      <c r="AL548" s="91"/>
      <c r="AM548" s="95"/>
      <c r="AN548" s="91"/>
      <c r="AO548" s="95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>
        <v>170</v>
      </c>
      <c r="BM548" s="91"/>
      <c r="BN548" s="91"/>
      <c r="BO548" s="91"/>
      <c r="BP548" s="91"/>
      <c r="BQ548" s="91"/>
      <c r="BR548" s="92"/>
      <c r="BS548" s="202">
        <v>0</v>
      </c>
      <c r="BT548" s="202">
        <v>0</v>
      </c>
      <c r="BU548" s="203">
        <v>0</v>
      </c>
      <c r="BV548" s="124">
        <v>0</v>
      </c>
      <c r="BW548" s="124">
        <v>0</v>
      </c>
      <c r="BX548" s="124">
        <v>0</v>
      </c>
    </row>
    <row r="549" spans="1:94" s="127" customFormat="1" ht="15" customHeight="1" thickBot="1" x14ac:dyDescent="0.3">
      <c r="A549" s="204" t="s">
        <v>1488</v>
      </c>
      <c r="B549" s="56" t="s">
        <v>2038</v>
      </c>
      <c r="C549" s="52">
        <v>27956</v>
      </c>
      <c r="D549" s="107" t="s">
        <v>3454</v>
      </c>
      <c r="E549" s="46" t="s">
        <v>67</v>
      </c>
      <c r="F549" s="57">
        <v>170</v>
      </c>
      <c r="G549" s="94"/>
      <c r="H549" s="95">
        <v>170</v>
      </c>
      <c r="I549" s="95"/>
      <c r="J549" s="91"/>
      <c r="K549" s="91"/>
      <c r="L549" s="95"/>
      <c r="M549" s="95"/>
      <c r="N549" s="95"/>
      <c r="O549" s="95"/>
      <c r="P549" s="91"/>
      <c r="Q549" s="95"/>
      <c r="R549" s="91"/>
      <c r="S549" s="95"/>
      <c r="T549" s="91"/>
      <c r="U549" s="91"/>
      <c r="V549" s="91"/>
      <c r="W549" s="95"/>
      <c r="X549" s="95"/>
      <c r="Y549" s="91"/>
      <c r="Z549" s="91"/>
      <c r="AA549" s="95"/>
      <c r="AB549" s="91"/>
      <c r="AC549" s="91"/>
      <c r="AD549" s="95"/>
      <c r="AE549" s="95"/>
      <c r="AF549" s="91"/>
      <c r="AG549" s="91"/>
      <c r="AH549" s="95"/>
      <c r="AI549" s="91"/>
      <c r="AJ549" s="91"/>
      <c r="AK549" s="91"/>
      <c r="AL549" s="91"/>
      <c r="AM549" s="95"/>
      <c r="AN549" s="91"/>
      <c r="AO549" s="95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2"/>
      <c r="BS549" s="202">
        <v>0</v>
      </c>
      <c r="BT549" s="202">
        <v>0</v>
      </c>
      <c r="BU549" s="203">
        <v>0</v>
      </c>
      <c r="BV549" s="124">
        <v>0</v>
      </c>
      <c r="BW549" s="124">
        <v>0</v>
      </c>
      <c r="BX549" s="124">
        <v>0</v>
      </c>
    </row>
    <row r="550" spans="1:94" s="127" customFormat="1" ht="15" customHeight="1" thickBot="1" x14ac:dyDescent="0.3">
      <c r="A550" s="204" t="s">
        <v>1490</v>
      </c>
      <c r="B550" s="56" t="s">
        <v>2039</v>
      </c>
      <c r="C550" s="52">
        <v>25504</v>
      </c>
      <c r="D550" s="107" t="s">
        <v>3455</v>
      </c>
      <c r="E550" s="46" t="s">
        <v>61</v>
      </c>
      <c r="F550" s="57">
        <v>166</v>
      </c>
      <c r="G550" s="94"/>
      <c r="H550" s="95"/>
      <c r="I550" s="95"/>
      <c r="J550" s="91"/>
      <c r="K550" s="91"/>
      <c r="L550" s="95"/>
      <c r="M550" s="95"/>
      <c r="N550" s="95"/>
      <c r="O550" s="95"/>
      <c r="P550" s="91"/>
      <c r="Q550" s="95"/>
      <c r="R550" s="91"/>
      <c r="S550" s="95"/>
      <c r="T550" s="91"/>
      <c r="U550" s="91"/>
      <c r="V550" s="91"/>
      <c r="W550" s="95"/>
      <c r="X550" s="95"/>
      <c r="Y550" s="91"/>
      <c r="Z550" s="91"/>
      <c r="AA550" s="95"/>
      <c r="AB550" s="91"/>
      <c r="AC550" s="91"/>
      <c r="AD550" s="95"/>
      <c r="AE550" s="95"/>
      <c r="AF550" s="91"/>
      <c r="AG550" s="91">
        <v>166</v>
      </c>
      <c r="AH550" s="95"/>
      <c r="AI550" s="91"/>
      <c r="AJ550" s="91"/>
      <c r="AK550" s="91"/>
      <c r="AL550" s="91"/>
      <c r="AM550" s="95"/>
      <c r="AN550" s="91"/>
      <c r="AO550" s="95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2"/>
      <c r="BS550" s="202">
        <v>0</v>
      </c>
      <c r="BT550" s="202">
        <v>0</v>
      </c>
      <c r="BU550" s="203">
        <v>0</v>
      </c>
      <c r="BV550" s="124">
        <v>0</v>
      </c>
      <c r="BW550" s="124">
        <v>0</v>
      </c>
      <c r="BX550" s="124">
        <v>0</v>
      </c>
    </row>
    <row r="551" spans="1:94" s="127" customFormat="1" ht="15" customHeight="1" thickBot="1" x14ac:dyDescent="0.3">
      <c r="A551" s="204" t="s">
        <v>1492</v>
      </c>
      <c r="B551" s="56" t="s">
        <v>2040</v>
      </c>
      <c r="C551" s="52">
        <v>24253</v>
      </c>
      <c r="D551" s="107" t="s">
        <v>3456</v>
      </c>
      <c r="E551" s="46" t="s">
        <v>61</v>
      </c>
      <c r="F551" s="57">
        <v>166</v>
      </c>
      <c r="G551" s="94"/>
      <c r="H551" s="95"/>
      <c r="I551" s="95"/>
      <c r="J551" s="91"/>
      <c r="K551" s="91"/>
      <c r="L551" s="95"/>
      <c r="M551" s="95"/>
      <c r="N551" s="95"/>
      <c r="O551" s="95"/>
      <c r="P551" s="91"/>
      <c r="Q551" s="95"/>
      <c r="R551" s="91"/>
      <c r="S551" s="95"/>
      <c r="T551" s="91"/>
      <c r="U551" s="91"/>
      <c r="V551" s="91"/>
      <c r="W551" s="95"/>
      <c r="X551" s="95"/>
      <c r="Y551" s="91"/>
      <c r="Z551" s="91"/>
      <c r="AA551" s="95"/>
      <c r="AB551" s="91"/>
      <c r="AC551" s="91"/>
      <c r="AD551" s="95"/>
      <c r="AE551" s="95"/>
      <c r="AF551" s="91"/>
      <c r="AG551" s="91">
        <v>166</v>
      </c>
      <c r="AH551" s="95"/>
      <c r="AI551" s="91"/>
      <c r="AJ551" s="91"/>
      <c r="AK551" s="91"/>
      <c r="AL551" s="91"/>
      <c r="AM551" s="95"/>
      <c r="AN551" s="91"/>
      <c r="AO551" s="95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2"/>
      <c r="BS551" s="202">
        <v>0</v>
      </c>
      <c r="BT551" s="202">
        <v>0</v>
      </c>
      <c r="BU551" s="203">
        <v>0</v>
      </c>
      <c r="BV551" s="124">
        <v>0</v>
      </c>
      <c r="BW551" s="124">
        <v>0</v>
      </c>
      <c r="BX551" s="124">
        <v>0</v>
      </c>
    </row>
    <row r="552" spans="1:94" s="127" customFormat="1" ht="15" customHeight="1" thickBot="1" x14ac:dyDescent="0.3">
      <c r="A552" s="204" t="s">
        <v>1493</v>
      </c>
      <c r="B552" s="56" t="s">
        <v>185</v>
      </c>
      <c r="C552" s="52">
        <v>37309</v>
      </c>
      <c r="D552" s="107" t="s">
        <v>2696</v>
      </c>
      <c r="E552" s="46" t="s">
        <v>46</v>
      </c>
      <c r="F552" s="57">
        <v>157</v>
      </c>
      <c r="G552" s="94"/>
      <c r="H552" s="95"/>
      <c r="I552" s="95"/>
      <c r="J552" s="91"/>
      <c r="K552" s="91"/>
      <c r="L552" s="95"/>
      <c r="M552" s="95"/>
      <c r="N552" s="95"/>
      <c r="O552" s="95"/>
      <c r="P552" s="91"/>
      <c r="Q552" s="95"/>
      <c r="R552" s="91"/>
      <c r="S552" s="95"/>
      <c r="T552" s="91"/>
      <c r="U552" s="91"/>
      <c r="V552" s="91"/>
      <c r="W552" s="95"/>
      <c r="X552" s="95"/>
      <c r="Y552" s="91"/>
      <c r="Z552" s="91"/>
      <c r="AA552" s="95"/>
      <c r="AB552" s="91"/>
      <c r="AC552" s="91"/>
      <c r="AD552" s="95"/>
      <c r="AE552" s="95"/>
      <c r="AF552" s="91"/>
      <c r="AG552" s="91"/>
      <c r="AH552" s="95"/>
      <c r="AI552" s="91"/>
      <c r="AJ552" s="91"/>
      <c r="AK552" s="91"/>
      <c r="AL552" s="91"/>
      <c r="AM552" s="95"/>
      <c r="AN552" s="91"/>
      <c r="AO552" s="95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>
        <v>157</v>
      </c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2"/>
      <c r="BS552" s="202">
        <v>0</v>
      </c>
      <c r="BT552" s="202">
        <v>0</v>
      </c>
      <c r="BU552" s="203">
        <v>0</v>
      </c>
      <c r="BV552" s="124">
        <v>0</v>
      </c>
      <c r="BW552" s="124">
        <v>0</v>
      </c>
      <c r="BX552" s="124">
        <v>0</v>
      </c>
    </row>
    <row r="553" spans="1:94" s="127" customFormat="1" ht="15" customHeight="1" thickBot="1" x14ac:dyDescent="0.3">
      <c r="A553" s="204" t="s">
        <v>1494</v>
      </c>
      <c r="B553" s="56" t="s">
        <v>462</v>
      </c>
      <c r="C553" s="52">
        <v>36822</v>
      </c>
      <c r="D553" s="107" t="s">
        <v>2790</v>
      </c>
      <c r="E553" s="46" t="s">
        <v>47</v>
      </c>
      <c r="F553" s="57">
        <v>157</v>
      </c>
      <c r="G553" s="94"/>
      <c r="H553" s="95"/>
      <c r="I553" s="95"/>
      <c r="J553" s="91"/>
      <c r="K553" s="91"/>
      <c r="L553" s="95"/>
      <c r="M553" s="95"/>
      <c r="N553" s="95"/>
      <c r="O553" s="95"/>
      <c r="P553" s="91"/>
      <c r="Q553" s="95"/>
      <c r="R553" s="91"/>
      <c r="S553" s="95"/>
      <c r="T553" s="91"/>
      <c r="U553" s="91"/>
      <c r="V553" s="91"/>
      <c r="W553" s="95"/>
      <c r="X553" s="95"/>
      <c r="Y553" s="91"/>
      <c r="Z553" s="91"/>
      <c r="AA553" s="95"/>
      <c r="AB553" s="91"/>
      <c r="AC553" s="91"/>
      <c r="AD553" s="95"/>
      <c r="AE553" s="95"/>
      <c r="AF553" s="91"/>
      <c r="AG553" s="91"/>
      <c r="AH553" s="95"/>
      <c r="AI553" s="91"/>
      <c r="AJ553" s="91"/>
      <c r="AK553" s="91"/>
      <c r="AL553" s="91"/>
      <c r="AM553" s="95"/>
      <c r="AN553" s="91"/>
      <c r="AO553" s="95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>
        <v>157</v>
      </c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2"/>
      <c r="BS553" s="202">
        <v>0</v>
      </c>
      <c r="BT553" s="202">
        <v>0</v>
      </c>
      <c r="BU553" s="203">
        <v>0</v>
      </c>
      <c r="BV553" s="124">
        <v>0</v>
      </c>
      <c r="BW553" s="124">
        <v>0</v>
      </c>
      <c r="BX553" s="124">
        <v>0</v>
      </c>
    </row>
    <row r="554" spans="1:94" s="127" customFormat="1" ht="15" customHeight="1" thickBot="1" x14ac:dyDescent="0.3">
      <c r="A554" s="204" t="s">
        <v>1495</v>
      </c>
      <c r="B554" s="56" t="s">
        <v>2404</v>
      </c>
      <c r="C554" s="52">
        <v>35926</v>
      </c>
      <c r="D554" s="107">
        <v>20113</v>
      </c>
      <c r="E554" s="46" t="s">
        <v>49</v>
      </c>
      <c r="F554" s="57">
        <v>157</v>
      </c>
      <c r="G554" s="94"/>
      <c r="H554" s="95"/>
      <c r="I554" s="95"/>
      <c r="J554" s="91"/>
      <c r="K554" s="91"/>
      <c r="L554" s="95"/>
      <c r="M554" s="95"/>
      <c r="N554" s="95"/>
      <c r="O554" s="95"/>
      <c r="P554" s="91"/>
      <c r="Q554" s="95"/>
      <c r="R554" s="91"/>
      <c r="S554" s="95"/>
      <c r="T554" s="91"/>
      <c r="U554" s="91"/>
      <c r="V554" s="91"/>
      <c r="W554" s="95"/>
      <c r="X554" s="95"/>
      <c r="Y554" s="91"/>
      <c r="Z554" s="91"/>
      <c r="AA554" s="95"/>
      <c r="AB554" s="91"/>
      <c r="AC554" s="91"/>
      <c r="AD554" s="95"/>
      <c r="AE554" s="95"/>
      <c r="AF554" s="91"/>
      <c r="AG554" s="91"/>
      <c r="AH554" s="95"/>
      <c r="AI554" s="91"/>
      <c r="AJ554" s="91"/>
      <c r="AK554" s="91"/>
      <c r="AL554" s="91"/>
      <c r="AM554" s="95"/>
      <c r="AN554" s="91"/>
      <c r="AO554" s="95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>
        <v>157</v>
      </c>
      <c r="BQ554" s="91"/>
      <c r="BR554" s="92"/>
      <c r="BS554" s="202">
        <v>0</v>
      </c>
      <c r="BT554" s="202">
        <v>0</v>
      </c>
      <c r="BU554" s="203">
        <v>0</v>
      </c>
      <c r="BV554" s="124">
        <v>0</v>
      </c>
      <c r="BW554" s="124">
        <v>0</v>
      </c>
      <c r="BX554" s="124">
        <v>0</v>
      </c>
      <c r="CO554" s="84"/>
      <c r="CP554" s="84"/>
    </row>
    <row r="555" spans="1:94" s="127" customFormat="1" ht="15" customHeight="1" thickBot="1" x14ac:dyDescent="0.25">
      <c r="A555" s="204" t="s">
        <v>1497</v>
      </c>
      <c r="B555" s="103" t="s">
        <v>1674</v>
      </c>
      <c r="C555" s="52">
        <v>35891</v>
      </c>
      <c r="D555" s="107" t="s">
        <v>2971</v>
      </c>
      <c r="E555" s="46" t="s">
        <v>45</v>
      </c>
      <c r="F555" s="57">
        <v>157</v>
      </c>
      <c r="G555" s="94"/>
      <c r="H555" s="95"/>
      <c r="I555" s="95"/>
      <c r="J555" s="91"/>
      <c r="K555" s="91"/>
      <c r="L555" s="95"/>
      <c r="M555" s="95"/>
      <c r="N555" s="95"/>
      <c r="O555" s="95"/>
      <c r="P555" s="91"/>
      <c r="Q555" s="95"/>
      <c r="R555" s="91"/>
      <c r="S555" s="95"/>
      <c r="T555" s="91"/>
      <c r="U555" s="91"/>
      <c r="V555" s="91"/>
      <c r="W555" s="95"/>
      <c r="X555" s="95"/>
      <c r="Y555" s="91"/>
      <c r="Z555" s="91"/>
      <c r="AA555" s="95"/>
      <c r="AB555" s="91"/>
      <c r="AC555" s="91"/>
      <c r="AD555" s="95"/>
      <c r="AE555" s="95"/>
      <c r="AF555" s="91"/>
      <c r="AG555" s="91"/>
      <c r="AH555" s="95"/>
      <c r="AI555" s="91"/>
      <c r="AJ555" s="91"/>
      <c r="AK555" s="91"/>
      <c r="AL555" s="91"/>
      <c r="AM555" s="95"/>
      <c r="AN555" s="91"/>
      <c r="AO555" s="95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>
        <v>157</v>
      </c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2"/>
      <c r="BS555" s="202">
        <v>0</v>
      </c>
      <c r="BT555" s="202">
        <v>0</v>
      </c>
      <c r="BU555" s="203">
        <v>0</v>
      </c>
      <c r="BV555" s="124">
        <v>0</v>
      </c>
      <c r="BW555" s="124">
        <v>0</v>
      </c>
      <c r="BX555" s="124">
        <v>0</v>
      </c>
    </row>
    <row r="556" spans="1:94" s="127" customFormat="1" ht="15" customHeight="1" thickBot="1" x14ac:dyDescent="0.3">
      <c r="A556" s="204" t="s">
        <v>1498</v>
      </c>
      <c r="B556" s="68" t="s">
        <v>2373</v>
      </c>
      <c r="C556" s="69">
        <v>35033</v>
      </c>
      <c r="D556" s="107">
        <v>14174</v>
      </c>
      <c r="E556" s="46" t="s">
        <v>2370</v>
      </c>
      <c r="F556" s="57">
        <v>157</v>
      </c>
      <c r="G556" s="94"/>
      <c r="H556" s="95"/>
      <c r="I556" s="95"/>
      <c r="J556" s="91"/>
      <c r="K556" s="91"/>
      <c r="L556" s="95"/>
      <c r="M556" s="95"/>
      <c r="N556" s="95"/>
      <c r="O556" s="95"/>
      <c r="P556" s="91"/>
      <c r="Q556" s="95"/>
      <c r="R556" s="91"/>
      <c r="S556" s="95"/>
      <c r="T556" s="91"/>
      <c r="U556" s="91"/>
      <c r="V556" s="91"/>
      <c r="W556" s="95"/>
      <c r="X556" s="95"/>
      <c r="Y556" s="91"/>
      <c r="Z556" s="91"/>
      <c r="AA556" s="95"/>
      <c r="AB556" s="91"/>
      <c r="AC556" s="91"/>
      <c r="AD556" s="95"/>
      <c r="AE556" s="95"/>
      <c r="AF556" s="91"/>
      <c r="AG556" s="91"/>
      <c r="AH556" s="95"/>
      <c r="AI556" s="91"/>
      <c r="AJ556" s="91"/>
      <c r="AK556" s="91"/>
      <c r="AL556" s="91"/>
      <c r="AM556" s="95"/>
      <c r="AN556" s="91"/>
      <c r="AO556" s="95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>
        <v>157</v>
      </c>
      <c r="BQ556" s="91"/>
      <c r="BR556" s="92"/>
      <c r="BS556" s="202">
        <v>0</v>
      </c>
      <c r="BT556" s="202">
        <v>0</v>
      </c>
      <c r="BU556" s="203">
        <v>0</v>
      </c>
      <c r="BV556" s="124">
        <v>0</v>
      </c>
      <c r="BW556" s="124">
        <v>0</v>
      </c>
      <c r="BX556" s="124">
        <v>0</v>
      </c>
    </row>
    <row r="557" spans="1:94" s="127" customFormat="1" ht="15" customHeight="1" thickBot="1" x14ac:dyDescent="0.3">
      <c r="A557" s="204" t="s">
        <v>1499</v>
      </c>
      <c r="B557" s="68" t="s">
        <v>2374</v>
      </c>
      <c r="C557" s="69">
        <v>34957</v>
      </c>
      <c r="D557" s="107">
        <v>16227</v>
      </c>
      <c r="E557" s="46" t="s">
        <v>2370</v>
      </c>
      <c r="F557" s="57">
        <v>157</v>
      </c>
      <c r="G557" s="94"/>
      <c r="H557" s="95"/>
      <c r="I557" s="95"/>
      <c r="J557" s="91"/>
      <c r="K557" s="91"/>
      <c r="L557" s="95"/>
      <c r="M557" s="95"/>
      <c r="N557" s="95"/>
      <c r="O557" s="95"/>
      <c r="P557" s="91"/>
      <c r="Q557" s="95"/>
      <c r="R557" s="91"/>
      <c r="S557" s="95"/>
      <c r="T557" s="91"/>
      <c r="U557" s="91"/>
      <c r="V557" s="91"/>
      <c r="W557" s="95"/>
      <c r="X557" s="95"/>
      <c r="Y557" s="91"/>
      <c r="Z557" s="91"/>
      <c r="AA557" s="95"/>
      <c r="AB557" s="91"/>
      <c r="AC557" s="91"/>
      <c r="AD557" s="95"/>
      <c r="AE557" s="95"/>
      <c r="AF557" s="91"/>
      <c r="AG557" s="91"/>
      <c r="AH557" s="95"/>
      <c r="AI557" s="91"/>
      <c r="AJ557" s="91"/>
      <c r="AK557" s="91"/>
      <c r="AL557" s="91"/>
      <c r="AM557" s="95"/>
      <c r="AN557" s="91"/>
      <c r="AO557" s="95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>
        <v>157</v>
      </c>
      <c r="BQ557" s="91"/>
      <c r="BR557" s="92"/>
      <c r="BS557" s="202">
        <v>0</v>
      </c>
      <c r="BT557" s="202">
        <v>0</v>
      </c>
      <c r="BU557" s="203">
        <v>0</v>
      </c>
      <c r="BV557" s="124">
        <v>0</v>
      </c>
      <c r="BW557" s="124">
        <v>0</v>
      </c>
      <c r="BX557" s="124">
        <v>0</v>
      </c>
    </row>
    <row r="558" spans="1:94" s="127" customFormat="1" ht="15" customHeight="1" thickBot="1" x14ac:dyDescent="0.3">
      <c r="A558" s="204" t="s">
        <v>1500</v>
      </c>
      <c r="B558" s="205" t="s">
        <v>1095</v>
      </c>
      <c r="C558" s="52">
        <v>31226</v>
      </c>
      <c r="D558" s="107" t="s">
        <v>2931</v>
      </c>
      <c r="E558" s="46" t="s">
        <v>1070</v>
      </c>
      <c r="F558" s="57">
        <v>157</v>
      </c>
      <c r="G558" s="94"/>
      <c r="H558" s="95"/>
      <c r="I558" s="95">
        <v>157</v>
      </c>
      <c r="J558" s="91"/>
      <c r="K558" s="91"/>
      <c r="L558" s="95"/>
      <c r="M558" s="95"/>
      <c r="N558" s="95"/>
      <c r="O558" s="95"/>
      <c r="P558" s="91"/>
      <c r="Q558" s="95"/>
      <c r="R558" s="91"/>
      <c r="S558" s="95"/>
      <c r="T558" s="91"/>
      <c r="U558" s="91"/>
      <c r="V558" s="91"/>
      <c r="W558" s="95"/>
      <c r="X558" s="95"/>
      <c r="Y558" s="91"/>
      <c r="Z558" s="91"/>
      <c r="AA558" s="95"/>
      <c r="AB558" s="91"/>
      <c r="AC558" s="91"/>
      <c r="AD558" s="95"/>
      <c r="AE558" s="95"/>
      <c r="AF558" s="91"/>
      <c r="AG558" s="91"/>
      <c r="AH558" s="95"/>
      <c r="AI558" s="91"/>
      <c r="AJ558" s="91"/>
      <c r="AK558" s="91"/>
      <c r="AL558" s="91"/>
      <c r="AM558" s="95"/>
      <c r="AN558" s="91"/>
      <c r="AO558" s="95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2"/>
      <c r="BS558" s="202">
        <v>0</v>
      </c>
      <c r="BT558" s="202">
        <v>0</v>
      </c>
      <c r="BU558" s="203">
        <v>0</v>
      </c>
      <c r="BV558" s="124">
        <v>0</v>
      </c>
      <c r="BW558" s="124">
        <v>0</v>
      </c>
      <c r="BX558" s="124">
        <v>0</v>
      </c>
    </row>
    <row r="559" spans="1:94" s="127" customFormat="1" ht="15" customHeight="1" thickBot="1" x14ac:dyDescent="0.25">
      <c r="A559" s="204" t="s">
        <v>1501</v>
      </c>
      <c r="B559" s="103" t="s">
        <v>1576</v>
      </c>
      <c r="C559" s="52">
        <v>30105</v>
      </c>
      <c r="D559" s="107" t="s">
        <v>2932</v>
      </c>
      <c r="E559" s="46" t="s">
        <v>1216</v>
      </c>
      <c r="F559" s="57">
        <v>157</v>
      </c>
      <c r="G559" s="94"/>
      <c r="H559" s="95"/>
      <c r="I559" s="95"/>
      <c r="J559" s="91"/>
      <c r="K559" s="91"/>
      <c r="L559" s="95"/>
      <c r="M559" s="95"/>
      <c r="N559" s="95"/>
      <c r="O559" s="95"/>
      <c r="P559" s="91"/>
      <c r="Q559" s="95"/>
      <c r="R559" s="91"/>
      <c r="S559" s="95"/>
      <c r="T559" s="91"/>
      <c r="U559" s="91"/>
      <c r="V559" s="91"/>
      <c r="W559" s="95"/>
      <c r="X559" s="95"/>
      <c r="Y559" s="91"/>
      <c r="Z559" s="91"/>
      <c r="AA559" s="95"/>
      <c r="AB559" s="91"/>
      <c r="AC559" s="91"/>
      <c r="AD559" s="95"/>
      <c r="AE559" s="95"/>
      <c r="AF559" s="91"/>
      <c r="AG559" s="91"/>
      <c r="AH559" s="95"/>
      <c r="AI559" s="91"/>
      <c r="AJ559" s="91"/>
      <c r="AK559" s="91"/>
      <c r="AL559" s="91"/>
      <c r="AM559" s="95"/>
      <c r="AN559" s="91"/>
      <c r="AO559" s="95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>
        <v>157</v>
      </c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2"/>
      <c r="BS559" s="202">
        <v>0</v>
      </c>
      <c r="BT559" s="202">
        <v>0</v>
      </c>
      <c r="BU559" s="203">
        <v>0</v>
      </c>
      <c r="BV559" s="124">
        <v>0</v>
      </c>
      <c r="BW559" s="124">
        <v>0</v>
      </c>
      <c r="BX559" s="124">
        <v>0</v>
      </c>
    </row>
    <row r="560" spans="1:94" s="127" customFormat="1" ht="15" customHeight="1" thickBot="1" x14ac:dyDescent="0.3">
      <c r="A560" s="204" t="s">
        <v>1502</v>
      </c>
      <c r="B560" s="56" t="s">
        <v>1214</v>
      </c>
      <c r="C560" s="52">
        <v>28628</v>
      </c>
      <c r="D560" s="107" t="s">
        <v>2773</v>
      </c>
      <c r="E560" s="46" t="s">
        <v>1216</v>
      </c>
      <c r="F560" s="57">
        <v>157</v>
      </c>
      <c r="G560" s="94"/>
      <c r="H560" s="95"/>
      <c r="I560" s="95"/>
      <c r="J560" s="91"/>
      <c r="K560" s="91"/>
      <c r="L560" s="95"/>
      <c r="M560" s="95"/>
      <c r="N560" s="95"/>
      <c r="O560" s="95"/>
      <c r="P560" s="91"/>
      <c r="Q560" s="95"/>
      <c r="R560" s="91"/>
      <c r="S560" s="95"/>
      <c r="T560" s="91"/>
      <c r="U560" s="91"/>
      <c r="V560" s="91"/>
      <c r="W560" s="95"/>
      <c r="X560" s="95"/>
      <c r="Y560" s="91"/>
      <c r="Z560" s="91"/>
      <c r="AA560" s="95"/>
      <c r="AB560" s="91"/>
      <c r="AC560" s="91"/>
      <c r="AD560" s="95"/>
      <c r="AE560" s="95"/>
      <c r="AF560" s="91"/>
      <c r="AG560" s="91"/>
      <c r="AH560" s="95"/>
      <c r="AI560" s="91"/>
      <c r="AJ560" s="91"/>
      <c r="AK560" s="91"/>
      <c r="AL560" s="91"/>
      <c r="AM560" s="95"/>
      <c r="AN560" s="91"/>
      <c r="AO560" s="95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>
        <v>157</v>
      </c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2"/>
      <c r="BS560" s="202">
        <v>0</v>
      </c>
      <c r="BT560" s="202">
        <v>0</v>
      </c>
      <c r="BU560" s="203">
        <v>0</v>
      </c>
      <c r="BV560" s="124">
        <v>0</v>
      </c>
      <c r="BW560" s="124">
        <v>0</v>
      </c>
      <c r="BX560" s="124">
        <v>0</v>
      </c>
    </row>
    <row r="561" spans="1:94" s="127" customFormat="1" ht="15" customHeight="1" thickBot="1" x14ac:dyDescent="0.3">
      <c r="A561" s="204" t="s">
        <v>1503</v>
      </c>
      <c r="B561" s="56" t="s">
        <v>1051</v>
      </c>
      <c r="C561" s="52">
        <v>26973</v>
      </c>
      <c r="D561" s="107" t="s">
        <v>2692</v>
      </c>
      <c r="E561" s="46" t="s">
        <v>829</v>
      </c>
      <c r="F561" s="57">
        <v>157</v>
      </c>
      <c r="G561" s="94"/>
      <c r="H561" s="95"/>
      <c r="I561" s="95"/>
      <c r="J561" s="91"/>
      <c r="K561" s="91"/>
      <c r="L561" s="95"/>
      <c r="M561" s="95"/>
      <c r="N561" s="95"/>
      <c r="O561" s="95"/>
      <c r="P561" s="91"/>
      <c r="Q561" s="95"/>
      <c r="R561" s="91"/>
      <c r="S561" s="95"/>
      <c r="T561" s="91"/>
      <c r="U561" s="91"/>
      <c r="V561" s="91"/>
      <c r="W561" s="95"/>
      <c r="X561" s="95"/>
      <c r="Y561" s="91"/>
      <c r="Z561" s="91"/>
      <c r="AA561" s="95"/>
      <c r="AB561" s="91"/>
      <c r="AC561" s="91"/>
      <c r="AD561" s="95"/>
      <c r="AE561" s="95"/>
      <c r="AF561" s="91"/>
      <c r="AG561" s="91"/>
      <c r="AH561" s="95"/>
      <c r="AI561" s="91"/>
      <c r="AJ561" s="91"/>
      <c r="AK561" s="91"/>
      <c r="AL561" s="91"/>
      <c r="AM561" s="95"/>
      <c r="AN561" s="91"/>
      <c r="AO561" s="95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>
        <v>157</v>
      </c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2"/>
      <c r="BS561" s="202">
        <v>0</v>
      </c>
      <c r="BT561" s="202">
        <v>0</v>
      </c>
      <c r="BU561" s="203">
        <v>0</v>
      </c>
      <c r="BV561" s="124">
        <v>0</v>
      </c>
      <c r="BW561" s="124">
        <v>0</v>
      </c>
      <c r="BX561" s="124">
        <v>0</v>
      </c>
    </row>
    <row r="562" spans="1:94" s="127" customFormat="1" ht="15" customHeight="1" thickBot="1" x14ac:dyDescent="0.3">
      <c r="A562" s="204" t="s">
        <v>1504</v>
      </c>
      <c r="B562" s="56" t="s">
        <v>2041</v>
      </c>
      <c r="C562" s="52">
        <v>38303</v>
      </c>
      <c r="D562" s="107" t="s">
        <v>3457</v>
      </c>
      <c r="E562" s="46" t="s">
        <v>2042</v>
      </c>
      <c r="F562" s="57">
        <v>155</v>
      </c>
      <c r="G562" s="94"/>
      <c r="H562" s="95"/>
      <c r="I562" s="95"/>
      <c r="J562" s="91"/>
      <c r="K562" s="91"/>
      <c r="L562" s="95"/>
      <c r="M562" s="95"/>
      <c r="N562" s="95"/>
      <c r="O562" s="95"/>
      <c r="P562" s="91"/>
      <c r="Q562" s="95"/>
      <c r="R562" s="91"/>
      <c r="S562" s="95"/>
      <c r="T562" s="91"/>
      <c r="U562" s="91"/>
      <c r="V562" s="91"/>
      <c r="W562" s="95"/>
      <c r="X562" s="95"/>
      <c r="Y562" s="91"/>
      <c r="Z562" s="91"/>
      <c r="AA562" s="95"/>
      <c r="AB562" s="91"/>
      <c r="AC562" s="91"/>
      <c r="AD562" s="95"/>
      <c r="AE562" s="95"/>
      <c r="AF562" s="91"/>
      <c r="AG562" s="91">
        <v>155</v>
      </c>
      <c r="AH562" s="95"/>
      <c r="AI562" s="91"/>
      <c r="AJ562" s="91"/>
      <c r="AK562" s="91"/>
      <c r="AL562" s="91"/>
      <c r="AM562" s="95"/>
      <c r="AN562" s="91"/>
      <c r="AO562" s="95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2"/>
      <c r="BS562" s="202">
        <v>0</v>
      </c>
      <c r="BT562" s="202">
        <v>0</v>
      </c>
      <c r="BU562" s="203">
        <v>0</v>
      </c>
      <c r="BV562" s="124">
        <v>0</v>
      </c>
      <c r="BW562" s="124">
        <v>0</v>
      </c>
      <c r="BX562" s="124">
        <v>0</v>
      </c>
    </row>
    <row r="563" spans="1:94" s="127" customFormat="1" ht="15" customHeight="1" thickBot="1" x14ac:dyDescent="0.3">
      <c r="A563" s="204" t="s">
        <v>1505</v>
      </c>
      <c r="B563" s="56" t="s">
        <v>2043</v>
      </c>
      <c r="C563" s="52">
        <v>38206</v>
      </c>
      <c r="D563" s="107">
        <v>124363</v>
      </c>
      <c r="E563" s="46" t="s">
        <v>2042</v>
      </c>
      <c r="F563" s="57">
        <v>155</v>
      </c>
      <c r="G563" s="94"/>
      <c r="H563" s="95"/>
      <c r="I563" s="95"/>
      <c r="J563" s="91"/>
      <c r="K563" s="91"/>
      <c r="L563" s="95"/>
      <c r="M563" s="95"/>
      <c r="N563" s="95"/>
      <c r="O563" s="95"/>
      <c r="P563" s="91"/>
      <c r="Q563" s="95"/>
      <c r="R563" s="91"/>
      <c r="S563" s="95"/>
      <c r="T563" s="91"/>
      <c r="U563" s="91"/>
      <c r="V563" s="91"/>
      <c r="W563" s="95"/>
      <c r="X563" s="95"/>
      <c r="Y563" s="91"/>
      <c r="Z563" s="91"/>
      <c r="AA563" s="95"/>
      <c r="AB563" s="91"/>
      <c r="AC563" s="91"/>
      <c r="AD563" s="95"/>
      <c r="AE563" s="95"/>
      <c r="AF563" s="91"/>
      <c r="AG563" s="91">
        <v>155</v>
      </c>
      <c r="AH563" s="95"/>
      <c r="AI563" s="91"/>
      <c r="AJ563" s="91"/>
      <c r="AK563" s="91"/>
      <c r="AL563" s="91"/>
      <c r="AM563" s="95"/>
      <c r="AN563" s="91"/>
      <c r="AO563" s="95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2"/>
      <c r="BS563" s="202">
        <v>0</v>
      </c>
      <c r="BT563" s="202">
        <v>0</v>
      </c>
      <c r="BU563" s="203">
        <v>0</v>
      </c>
      <c r="BV563" s="124">
        <v>0</v>
      </c>
      <c r="BW563" s="124">
        <v>0</v>
      </c>
      <c r="BX563" s="124">
        <v>0</v>
      </c>
    </row>
    <row r="564" spans="1:94" s="127" customFormat="1" ht="15" customHeight="1" thickBot="1" x14ac:dyDescent="0.3">
      <c r="A564" s="204" t="s">
        <v>1507</v>
      </c>
      <c r="B564" s="56" t="s">
        <v>1178</v>
      </c>
      <c r="C564" s="52">
        <v>37998</v>
      </c>
      <c r="D564" s="107" t="s">
        <v>2755</v>
      </c>
      <c r="E564" s="46" t="s">
        <v>77</v>
      </c>
      <c r="F564" s="57">
        <v>155</v>
      </c>
      <c r="G564" s="94"/>
      <c r="H564" s="95"/>
      <c r="I564" s="95"/>
      <c r="J564" s="91"/>
      <c r="K564" s="91"/>
      <c r="L564" s="95"/>
      <c r="M564" s="95"/>
      <c r="N564" s="95"/>
      <c r="O564" s="95"/>
      <c r="P564" s="91"/>
      <c r="Q564" s="95"/>
      <c r="R564" s="91"/>
      <c r="S564" s="95"/>
      <c r="T564" s="91"/>
      <c r="U564" s="91"/>
      <c r="V564" s="91"/>
      <c r="W564" s="95"/>
      <c r="X564" s="95"/>
      <c r="Y564" s="91"/>
      <c r="Z564" s="91"/>
      <c r="AA564" s="95"/>
      <c r="AB564" s="91"/>
      <c r="AC564" s="91"/>
      <c r="AD564" s="95"/>
      <c r="AE564" s="95"/>
      <c r="AF564" s="91"/>
      <c r="AG564" s="91">
        <v>155</v>
      </c>
      <c r="AH564" s="95"/>
      <c r="AI564" s="91"/>
      <c r="AJ564" s="91"/>
      <c r="AK564" s="91"/>
      <c r="AL564" s="91"/>
      <c r="AM564" s="95"/>
      <c r="AN564" s="91"/>
      <c r="AO564" s="95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2"/>
      <c r="BS564" s="202">
        <v>0</v>
      </c>
      <c r="BT564" s="202">
        <v>0</v>
      </c>
      <c r="BU564" s="203">
        <v>0</v>
      </c>
      <c r="BV564" s="124">
        <v>0</v>
      </c>
      <c r="BW564" s="124">
        <v>0</v>
      </c>
      <c r="BX564" s="124">
        <v>0</v>
      </c>
    </row>
    <row r="565" spans="1:94" s="127" customFormat="1" ht="15" customHeight="1" thickBot="1" x14ac:dyDescent="0.3">
      <c r="A565" s="204" t="s">
        <v>1509</v>
      </c>
      <c r="B565" s="56" t="s">
        <v>2044</v>
      </c>
      <c r="C565" s="52">
        <v>32895</v>
      </c>
      <c r="D565" s="107" t="s">
        <v>3458</v>
      </c>
      <c r="E565" s="46" t="s">
        <v>1677</v>
      </c>
      <c r="F565" s="57">
        <v>155</v>
      </c>
      <c r="G565" s="94"/>
      <c r="H565" s="95"/>
      <c r="I565" s="95"/>
      <c r="J565" s="91"/>
      <c r="K565" s="91"/>
      <c r="L565" s="95"/>
      <c r="M565" s="95"/>
      <c r="N565" s="95"/>
      <c r="O565" s="95"/>
      <c r="P565" s="91"/>
      <c r="Q565" s="95"/>
      <c r="R565" s="91"/>
      <c r="S565" s="95"/>
      <c r="T565" s="91"/>
      <c r="U565" s="91"/>
      <c r="V565" s="91"/>
      <c r="W565" s="95"/>
      <c r="X565" s="95"/>
      <c r="Y565" s="91"/>
      <c r="Z565" s="91"/>
      <c r="AA565" s="95"/>
      <c r="AB565" s="91"/>
      <c r="AC565" s="91"/>
      <c r="AD565" s="95"/>
      <c r="AE565" s="95"/>
      <c r="AF565" s="91"/>
      <c r="AG565" s="91">
        <v>155</v>
      </c>
      <c r="AH565" s="95"/>
      <c r="AI565" s="91"/>
      <c r="AJ565" s="91"/>
      <c r="AK565" s="91"/>
      <c r="AL565" s="91"/>
      <c r="AM565" s="95"/>
      <c r="AN565" s="91"/>
      <c r="AO565" s="95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2"/>
      <c r="BS565" s="202">
        <v>0</v>
      </c>
      <c r="BT565" s="202">
        <v>0</v>
      </c>
      <c r="BU565" s="203">
        <v>0</v>
      </c>
      <c r="BV565" s="124">
        <v>0</v>
      </c>
      <c r="BW565" s="124">
        <v>0</v>
      </c>
      <c r="BX565" s="124">
        <v>0</v>
      </c>
    </row>
    <row r="566" spans="1:94" s="127" customFormat="1" ht="15" customHeight="1" thickBot="1" x14ac:dyDescent="0.3">
      <c r="A566" s="204" t="s">
        <v>1511</v>
      </c>
      <c r="B566" s="56" t="s">
        <v>2045</v>
      </c>
      <c r="C566" s="52">
        <v>30938</v>
      </c>
      <c r="D566" s="107" t="s">
        <v>3459</v>
      </c>
      <c r="E566" s="46" t="s">
        <v>1070</v>
      </c>
      <c r="F566" s="57">
        <v>155</v>
      </c>
      <c r="G566" s="94"/>
      <c r="H566" s="95"/>
      <c r="I566" s="95"/>
      <c r="J566" s="91"/>
      <c r="K566" s="91"/>
      <c r="L566" s="95"/>
      <c r="M566" s="95"/>
      <c r="N566" s="95"/>
      <c r="O566" s="95"/>
      <c r="P566" s="91"/>
      <c r="Q566" s="95"/>
      <c r="R566" s="91"/>
      <c r="S566" s="95"/>
      <c r="T566" s="91"/>
      <c r="U566" s="91"/>
      <c r="V566" s="91"/>
      <c r="W566" s="95"/>
      <c r="X566" s="95"/>
      <c r="Y566" s="91"/>
      <c r="Z566" s="91"/>
      <c r="AA566" s="95"/>
      <c r="AB566" s="91"/>
      <c r="AC566" s="91"/>
      <c r="AD566" s="95"/>
      <c r="AE566" s="95"/>
      <c r="AF566" s="91"/>
      <c r="AG566" s="91">
        <v>155</v>
      </c>
      <c r="AH566" s="95"/>
      <c r="AI566" s="91"/>
      <c r="AJ566" s="91"/>
      <c r="AK566" s="91"/>
      <c r="AL566" s="91"/>
      <c r="AM566" s="95"/>
      <c r="AN566" s="91"/>
      <c r="AO566" s="95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2"/>
      <c r="BS566" s="202">
        <v>0</v>
      </c>
      <c r="BT566" s="202">
        <v>0</v>
      </c>
      <c r="BU566" s="203">
        <v>0</v>
      </c>
      <c r="BV566" s="124">
        <v>0</v>
      </c>
      <c r="BW566" s="124">
        <v>0</v>
      </c>
      <c r="BX566" s="124">
        <v>0</v>
      </c>
    </row>
    <row r="567" spans="1:94" s="127" customFormat="1" ht="15" customHeight="1" thickBot="1" x14ac:dyDescent="0.3">
      <c r="A567" s="204" t="s">
        <v>1513</v>
      </c>
      <c r="B567" s="205" t="s">
        <v>2046</v>
      </c>
      <c r="C567" s="52">
        <v>30529</v>
      </c>
      <c r="D567" s="107" t="s">
        <v>3460</v>
      </c>
      <c r="E567" s="46" t="s">
        <v>1070</v>
      </c>
      <c r="F567" s="57">
        <v>155</v>
      </c>
      <c r="G567" s="94"/>
      <c r="H567" s="95"/>
      <c r="I567" s="95"/>
      <c r="J567" s="91"/>
      <c r="K567" s="91"/>
      <c r="L567" s="95"/>
      <c r="M567" s="95"/>
      <c r="N567" s="95"/>
      <c r="O567" s="95"/>
      <c r="P567" s="91"/>
      <c r="Q567" s="95"/>
      <c r="R567" s="91"/>
      <c r="S567" s="95"/>
      <c r="T567" s="91"/>
      <c r="U567" s="91"/>
      <c r="V567" s="91"/>
      <c r="W567" s="95"/>
      <c r="X567" s="95"/>
      <c r="Y567" s="91"/>
      <c r="Z567" s="91"/>
      <c r="AA567" s="95"/>
      <c r="AB567" s="91"/>
      <c r="AC567" s="91"/>
      <c r="AD567" s="95"/>
      <c r="AE567" s="95"/>
      <c r="AF567" s="91"/>
      <c r="AG567" s="91">
        <v>155</v>
      </c>
      <c r="AH567" s="95"/>
      <c r="AI567" s="91"/>
      <c r="AJ567" s="91"/>
      <c r="AK567" s="91"/>
      <c r="AL567" s="91"/>
      <c r="AM567" s="95"/>
      <c r="AN567" s="91"/>
      <c r="AO567" s="95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2"/>
      <c r="BS567" s="202">
        <v>0</v>
      </c>
      <c r="BT567" s="202">
        <v>0</v>
      </c>
      <c r="BU567" s="203">
        <v>0</v>
      </c>
      <c r="BV567" s="124">
        <v>0</v>
      </c>
      <c r="BW567" s="124">
        <v>0</v>
      </c>
      <c r="BX567" s="124">
        <v>0</v>
      </c>
    </row>
    <row r="568" spans="1:94" s="127" customFormat="1" ht="15" customHeight="1" thickBot="1" x14ac:dyDescent="0.3">
      <c r="A568" s="204" t="s">
        <v>1515</v>
      </c>
      <c r="B568" s="56" t="s">
        <v>2047</v>
      </c>
      <c r="C568" s="52">
        <v>29679</v>
      </c>
      <c r="D568" s="107" t="s">
        <v>3461</v>
      </c>
      <c r="E568" s="46" t="s">
        <v>51</v>
      </c>
      <c r="F568" s="57">
        <v>155</v>
      </c>
      <c r="G568" s="94"/>
      <c r="H568" s="95"/>
      <c r="I568" s="95"/>
      <c r="J568" s="91"/>
      <c r="K568" s="91"/>
      <c r="L568" s="95"/>
      <c r="M568" s="95"/>
      <c r="N568" s="95"/>
      <c r="O568" s="95"/>
      <c r="P568" s="91"/>
      <c r="Q568" s="95"/>
      <c r="R568" s="91"/>
      <c r="S568" s="95"/>
      <c r="T568" s="91"/>
      <c r="U568" s="91"/>
      <c r="V568" s="91"/>
      <c r="W568" s="95"/>
      <c r="X568" s="95"/>
      <c r="Y568" s="91"/>
      <c r="Z568" s="91"/>
      <c r="AA568" s="95"/>
      <c r="AB568" s="91"/>
      <c r="AC568" s="91"/>
      <c r="AD568" s="95"/>
      <c r="AE568" s="95"/>
      <c r="AF568" s="91"/>
      <c r="AG568" s="91">
        <v>155</v>
      </c>
      <c r="AH568" s="95"/>
      <c r="AI568" s="91"/>
      <c r="AJ568" s="91"/>
      <c r="AK568" s="91"/>
      <c r="AL568" s="91"/>
      <c r="AM568" s="95"/>
      <c r="AN568" s="91"/>
      <c r="AO568" s="95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2"/>
      <c r="BS568" s="202">
        <v>0</v>
      </c>
      <c r="BT568" s="202">
        <v>0</v>
      </c>
      <c r="BU568" s="203">
        <v>0</v>
      </c>
      <c r="BV568" s="124">
        <v>0</v>
      </c>
      <c r="BW568" s="124">
        <v>0</v>
      </c>
      <c r="BX568" s="124">
        <v>0</v>
      </c>
    </row>
    <row r="569" spans="1:94" s="127" customFormat="1" ht="15" customHeight="1" thickBot="1" x14ac:dyDescent="0.3">
      <c r="A569" s="204" t="s">
        <v>1517</v>
      </c>
      <c r="B569" s="56" t="s">
        <v>2048</v>
      </c>
      <c r="C569" s="52">
        <v>27019</v>
      </c>
      <c r="D569" s="107" t="s">
        <v>3462</v>
      </c>
      <c r="E569" s="46" t="s">
        <v>52</v>
      </c>
      <c r="F569" s="57">
        <v>155</v>
      </c>
      <c r="G569" s="94"/>
      <c r="H569" s="95"/>
      <c r="I569" s="95"/>
      <c r="J569" s="91"/>
      <c r="K569" s="91"/>
      <c r="L569" s="95"/>
      <c r="M569" s="95"/>
      <c r="N569" s="95"/>
      <c r="O569" s="95"/>
      <c r="P569" s="91"/>
      <c r="Q569" s="95"/>
      <c r="R569" s="91"/>
      <c r="S569" s="95"/>
      <c r="T569" s="91"/>
      <c r="U569" s="91"/>
      <c r="V569" s="91"/>
      <c r="W569" s="95"/>
      <c r="X569" s="95"/>
      <c r="Y569" s="91"/>
      <c r="Z569" s="91"/>
      <c r="AA569" s="95"/>
      <c r="AB569" s="91"/>
      <c r="AC569" s="91"/>
      <c r="AD569" s="95"/>
      <c r="AE569" s="95"/>
      <c r="AF569" s="91"/>
      <c r="AG569" s="91">
        <v>155</v>
      </c>
      <c r="AH569" s="95"/>
      <c r="AI569" s="91"/>
      <c r="AJ569" s="91"/>
      <c r="AK569" s="91"/>
      <c r="AL569" s="91"/>
      <c r="AM569" s="95"/>
      <c r="AN569" s="91"/>
      <c r="AO569" s="95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2"/>
      <c r="BS569" s="202">
        <v>0</v>
      </c>
      <c r="BT569" s="202">
        <v>0</v>
      </c>
      <c r="BU569" s="203">
        <v>0</v>
      </c>
      <c r="BV569" s="124">
        <v>0</v>
      </c>
      <c r="BW569" s="124">
        <v>0</v>
      </c>
      <c r="BX569" s="124">
        <v>0</v>
      </c>
    </row>
    <row r="570" spans="1:94" s="127" customFormat="1" ht="15" customHeight="1" thickBot="1" x14ac:dyDescent="0.3">
      <c r="A570" s="204" t="s">
        <v>1519</v>
      </c>
      <c r="B570" s="56" t="s">
        <v>500</v>
      </c>
      <c r="C570" s="52">
        <v>38899</v>
      </c>
      <c r="D570" s="107" t="s">
        <v>2941</v>
      </c>
      <c r="E570" s="46" t="s">
        <v>1742</v>
      </c>
      <c r="F570" s="57">
        <v>146</v>
      </c>
      <c r="G570" s="94"/>
      <c r="H570" s="95"/>
      <c r="I570" s="95"/>
      <c r="J570" s="91"/>
      <c r="K570" s="91"/>
      <c r="L570" s="95"/>
      <c r="M570" s="95"/>
      <c r="N570" s="95"/>
      <c r="O570" s="95"/>
      <c r="P570" s="91"/>
      <c r="Q570" s="95"/>
      <c r="R570" s="91"/>
      <c r="S570" s="95"/>
      <c r="T570" s="91"/>
      <c r="U570" s="91"/>
      <c r="V570" s="91"/>
      <c r="W570" s="95"/>
      <c r="X570" s="95"/>
      <c r="Y570" s="91"/>
      <c r="Z570" s="91"/>
      <c r="AA570" s="95"/>
      <c r="AB570" s="91"/>
      <c r="AC570" s="91"/>
      <c r="AD570" s="95"/>
      <c r="AE570" s="95"/>
      <c r="AF570" s="91"/>
      <c r="AG570" s="91"/>
      <c r="AH570" s="95"/>
      <c r="AI570" s="91"/>
      <c r="AJ570" s="91"/>
      <c r="AK570" s="91"/>
      <c r="AL570" s="91"/>
      <c r="AM570" s="95"/>
      <c r="AN570" s="91"/>
      <c r="AO570" s="95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>
        <v>146</v>
      </c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2"/>
      <c r="BS570" s="202">
        <v>0</v>
      </c>
      <c r="BT570" s="202">
        <v>0</v>
      </c>
      <c r="BU570" s="203">
        <v>0</v>
      </c>
      <c r="BV570" s="124">
        <v>0</v>
      </c>
      <c r="BW570" s="124">
        <v>0</v>
      </c>
      <c r="BX570" s="124">
        <v>0</v>
      </c>
      <c r="CO570" s="84"/>
      <c r="CP570" s="84"/>
    </row>
    <row r="571" spans="1:94" s="127" customFormat="1" ht="15" customHeight="1" thickBot="1" x14ac:dyDescent="0.3">
      <c r="A571" s="204" t="s">
        <v>1521</v>
      </c>
      <c r="B571" s="56" t="s">
        <v>212</v>
      </c>
      <c r="C571" s="52">
        <v>36580</v>
      </c>
      <c r="D571" s="107" t="s">
        <v>3463</v>
      </c>
      <c r="E571" s="46" t="s">
        <v>76</v>
      </c>
      <c r="F571" s="57">
        <v>146</v>
      </c>
      <c r="G571" s="94"/>
      <c r="H571" s="95"/>
      <c r="I571" s="95"/>
      <c r="J571" s="91"/>
      <c r="K571" s="91"/>
      <c r="L571" s="95"/>
      <c r="M571" s="95"/>
      <c r="N571" s="95"/>
      <c r="O571" s="95"/>
      <c r="P571" s="91"/>
      <c r="Q571" s="95"/>
      <c r="R571" s="91"/>
      <c r="S571" s="95"/>
      <c r="T571" s="91"/>
      <c r="U571" s="91"/>
      <c r="V571" s="91"/>
      <c r="W571" s="95"/>
      <c r="X571" s="95"/>
      <c r="Y571" s="91"/>
      <c r="Z571" s="91"/>
      <c r="AA571" s="95"/>
      <c r="AB571" s="91"/>
      <c r="AC571" s="91"/>
      <c r="AD571" s="95"/>
      <c r="AE571" s="95"/>
      <c r="AF571" s="91"/>
      <c r="AG571" s="91"/>
      <c r="AH571" s="95"/>
      <c r="AI571" s="91"/>
      <c r="AJ571" s="91"/>
      <c r="AK571" s="91"/>
      <c r="AL571" s="91"/>
      <c r="AM571" s="95"/>
      <c r="AN571" s="91"/>
      <c r="AO571" s="95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>
        <v>146</v>
      </c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2"/>
      <c r="BS571" s="202">
        <v>0</v>
      </c>
      <c r="BT571" s="202">
        <v>0</v>
      </c>
      <c r="BU571" s="203">
        <v>0</v>
      </c>
      <c r="BV571" s="124">
        <v>0</v>
      </c>
      <c r="BW571" s="124">
        <v>0</v>
      </c>
      <c r="BX571" s="124">
        <v>0</v>
      </c>
      <c r="CE571" s="84"/>
      <c r="CF571" s="84"/>
      <c r="CG571" s="84"/>
      <c r="CH571" s="84"/>
      <c r="CI571" s="84"/>
      <c r="CJ571" s="84"/>
      <c r="CK571" s="84"/>
      <c r="CL571" s="84"/>
      <c r="CM571" s="84"/>
      <c r="CN571" s="84"/>
    </row>
    <row r="572" spans="1:94" s="127" customFormat="1" ht="15" customHeight="1" thickBot="1" x14ac:dyDescent="0.3">
      <c r="A572" s="204" t="s">
        <v>1523</v>
      </c>
      <c r="B572" s="39" t="s">
        <v>2372</v>
      </c>
      <c r="C572" s="40">
        <v>38918</v>
      </c>
      <c r="D572" s="107" t="s">
        <v>2912</v>
      </c>
      <c r="E572" s="47" t="s">
        <v>701</v>
      </c>
      <c r="F572" s="57">
        <v>142</v>
      </c>
      <c r="G572" s="94"/>
      <c r="H572" s="95"/>
      <c r="I572" s="95"/>
      <c r="J572" s="91"/>
      <c r="K572" s="91"/>
      <c r="L572" s="95"/>
      <c r="M572" s="95"/>
      <c r="N572" s="95"/>
      <c r="O572" s="95"/>
      <c r="P572" s="91"/>
      <c r="Q572" s="95"/>
      <c r="R572" s="91"/>
      <c r="S572" s="95"/>
      <c r="T572" s="91"/>
      <c r="U572" s="91"/>
      <c r="V572" s="91"/>
      <c r="W572" s="95"/>
      <c r="X572" s="95"/>
      <c r="Y572" s="91"/>
      <c r="Z572" s="91"/>
      <c r="AA572" s="95"/>
      <c r="AB572" s="91"/>
      <c r="AC572" s="91"/>
      <c r="AD572" s="95"/>
      <c r="AE572" s="95"/>
      <c r="AF572" s="91"/>
      <c r="AG572" s="91"/>
      <c r="AH572" s="95"/>
      <c r="AI572" s="91"/>
      <c r="AJ572" s="91"/>
      <c r="AK572" s="91"/>
      <c r="AL572" s="91"/>
      <c r="AM572" s="95"/>
      <c r="AN572" s="91"/>
      <c r="AO572" s="95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>
        <v>142</v>
      </c>
      <c r="BM572" s="91"/>
      <c r="BN572" s="91"/>
      <c r="BO572" s="91"/>
      <c r="BP572" s="91"/>
      <c r="BQ572" s="91"/>
      <c r="BR572" s="92"/>
      <c r="BS572" s="202">
        <v>0</v>
      </c>
      <c r="BT572" s="202">
        <v>0</v>
      </c>
      <c r="BU572" s="203">
        <v>0</v>
      </c>
      <c r="BV572" s="124">
        <v>0</v>
      </c>
      <c r="BW572" s="124">
        <v>0</v>
      </c>
      <c r="BX572" s="124">
        <v>0</v>
      </c>
    </row>
    <row r="573" spans="1:94" s="127" customFormat="1" ht="15" customHeight="1" thickBot="1" x14ac:dyDescent="0.3">
      <c r="A573" s="204" t="s">
        <v>1524</v>
      </c>
      <c r="B573" s="56" t="s">
        <v>2049</v>
      </c>
      <c r="C573" s="52">
        <v>30815</v>
      </c>
      <c r="D573" s="107" t="s">
        <v>3464</v>
      </c>
      <c r="E573" s="46" t="s">
        <v>406</v>
      </c>
      <c r="F573" s="57">
        <v>142</v>
      </c>
      <c r="G573" s="94"/>
      <c r="H573" s="95">
        <v>142</v>
      </c>
      <c r="I573" s="95"/>
      <c r="J573" s="91"/>
      <c r="K573" s="91"/>
      <c r="L573" s="95"/>
      <c r="M573" s="95"/>
      <c r="N573" s="95"/>
      <c r="O573" s="95"/>
      <c r="P573" s="91"/>
      <c r="Q573" s="95"/>
      <c r="R573" s="91"/>
      <c r="S573" s="95"/>
      <c r="T573" s="91"/>
      <c r="U573" s="91"/>
      <c r="V573" s="91"/>
      <c r="W573" s="95"/>
      <c r="X573" s="95"/>
      <c r="Y573" s="91"/>
      <c r="Z573" s="91"/>
      <c r="AA573" s="95"/>
      <c r="AB573" s="91"/>
      <c r="AC573" s="91"/>
      <c r="AD573" s="95"/>
      <c r="AE573" s="95"/>
      <c r="AF573" s="91"/>
      <c r="AG573" s="91"/>
      <c r="AH573" s="95"/>
      <c r="AI573" s="91"/>
      <c r="AJ573" s="91"/>
      <c r="AK573" s="91"/>
      <c r="AL573" s="91"/>
      <c r="AM573" s="95"/>
      <c r="AN573" s="91"/>
      <c r="AO573" s="95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2"/>
      <c r="BS573" s="202">
        <v>0</v>
      </c>
      <c r="BT573" s="202">
        <v>0</v>
      </c>
      <c r="BU573" s="203">
        <v>0</v>
      </c>
      <c r="BV573" s="124">
        <v>0</v>
      </c>
      <c r="BW573" s="124">
        <v>0</v>
      </c>
      <c r="BX573" s="124">
        <v>0</v>
      </c>
    </row>
    <row r="574" spans="1:94" s="127" customFormat="1" ht="15" customHeight="1" thickBot="1" x14ac:dyDescent="0.3">
      <c r="A574" s="204" t="s">
        <v>1526</v>
      </c>
      <c r="B574" s="56" t="s">
        <v>1589</v>
      </c>
      <c r="C574" s="52">
        <v>23279</v>
      </c>
      <c r="D574" s="107" t="s">
        <v>2261</v>
      </c>
      <c r="E574" s="46" t="s">
        <v>676</v>
      </c>
      <c r="F574" s="57">
        <v>142</v>
      </c>
      <c r="G574" s="94"/>
      <c r="H574" s="95"/>
      <c r="I574" s="95"/>
      <c r="J574" s="91"/>
      <c r="K574" s="91"/>
      <c r="L574" s="95"/>
      <c r="M574" s="95"/>
      <c r="N574" s="95"/>
      <c r="O574" s="95"/>
      <c r="P574" s="91"/>
      <c r="Q574" s="95"/>
      <c r="R574" s="91"/>
      <c r="S574" s="95"/>
      <c r="T574" s="91"/>
      <c r="U574" s="91"/>
      <c r="V574" s="91"/>
      <c r="W574" s="95"/>
      <c r="X574" s="95"/>
      <c r="Y574" s="91"/>
      <c r="Z574" s="91"/>
      <c r="AA574" s="95"/>
      <c r="AB574" s="91"/>
      <c r="AC574" s="91"/>
      <c r="AD574" s="95"/>
      <c r="AE574" s="95"/>
      <c r="AF574" s="91"/>
      <c r="AG574" s="91">
        <v>142</v>
      </c>
      <c r="AH574" s="95"/>
      <c r="AI574" s="91"/>
      <c r="AJ574" s="91"/>
      <c r="AK574" s="91"/>
      <c r="AL574" s="91"/>
      <c r="AM574" s="95"/>
      <c r="AN574" s="91"/>
      <c r="AO574" s="95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2"/>
      <c r="BS574" s="202">
        <v>0</v>
      </c>
      <c r="BT574" s="202">
        <v>0</v>
      </c>
      <c r="BU574" s="203">
        <v>0</v>
      </c>
      <c r="BV574" s="124">
        <v>0</v>
      </c>
      <c r="BW574" s="124">
        <v>0</v>
      </c>
      <c r="BX574" s="124">
        <v>0</v>
      </c>
    </row>
    <row r="575" spans="1:94" s="127" customFormat="1" ht="15" customHeight="1" thickBot="1" x14ac:dyDescent="0.3">
      <c r="A575" s="204" t="s">
        <v>1527</v>
      </c>
      <c r="B575" s="56" t="s">
        <v>1591</v>
      </c>
      <c r="C575" s="52">
        <v>22101</v>
      </c>
      <c r="D575" s="107" t="s">
        <v>2251</v>
      </c>
      <c r="E575" s="46" t="s">
        <v>676</v>
      </c>
      <c r="F575" s="57">
        <v>142</v>
      </c>
      <c r="G575" s="94"/>
      <c r="H575" s="95"/>
      <c r="I575" s="95"/>
      <c r="J575" s="91"/>
      <c r="K575" s="91"/>
      <c r="L575" s="95"/>
      <c r="M575" s="95"/>
      <c r="N575" s="95"/>
      <c r="O575" s="95"/>
      <c r="P575" s="91"/>
      <c r="Q575" s="95"/>
      <c r="R575" s="91"/>
      <c r="S575" s="95"/>
      <c r="T575" s="91"/>
      <c r="U575" s="91"/>
      <c r="V575" s="91"/>
      <c r="W575" s="95"/>
      <c r="X575" s="95"/>
      <c r="Y575" s="91"/>
      <c r="Z575" s="91"/>
      <c r="AA575" s="95"/>
      <c r="AB575" s="91"/>
      <c r="AC575" s="91"/>
      <c r="AD575" s="95"/>
      <c r="AE575" s="95"/>
      <c r="AF575" s="91"/>
      <c r="AG575" s="91">
        <v>142</v>
      </c>
      <c r="AH575" s="95"/>
      <c r="AI575" s="91"/>
      <c r="AJ575" s="91"/>
      <c r="AK575" s="91"/>
      <c r="AL575" s="91"/>
      <c r="AM575" s="95"/>
      <c r="AN575" s="91"/>
      <c r="AO575" s="95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2"/>
      <c r="BS575" s="202">
        <v>0</v>
      </c>
      <c r="BT575" s="202">
        <v>0</v>
      </c>
      <c r="BU575" s="203">
        <v>0</v>
      </c>
      <c r="BV575" s="124">
        <v>0</v>
      </c>
      <c r="BW575" s="124">
        <v>0</v>
      </c>
      <c r="BX575" s="124">
        <v>0</v>
      </c>
    </row>
    <row r="576" spans="1:94" s="127" customFormat="1" ht="15" customHeight="1" thickBot="1" x14ac:dyDescent="0.3">
      <c r="A576" s="204" t="s">
        <v>1529</v>
      </c>
      <c r="B576" s="39" t="s">
        <v>2381</v>
      </c>
      <c r="C576" s="40">
        <v>38462</v>
      </c>
      <c r="D576" s="107" t="s">
        <v>2944</v>
      </c>
      <c r="E576" s="47" t="s">
        <v>406</v>
      </c>
      <c r="F576" s="57">
        <v>137</v>
      </c>
      <c r="G576" s="94"/>
      <c r="H576" s="95"/>
      <c r="I576" s="95"/>
      <c r="J576" s="91"/>
      <c r="K576" s="91"/>
      <c r="L576" s="95"/>
      <c r="M576" s="95"/>
      <c r="N576" s="95"/>
      <c r="O576" s="95"/>
      <c r="P576" s="91"/>
      <c r="Q576" s="95"/>
      <c r="R576" s="91"/>
      <c r="S576" s="95"/>
      <c r="T576" s="91"/>
      <c r="U576" s="91"/>
      <c r="V576" s="91"/>
      <c r="W576" s="95"/>
      <c r="X576" s="95"/>
      <c r="Y576" s="91"/>
      <c r="Z576" s="91"/>
      <c r="AA576" s="95"/>
      <c r="AB576" s="91"/>
      <c r="AC576" s="91"/>
      <c r="AD576" s="95"/>
      <c r="AE576" s="95"/>
      <c r="AF576" s="91"/>
      <c r="AG576" s="91"/>
      <c r="AH576" s="95"/>
      <c r="AI576" s="91"/>
      <c r="AJ576" s="91"/>
      <c r="AK576" s="91"/>
      <c r="AL576" s="91"/>
      <c r="AM576" s="95"/>
      <c r="AN576" s="91"/>
      <c r="AO576" s="95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>
        <v>137</v>
      </c>
      <c r="BM576" s="91"/>
      <c r="BN576" s="91"/>
      <c r="BO576" s="91"/>
      <c r="BP576" s="91"/>
      <c r="BQ576" s="91"/>
      <c r="BR576" s="92"/>
      <c r="BS576" s="202">
        <v>0</v>
      </c>
      <c r="BT576" s="202">
        <v>0</v>
      </c>
      <c r="BU576" s="203">
        <v>0</v>
      </c>
      <c r="BV576" s="124">
        <v>0</v>
      </c>
      <c r="BW576" s="124">
        <v>0</v>
      </c>
      <c r="BX576" s="124">
        <v>0</v>
      </c>
    </row>
    <row r="577" spans="1:92" s="127" customFormat="1" ht="15" customHeight="1" thickBot="1" x14ac:dyDescent="0.3">
      <c r="A577" s="204" t="s">
        <v>1531</v>
      </c>
      <c r="B577" s="39" t="s">
        <v>2382</v>
      </c>
      <c r="C577" s="40">
        <v>38325</v>
      </c>
      <c r="D577" s="107">
        <v>150314</v>
      </c>
      <c r="E577" s="47" t="s">
        <v>406</v>
      </c>
      <c r="F577" s="57">
        <v>137</v>
      </c>
      <c r="G577" s="94"/>
      <c r="H577" s="95"/>
      <c r="I577" s="95"/>
      <c r="J577" s="91"/>
      <c r="K577" s="91"/>
      <c r="L577" s="95"/>
      <c r="M577" s="95"/>
      <c r="N577" s="95"/>
      <c r="O577" s="95"/>
      <c r="P577" s="91"/>
      <c r="Q577" s="95"/>
      <c r="R577" s="91"/>
      <c r="S577" s="95"/>
      <c r="T577" s="91"/>
      <c r="U577" s="91"/>
      <c r="V577" s="91"/>
      <c r="W577" s="95"/>
      <c r="X577" s="95"/>
      <c r="Y577" s="91"/>
      <c r="Z577" s="91"/>
      <c r="AA577" s="95"/>
      <c r="AB577" s="91"/>
      <c r="AC577" s="91"/>
      <c r="AD577" s="95"/>
      <c r="AE577" s="95"/>
      <c r="AF577" s="91"/>
      <c r="AG577" s="91"/>
      <c r="AH577" s="95"/>
      <c r="AI577" s="91"/>
      <c r="AJ577" s="91"/>
      <c r="AK577" s="91"/>
      <c r="AL577" s="91"/>
      <c r="AM577" s="95"/>
      <c r="AN577" s="91"/>
      <c r="AO577" s="95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>
        <v>137</v>
      </c>
      <c r="BM577" s="91"/>
      <c r="BN577" s="91"/>
      <c r="BO577" s="91"/>
      <c r="BP577" s="91"/>
      <c r="BQ577" s="91"/>
      <c r="BR577" s="92"/>
      <c r="BS577" s="202">
        <v>0</v>
      </c>
      <c r="BT577" s="202">
        <v>0</v>
      </c>
      <c r="BU577" s="203">
        <v>0</v>
      </c>
      <c r="BV577" s="124">
        <v>0</v>
      </c>
      <c r="BW577" s="124">
        <v>0</v>
      </c>
      <c r="BX577" s="124">
        <v>0</v>
      </c>
    </row>
    <row r="578" spans="1:92" s="127" customFormat="1" ht="15" customHeight="1" thickBot="1" x14ac:dyDescent="0.3">
      <c r="A578" s="204" t="s">
        <v>1532</v>
      </c>
      <c r="B578" s="56" t="s">
        <v>467</v>
      </c>
      <c r="C578" s="52">
        <v>38030</v>
      </c>
      <c r="D578" s="107" t="s">
        <v>2946</v>
      </c>
      <c r="E578" s="46" t="s">
        <v>1496</v>
      </c>
      <c r="F578" s="57">
        <v>137</v>
      </c>
      <c r="G578" s="94"/>
      <c r="H578" s="95"/>
      <c r="I578" s="95"/>
      <c r="J578" s="91"/>
      <c r="K578" s="91"/>
      <c r="L578" s="95"/>
      <c r="M578" s="95"/>
      <c r="N578" s="95">
        <v>137</v>
      </c>
      <c r="O578" s="95"/>
      <c r="P578" s="91"/>
      <c r="Q578" s="95"/>
      <c r="R578" s="91"/>
      <c r="S578" s="95"/>
      <c r="T578" s="91"/>
      <c r="U578" s="91"/>
      <c r="V578" s="91"/>
      <c r="W578" s="95"/>
      <c r="X578" s="95"/>
      <c r="Y578" s="91"/>
      <c r="Z578" s="91"/>
      <c r="AA578" s="95"/>
      <c r="AB578" s="91"/>
      <c r="AC578" s="91"/>
      <c r="AD578" s="95"/>
      <c r="AE578" s="95"/>
      <c r="AF578" s="91"/>
      <c r="AG578" s="91"/>
      <c r="AH578" s="95"/>
      <c r="AI578" s="91"/>
      <c r="AJ578" s="91"/>
      <c r="AK578" s="91"/>
      <c r="AL578" s="91"/>
      <c r="AM578" s="95"/>
      <c r="AN578" s="91"/>
      <c r="AO578" s="95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2"/>
      <c r="BS578" s="202">
        <v>0</v>
      </c>
      <c r="BT578" s="202">
        <v>0</v>
      </c>
      <c r="BU578" s="203">
        <v>0</v>
      </c>
      <c r="BV578" s="124">
        <v>0</v>
      </c>
      <c r="BW578" s="124">
        <v>0</v>
      </c>
      <c r="BX578" s="124">
        <v>0</v>
      </c>
    </row>
    <row r="579" spans="1:92" s="127" customFormat="1" ht="15" customHeight="1" thickBot="1" x14ac:dyDescent="0.3">
      <c r="A579" s="204" t="s">
        <v>1534</v>
      </c>
      <c r="B579" s="56" t="s">
        <v>455</v>
      </c>
      <c r="C579" s="52">
        <v>37945</v>
      </c>
      <c r="D579" s="107" t="s">
        <v>2662</v>
      </c>
      <c r="E579" s="46" t="s">
        <v>11</v>
      </c>
      <c r="F579" s="57">
        <v>137</v>
      </c>
      <c r="G579" s="94"/>
      <c r="H579" s="95"/>
      <c r="I579" s="95"/>
      <c r="J579" s="91"/>
      <c r="K579" s="91"/>
      <c r="L579" s="95"/>
      <c r="M579" s="95"/>
      <c r="N579" s="95"/>
      <c r="O579" s="95"/>
      <c r="P579" s="91"/>
      <c r="Q579" s="95"/>
      <c r="R579" s="91"/>
      <c r="S579" s="95">
        <v>137</v>
      </c>
      <c r="T579" s="91"/>
      <c r="U579" s="91"/>
      <c r="V579" s="91"/>
      <c r="W579" s="95"/>
      <c r="X579" s="95"/>
      <c r="Y579" s="91"/>
      <c r="Z579" s="91"/>
      <c r="AA579" s="95"/>
      <c r="AB579" s="91"/>
      <c r="AC579" s="91"/>
      <c r="AD579" s="95"/>
      <c r="AE579" s="95"/>
      <c r="AF579" s="91"/>
      <c r="AG579" s="91"/>
      <c r="AH579" s="95"/>
      <c r="AI579" s="91"/>
      <c r="AJ579" s="91"/>
      <c r="AK579" s="91"/>
      <c r="AL579" s="91"/>
      <c r="AM579" s="95"/>
      <c r="AN579" s="91"/>
      <c r="AO579" s="95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2"/>
      <c r="BS579" s="202">
        <v>0</v>
      </c>
      <c r="BT579" s="202">
        <v>0</v>
      </c>
      <c r="BU579" s="203">
        <v>0</v>
      </c>
      <c r="BV579" s="124">
        <v>0</v>
      </c>
      <c r="BW579" s="124">
        <v>0</v>
      </c>
      <c r="BX579" s="124">
        <v>0</v>
      </c>
    </row>
    <row r="580" spans="1:92" s="127" customFormat="1" ht="15" customHeight="1" thickBot="1" x14ac:dyDescent="0.3">
      <c r="A580" s="204" t="s">
        <v>1536</v>
      </c>
      <c r="B580" s="56" t="s">
        <v>1374</v>
      </c>
      <c r="C580" s="52">
        <v>37865</v>
      </c>
      <c r="D580" s="107" t="s">
        <v>2840</v>
      </c>
      <c r="E580" s="46" t="s">
        <v>355</v>
      </c>
      <c r="F580" s="57">
        <v>137</v>
      </c>
      <c r="G580" s="94"/>
      <c r="H580" s="95"/>
      <c r="I580" s="95"/>
      <c r="J580" s="91"/>
      <c r="K580" s="91"/>
      <c r="L580" s="95"/>
      <c r="M580" s="95"/>
      <c r="N580" s="95"/>
      <c r="O580" s="95"/>
      <c r="P580" s="91"/>
      <c r="Q580" s="95"/>
      <c r="R580" s="91"/>
      <c r="S580" s="95"/>
      <c r="T580" s="91"/>
      <c r="U580" s="91"/>
      <c r="V580" s="91"/>
      <c r="W580" s="95"/>
      <c r="X580" s="95"/>
      <c r="Y580" s="91"/>
      <c r="Z580" s="91"/>
      <c r="AA580" s="95"/>
      <c r="AB580" s="91"/>
      <c r="AC580" s="91"/>
      <c r="AD580" s="95"/>
      <c r="AE580" s="95"/>
      <c r="AF580" s="91"/>
      <c r="AG580" s="91"/>
      <c r="AH580" s="95"/>
      <c r="AI580" s="91"/>
      <c r="AJ580" s="91"/>
      <c r="AK580" s="91"/>
      <c r="AL580" s="91"/>
      <c r="AM580" s="95">
        <v>137</v>
      </c>
      <c r="AN580" s="91"/>
      <c r="AO580" s="95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2"/>
      <c r="BS580" s="202">
        <v>0</v>
      </c>
      <c r="BT580" s="202">
        <v>0</v>
      </c>
      <c r="BU580" s="203">
        <v>0</v>
      </c>
      <c r="BV580" s="124">
        <v>0</v>
      </c>
      <c r="BW580" s="124">
        <v>0</v>
      </c>
      <c r="BX580" s="124">
        <v>0</v>
      </c>
    </row>
    <row r="581" spans="1:92" s="127" customFormat="1" ht="15" customHeight="1" thickBot="1" x14ac:dyDescent="0.3">
      <c r="A581" s="204" t="s">
        <v>1538</v>
      </c>
      <c r="B581" s="56" t="s">
        <v>1627</v>
      </c>
      <c r="C581" s="52">
        <v>37701</v>
      </c>
      <c r="D581" s="107" t="s">
        <v>2948</v>
      </c>
      <c r="E581" s="46" t="s">
        <v>1496</v>
      </c>
      <c r="F581" s="57">
        <v>137</v>
      </c>
      <c r="G581" s="94"/>
      <c r="H581" s="95"/>
      <c r="I581" s="95"/>
      <c r="J581" s="91"/>
      <c r="K581" s="91"/>
      <c r="L581" s="95"/>
      <c r="M581" s="95"/>
      <c r="N581" s="95">
        <v>137</v>
      </c>
      <c r="O581" s="95"/>
      <c r="P581" s="91"/>
      <c r="Q581" s="95"/>
      <c r="R581" s="91"/>
      <c r="S581" s="95"/>
      <c r="T581" s="91"/>
      <c r="U581" s="91"/>
      <c r="V581" s="91"/>
      <c r="W581" s="95"/>
      <c r="X581" s="95"/>
      <c r="Y581" s="91"/>
      <c r="Z581" s="91"/>
      <c r="AA581" s="95"/>
      <c r="AB581" s="91"/>
      <c r="AC581" s="91"/>
      <c r="AD581" s="95"/>
      <c r="AE581" s="95"/>
      <c r="AF581" s="91"/>
      <c r="AG581" s="91"/>
      <c r="AH581" s="95"/>
      <c r="AI581" s="91"/>
      <c r="AJ581" s="91"/>
      <c r="AK581" s="91"/>
      <c r="AL581" s="91"/>
      <c r="AM581" s="95"/>
      <c r="AN581" s="91"/>
      <c r="AO581" s="95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2"/>
      <c r="BS581" s="202">
        <v>0</v>
      </c>
      <c r="BT581" s="202">
        <v>0</v>
      </c>
      <c r="BU581" s="203">
        <v>0</v>
      </c>
      <c r="BV581" s="124">
        <v>0</v>
      </c>
      <c r="BW581" s="124">
        <v>0</v>
      </c>
      <c r="BX581" s="124">
        <v>0</v>
      </c>
    </row>
    <row r="582" spans="1:92" s="127" customFormat="1" ht="15" customHeight="1" thickBot="1" x14ac:dyDescent="0.3">
      <c r="A582" s="204" t="s">
        <v>1540</v>
      </c>
      <c r="B582" s="39" t="s">
        <v>2384</v>
      </c>
      <c r="C582" s="40">
        <v>37259</v>
      </c>
      <c r="D582" s="107">
        <v>143602</v>
      </c>
      <c r="E582" s="47" t="s">
        <v>49</v>
      </c>
      <c r="F582" s="57">
        <v>137</v>
      </c>
      <c r="G582" s="94"/>
      <c r="H582" s="95"/>
      <c r="I582" s="95"/>
      <c r="J582" s="91"/>
      <c r="K582" s="91"/>
      <c r="L582" s="95"/>
      <c r="M582" s="95"/>
      <c r="N582" s="95"/>
      <c r="O582" s="95"/>
      <c r="P582" s="91"/>
      <c r="Q582" s="95"/>
      <c r="R582" s="91"/>
      <c r="S582" s="95"/>
      <c r="T582" s="91"/>
      <c r="U582" s="91"/>
      <c r="V582" s="91"/>
      <c r="W582" s="95"/>
      <c r="X582" s="95"/>
      <c r="Y582" s="91"/>
      <c r="Z582" s="91"/>
      <c r="AA582" s="95"/>
      <c r="AB582" s="91"/>
      <c r="AC582" s="91"/>
      <c r="AD582" s="95"/>
      <c r="AE582" s="95"/>
      <c r="AF582" s="91"/>
      <c r="AG582" s="91"/>
      <c r="AH582" s="95"/>
      <c r="AI582" s="91"/>
      <c r="AJ582" s="91"/>
      <c r="AK582" s="91"/>
      <c r="AL582" s="91"/>
      <c r="AM582" s="95"/>
      <c r="AN582" s="91"/>
      <c r="AO582" s="95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>
        <v>137</v>
      </c>
      <c r="BQ582" s="91"/>
      <c r="BR582" s="92"/>
      <c r="BS582" s="202">
        <v>0</v>
      </c>
      <c r="BT582" s="202">
        <v>0</v>
      </c>
      <c r="BU582" s="203">
        <v>0</v>
      </c>
      <c r="BV582" s="124">
        <v>0</v>
      </c>
      <c r="BW582" s="124">
        <v>0</v>
      </c>
      <c r="BX582" s="124">
        <v>0</v>
      </c>
    </row>
    <row r="583" spans="1:92" s="127" customFormat="1" ht="15" customHeight="1" thickBot="1" x14ac:dyDescent="0.3">
      <c r="A583" s="204" t="s">
        <v>1542</v>
      </c>
      <c r="B583" s="56" t="s">
        <v>1728</v>
      </c>
      <c r="C583" s="52">
        <v>37215</v>
      </c>
      <c r="D583" s="107" t="s">
        <v>2993</v>
      </c>
      <c r="E583" s="46" t="s">
        <v>412</v>
      </c>
      <c r="F583" s="57">
        <v>137</v>
      </c>
      <c r="G583" s="94"/>
      <c r="H583" s="95"/>
      <c r="I583" s="95">
        <v>137</v>
      </c>
      <c r="J583" s="91"/>
      <c r="K583" s="91"/>
      <c r="L583" s="95"/>
      <c r="M583" s="95"/>
      <c r="N583" s="95"/>
      <c r="O583" s="95"/>
      <c r="P583" s="91"/>
      <c r="Q583" s="95"/>
      <c r="R583" s="91"/>
      <c r="S583" s="95"/>
      <c r="T583" s="91"/>
      <c r="U583" s="91"/>
      <c r="V583" s="91"/>
      <c r="W583" s="95"/>
      <c r="X583" s="95"/>
      <c r="Y583" s="91"/>
      <c r="Z583" s="91"/>
      <c r="AA583" s="95"/>
      <c r="AB583" s="91"/>
      <c r="AC583" s="91"/>
      <c r="AD583" s="95"/>
      <c r="AE583" s="95"/>
      <c r="AF583" s="91"/>
      <c r="AG583" s="91"/>
      <c r="AH583" s="95"/>
      <c r="AI583" s="91"/>
      <c r="AJ583" s="91"/>
      <c r="AK583" s="91"/>
      <c r="AL583" s="91"/>
      <c r="AM583" s="95"/>
      <c r="AN583" s="91"/>
      <c r="AO583" s="95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2"/>
      <c r="BS583" s="202">
        <v>0</v>
      </c>
      <c r="BT583" s="202">
        <v>0</v>
      </c>
      <c r="BU583" s="203">
        <v>0</v>
      </c>
      <c r="BV583" s="124">
        <v>0</v>
      </c>
      <c r="BW583" s="124">
        <v>0</v>
      </c>
      <c r="BX583" s="124">
        <v>0</v>
      </c>
    </row>
    <row r="584" spans="1:92" s="127" customFormat="1" ht="15" customHeight="1" thickBot="1" x14ac:dyDescent="0.3">
      <c r="A584" s="204" t="s">
        <v>1544</v>
      </c>
      <c r="B584" s="56" t="s">
        <v>1730</v>
      </c>
      <c r="C584" s="52">
        <v>37029</v>
      </c>
      <c r="D584" s="107" t="s">
        <v>2994</v>
      </c>
      <c r="E584" s="46" t="s">
        <v>412</v>
      </c>
      <c r="F584" s="57">
        <v>137</v>
      </c>
      <c r="G584" s="94"/>
      <c r="H584" s="95"/>
      <c r="I584" s="95">
        <v>137</v>
      </c>
      <c r="J584" s="91"/>
      <c r="K584" s="91"/>
      <c r="L584" s="95"/>
      <c r="M584" s="95"/>
      <c r="N584" s="95"/>
      <c r="O584" s="95"/>
      <c r="P584" s="91"/>
      <c r="Q584" s="95"/>
      <c r="R584" s="91"/>
      <c r="S584" s="95"/>
      <c r="T584" s="91"/>
      <c r="U584" s="91"/>
      <c r="V584" s="91"/>
      <c r="W584" s="95"/>
      <c r="X584" s="95"/>
      <c r="Y584" s="91"/>
      <c r="Z584" s="91"/>
      <c r="AA584" s="95"/>
      <c r="AB584" s="91"/>
      <c r="AC584" s="91"/>
      <c r="AD584" s="95"/>
      <c r="AE584" s="95"/>
      <c r="AF584" s="91"/>
      <c r="AG584" s="91"/>
      <c r="AH584" s="95"/>
      <c r="AI584" s="91"/>
      <c r="AJ584" s="91"/>
      <c r="AK584" s="91"/>
      <c r="AL584" s="91"/>
      <c r="AM584" s="95"/>
      <c r="AN584" s="91"/>
      <c r="AO584" s="95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2"/>
      <c r="BS584" s="202">
        <v>0</v>
      </c>
      <c r="BT584" s="202">
        <v>0</v>
      </c>
      <c r="BU584" s="203">
        <v>0</v>
      </c>
      <c r="BV584" s="124">
        <v>0</v>
      </c>
      <c r="BW584" s="124">
        <v>0</v>
      </c>
      <c r="BX584" s="124">
        <v>0</v>
      </c>
    </row>
    <row r="585" spans="1:92" s="127" customFormat="1" ht="15" customHeight="1" thickBot="1" x14ac:dyDescent="0.3">
      <c r="A585" s="204" t="s">
        <v>1546</v>
      </c>
      <c r="B585" s="56" t="s">
        <v>255</v>
      </c>
      <c r="C585" s="52">
        <v>36937</v>
      </c>
      <c r="D585" s="107" t="s">
        <v>2985</v>
      </c>
      <c r="E585" s="46" t="s">
        <v>19</v>
      </c>
      <c r="F585" s="57">
        <v>137</v>
      </c>
      <c r="G585" s="94"/>
      <c r="H585" s="95"/>
      <c r="I585" s="95"/>
      <c r="J585" s="91"/>
      <c r="K585" s="91"/>
      <c r="L585" s="95"/>
      <c r="M585" s="95"/>
      <c r="N585" s="95"/>
      <c r="O585" s="95">
        <v>137</v>
      </c>
      <c r="P585" s="91"/>
      <c r="Q585" s="95"/>
      <c r="R585" s="91"/>
      <c r="S585" s="95"/>
      <c r="T585" s="91"/>
      <c r="U585" s="91"/>
      <c r="V585" s="91"/>
      <c r="W585" s="95"/>
      <c r="X585" s="95"/>
      <c r="Y585" s="91"/>
      <c r="Z585" s="91"/>
      <c r="AA585" s="95"/>
      <c r="AB585" s="91"/>
      <c r="AC585" s="91"/>
      <c r="AD585" s="95"/>
      <c r="AE585" s="95"/>
      <c r="AF585" s="91"/>
      <c r="AG585" s="91"/>
      <c r="AH585" s="95"/>
      <c r="AI585" s="91"/>
      <c r="AJ585" s="91"/>
      <c r="AK585" s="91"/>
      <c r="AL585" s="91"/>
      <c r="AM585" s="95"/>
      <c r="AN585" s="91"/>
      <c r="AO585" s="95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2"/>
      <c r="BS585" s="202">
        <v>0</v>
      </c>
      <c r="BT585" s="202">
        <v>0</v>
      </c>
      <c r="BU585" s="203">
        <v>0</v>
      </c>
      <c r="BV585" s="124">
        <v>0</v>
      </c>
      <c r="BW585" s="124">
        <v>0</v>
      </c>
      <c r="BX585" s="124">
        <v>0</v>
      </c>
    </row>
    <row r="586" spans="1:92" s="127" customFormat="1" ht="15" customHeight="1" thickBot="1" x14ac:dyDescent="0.3">
      <c r="A586" s="204" t="s">
        <v>1547</v>
      </c>
      <c r="B586" s="56" t="s">
        <v>2050</v>
      </c>
      <c r="C586" s="52">
        <v>35182</v>
      </c>
      <c r="D586" s="107" t="s">
        <v>3465</v>
      </c>
      <c r="E586" s="46" t="s">
        <v>2051</v>
      </c>
      <c r="F586" s="57">
        <v>137</v>
      </c>
      <c r="G586" s="94"/>
      <c r="H586" s="95"/>
      <c r="I586" s="95"/>
      <c r="J586" s="91"/>
      <c r="K586" s="91"/>
      <c r="L586" s="95"/>
      <c r="M586" s="95"/>
      <c r="N586" s="95"/>
      <c r="O586" s="95">
        <v>137</v>
      </c>
      <c r="P586" s="91"/>
      <c r="Q586" s="95"/>
      <c r="R586" s="91"/>
      <c r="S586" s="95"/>
      <c r="T586" s="91"/>
      <c r="U586" s="91"/>
      <c r="V586" s="91"/>
      <c r="W586" s="95"/>
      <c r="X586" s="95"/>
      <c r="Y586" s="91"/>
      <c r="Z586" s="91"/>
      <c r="AA586" s="95"/>
      <c r="AB586" s="91"/>
      <c r="AC586" s="91"/>
      <c r="AD586" s="95"/>
      <c r="AE586" s="95"/>
      <c r="AF586" s="91"/>
      <c r="AG586" s="91"/>
      <c r="AH586" s="95"/>
      <c r="AI586" s="91"/>
      <c r="AJ586" s="91"/>
      <c r="AK586" s="91"/>
      <c r="AL586" s="91"/>
      <c r="AM586" s="95"/>
      <c r="AN586" s="91"/>
      <c r="AO586" s="95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2"/>
      <c r="BS586" s="202">
        <v>0</v>
      </c>
      <c r="BT586" s="202">
        <v>0</v>
      </c>
      <c r="BU586" s="203">
        <v>0</v>
      </c>
      <c r="BV586" s="124">
        <v>0</v>
      </c>
      <c r="BW586" s="124">
        <v>0</v>
      </c>
      <c r="BX586" s="124">
        <v>0</v>
      </c>
    </row>
    <row r="587" spans="1:92" s="127" customFormat="1" ht="15" customHeight="1" thickBot="1" x14ac:dyDescent="0.3">
      <c r="A587" s="204" t="s">
        <v>1549</v>
      </c>
      <c r="B587" s="56" t="s">
        <v>1391</v>
      </c>
      <c r="C587" s="52">
        <v>38721</v>
      </c>
      <c r="D587" s="107" t="s">
        <v>2846</v>
      </c>
      <c r="E587" s="46" t="s">
        <v>19</v>
      </c>
      <c r="F587" s="57">
        <v>132</v>
      </c>
      <c r="G587" s="94"/>
      <c r="H587" s="95"/>
      <c r="I587" s="95"/>
      <c r="J587" s="91"/>
      <c r="K587" s="91"/>
      <c r="L587" s="95"/>
      <c r="M587" s="95"/>
      <c r="N587" s="95"/>
      <c r="O587" s="95"/>
      <c r="P587" s="91"/>
      <c r="Q587" s="95"/>
      <c r="R587" s="91"/>
      <c r="S587" s="95"/>
      <c r="T587" s="91"/>
      <c r="U587" s="91"/>
      <c r="V587" s="91"/>
      <c r="W587" s="95"/>
      <c r="X587" s="95"/>
      <c r="Y587" s="91"/>
      <c r="Z587" s="91"/>
      <c r="AA587" s="95"/>
      <c r="AB587" s="91"/>
      <c r="AC587" s="91"/>
      <c r="AD587" s="95"/>
      <c r="AE587" s="95"/>
      <c r="AF587" s="91"/>
      <c r="AG587" s="91">
        <v>132</v>
      </c>
      <c r="AH587" s="95"/>
      <c r="AI587" s="91"/>
      <c r="AJ587" s="91"/>
      <c r="AK587" s="91"/>
      <c r="AL587" s="91"/>
      <c r="AM587" s="95"/>
      <c r="AN587" s="91"/>
      <c r="AO587" s="95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2"/>
      <c r="BS587" s="202">
        <v>0</v>
      </c>
      <c r="BT587" s="202">
        <v>0</v>
      </c>
      <c r="BU587" s="203">
        <v>0</v>
      </c>
      <c r="BV587" s="124">
        <v>0</v>
      </c>
      <c r="BW587" s="124">
        <v>0</v>
      </c>
      <c r="BX587" s="124">
        <v>0</v>
      </c>
    </row>
    <row r="588" spans="1:92" s="127" customFormat="1" ht="15" customHeight="1" thickBot="1" x14ac:dyDescent="0.3">
      <c r="A588" s="204" t="s">
        <v>1551</v>
      </c>
      <c r="B588" s="56" t="s">
        <v>2052</v>
      </c>
      <c r="C588" s="52">
        <v>38351</v>
      </c>
      <c r="D588" s="107" t="s">
        <v>3466</v>
      </c>
      <c r="E588" s="46" t="s">
        <v>19</v>
      </c>
      <c r="F588" s="57">
        <v>132</v>
      </c>
      <c r="G588" s="94"/>
      <c r="H588" s="95"/>
      <c r="I588" s="95"/>
      <c r="J588" s="91"/>
      <c r="K588" s="91"/>
      <c r="L588" s="95"/>
      <c r="M588" s="95"/>
      <c r="N588" s="95"/>
      <c r="O588" s="95"/>
      <c r="P588" s="91"/>
      <c r="Q588" s="95"/>
      <c r="R588" s="91"/>
      <c r="S588" s="95"/>
      <c r="T588" s="91"/>
      <c r="U588" s="91"/>
      <c r="V588" s="91"/>
      <c r="W588" s="95"/>
      <c r="X588" s="95"/>
      <c r="Y588" s="91"/>
      <c r="Z588" s="91"/>
      <c r="AA588" s="95"/>
      <c r="AB588" s="91"/>
      <c r="AC588" s="91"/>
      <c r="AD588" s="95"/>
      <c r="AE588" s="95"/>
      <c r="AF588" s="91"/>
      <c r="AG588" s="91">
        <v>132</v>
      </c>
      <c r="AH588" s="95"/>
      <c r="AI588" s="91"/>
      <c r="AJ588" s="91"/>
      <c r="AK588" s="91"/>
      <c r="AL588" s="91"/>
      <c r="AM588" s="95"/>
      <c r="AN588" s="91"/>
      <c r="AO588" s="95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2"/>
      <c r="BS588" s="202">
        <v>0</v>
      </c>
      <c r="BT588" s="202">
        <v>0</v>
      </c>
      <c r="BU588" s="203">
        <v>0</v>
      </c>
      <c r="BV588" s="124">
        <v>0</v>
      </c>
      <c r="BW588" s="124">
        <v>0</v>
      </c>
      <c r="BX588" s="124">
        <v>0</v>
      </c>
    </row>
    <row r="589" spans="1:92" s="127" customFormat="1" ht="15" customHeight="1" thickBot="1" x14ac:dyDescent="0.3">
      <c r="A589" s="204" t="s">
        <v>1554</v>
      </c>
      <c r="B589" s="56" t="s">
        <v>2053</v>
      </c>
      <c r="C589" s="52">
        <v>38317</v>
      </c>
      <c r="D589" s="107">
        <v>124366</v>
      </c>
      <c r="E589" s="46" t="s">
        <v>2042</v>
      </c>
      <c r="F589" s="57">
        <v>132</v>
      </c>
      <c r="G589" s="94"/>
      <c r="H589" s="95"/>
      <c r="I589" s="95"/>
      <c r="J589" s="91"/>
      <c r="K589" s="91"/>
      <c r="L589" s="95"/>
      <c r="M589" s="95"/>
      <c r="N589" s="95"/>
      <c r="O589" s="95"/>
      <c r="P589" s="91"/>
      <c r="Q589" s="95"/>
      <c r="R589" s="91"/>
      <c r="S589" s="95"/>
      <c r="T589" s="91"/>
      <c r="U589" s="91"/>
      <c r="V589" s="91"/>
      <c r="W589" s="95"/>
      <c r="X589" s="95"/>
      <c r="Y589" s="91"/>
      <c r="Z589" s="91"/>
      <c r="AA589" s="95"/>
      <c r="AB589" s="91"/>
      <c r="AC589" s="91"/>
      <c r="AD589" s="95"/>
      <c r="AE589" s="95"/>
      <c r="AF589" s="91"/>
      <c r="AG589" s="91">
        <v>132</v>
      </c>
      <c r="AH589" s="95"/>
      <c r="AI589" s="91"/>
      <c r="AJ589" s="91"/>
      <c r="AK589" s="91"/>
      <c r="AL589" s="91"/>
      <c r="AM589" s="95"/>
      <c r="AN589" s="91"/>
      <c r="AO589" s="95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2"/>
      <c r="BS589" s="202">
        <v>0</v>
      </c>
      <c r="BT589" s="202">
        <v>0</v>
      </c>
      <c r="BU589" s="203">
        <v>0</v>
      </c>
      <c r="BV589" s="124">
        <v>0</v>
      </c>
      <c r="BW589" s="124">
        <v>0</v>
      </c>
      <c r="BX589" s="124">
        <v>0</v>
      </c>
    </row>
    <row r="590" spans="1:92" s="127" customFormat="1" ht="15" customHeight="1" thickBot="1" x14ac:dyDescent="0.3">
      <c r="A590" s="204" t="s">
        <v>1555</v>
      </c>
      <c r="B590" s="56" t="s">
        <v>2054</v>
      </c>
      <c r="C590" s="52">
        <v>38253</v>
      </c>
      <c r="D590" s="107" t="s">
        <v>3467</v>
      </c>
      <c r="E590" s="46" t="s">
        <v>77</v>
      </c>
      <c r="F590" s="57">
        <v>132</v>
      </c>
      <c r="G590" s="94"/>
      <c r="H590" s="95"/>
      <c r="I590" s="95"/>
      <c r="J590" s="91"/>
      <c r="K590" s="91"/>
      <c r="L590" s="95"/>
      <c r="M590" s="95"/>
      <c r="N590" s="95"/>
      <c r="O590" s="95"/>
      <c r="P590" s="91"/>
      <c r="Q590" s="95"/>
      <c r="R590" s="91"/>
      <c r="S590" s="95"/>
      <c r="T590" s="91"/>
      <c r="U590" s="91"/>
      <c r="V590" s="91"/>
      <c r="W590" s="95"/>
      <c r="X590" s="95"/>
      <c r="Y590" s="91"/>
      <c r="Z590" s="91"/>
      <c r="AA590" s="95"/>
      <c r="AB590" s="91"/>
      <c r="AC590" s="91"/>
      <c r="AD590" s="95"/>
      <c r="AE590" s="95"/>
      <c r="AF590" s="91"/>
      <c r="AG590" s="91">
        <v>132</v>
      </c>
      <c r="AH590" s="95"/>
      <c r="AI590" s="91"/>
      <c r="AJ590" s="91"/>
      <c r="AK590" s="91"/>
      <c r="AL590" s="91"/>
      <c r="AM590" s="95"/>
      <c r="AN590" s="91"/>
      <c r="AO590" s="95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2"/>
      <c r="BS590" s="202">
        <v>0</v>
      </c>
      <c r="BT590" s="202">
        <v>0</v>
      </c>
      <c r="BU590" s="203">
        <v>0</v>
      </c>
      <c r="BV590" s="124">
        <v>0</v>
      </c>
      <c r="BW590" s="124">
        <v>0</v>
      </c>
      <c r="BX590" s="124">
        <v>0</v>
      </c>
    </row>
    <row r="591" spans="1:92" s="127" customFormat="1" ht="15" customHeight="1" thickBot="1" x14ac:dyDescent="0.3">
      <c r="A591" s="204" t="s">
        <v>1557</v>
      </c>
      <c r="B591" s="56" t="s">
        <v>226</v>
      </c>
      <c r="C591" s="52">
        <v>38246</v>
      </c>
      <c r="D591" s="107" t="s">
        <v>2765</v>
      </c>
      <c r="E591" s="46" t="s">
        <v>55</v>
      </c>
      <c r="F591" s="57">
        <v>132</v>
      </c>
      <c r="G591" s="94"/>
      <c r="H591" s="95"/>
      <c r="I591" s="95"/>
      <c r="J591" s="91"/>
      <c r="K591" s="91"/>
      <c r="L591" s="95"/>
      <c r="M591" s="95"/>
      <c r="N591" s="95"/>
      <c r="O591" s="95"/>
      <c r="P591" s="91"/>
      <c r="Q591" s="95"/>
      <c r="R591" s="91"/>
      <c r="S591" s="95"/>
      <c r="T591" s="91"/>
      <c r="U591" s="91"/>
      <c r="V591" s="91"/>
      <c r="W591" s="95"/>
      <c r="X591" s="95"/>
      <c r="Y591" s="91"/>
      <c r="Z591" s="91"/>
      <c r="AA591" s="95"/>
      <c r="AB591" s="91"/>
      <c r="AC591" s="91"/>
      <c r="AD591" s="95"/>
      <c r="AE591" s="95"/>
      <c r="AF591" s="91"/>
      <c r="AG591" s="91">
        <v>132</v>
      </c>
      <c r="AH591" s="95"/>
      <c r="AI591" s="91"/>
      <c r="AJ591" s="91"/>
      <c r="AK591" s="91"/>
      <c r="AL591" s="91"/>
      <c r="AM591" s="95"/>
      <c r="AN591" s="91"/>
      <c r="AO591" s="95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2"/>
      <c r="BS591" s="202">
        <v>0</v>
      </c>
      <c r="BT591" s="202">
        <v>0</v>
      </c>
      <c r="BU591" s="203">
        <v>0</v>
      </c>
      <c r="BV591" s="124">
        <v>0</v>
      </c>
      <c r="BW591" s="124">
        <v>0</v>
      </c>
      <c r="BX591" s="124">
        <v>0</v>
      </c>
      <c r="CE591" s="84"/>
      <c r="CF591" s="84"/>
      <c r="CG591" s="84"/>
      <c r="CH591" s="84"/>
      <c r="CI591" s="84"/>
      <c r="CJ591" s="84"/>
      <c r="CK591" s="84"/>
      <c r="CL591" s="84"/>
      <c r="CM591" s="84"/>
      <c r="CN591" s="84"/>
    </row>
    <row r="592" spans="1:92" s="127" customFormat="1" ht="15" customHeight="1" thickBot="1" x14ac:dyDescent="0.3">
      <c r="A592" s="204" t="s">
        <v>1559</v>
      </c>
      <c r="B592" s="56" t="s">
        <v>440</v>
      </c>
      <c r="C592" s="52">
        <v>37947</v>
      </c>
      <c r="D592" s="107" t="s">
        <v>3468</v>
      </c>
      <c r="E592" s="46" t="s">
        <v>55</v>
      </c>
      <c r="F592" s="57">
        <v>132</v>
      </c>
      <c r="G592" s="94"/>
      <c r="H592" s="95"/>
      <c r="I592" s="95"/>
      <c r="J592" s="91"/>
      <c r="K592" s="91"/>
      <c r="L592" s="95"/>
      <c r="M592" s="95"/>
      <c r="N592" s="95"/>
      <c r="O592" s="95"/>
      <c r="P592" s="91"/>
      <c r="Q592" s="95"/>
      <c r="R592" s="91"/>
      <c r="S592" s="95"/>
      <c r="T592" s="91"/>
      <c r="U592" s="91"/>
      <c r="V592" s="91"/>
      <c r="W592" s="95"/>
      <c r="X592" s="95"/>
      <c r="Y592" s="91"/>
      <c r="Z592" s="91"/>
      <c r="AA592" s="95"/>
      <c r="AB592" s="91"/>
      <c r="AC592" s="91"/>
      <c r="AD592" s="95"/>
      <c r="AE592" s="95"/>
      <c r="AF592" s="91"/>
      <c r="AG592" s="91">
        <v>132</v>
      </c>
      <c r="AH592" s="95"/>
      <c r="AI592" s="91"/>
      <c r="AJ592" s="91"/>
      <c r="AK592" s="91"/>
      <c r="AL592" s="91"/>
      <c r="AM592" s="95"/>
      <c r="AN592" s="91"/>
      <c r="AO592" s="95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2"/>
      <c r="BS592" s="202">
        <v>0</v>
      </c>
      <c r="BT592" s="202">
        <v>0</v>
      </c>
      <c r="BU592" s="203">
        <v>0</v>
      </c>
      <c r="BV592" s="124">
        <v>0</v>
      </c>
      <c r="BW592" s="124">
        <v>0</v>
      </c>
      <c r="BX592" s="124">
        <v>0</v>
      </c>
      <c r="CE592" s="84"/>
      <c r="CF592" s="84"/>
      <c r="CG592" s="84"/>
      <c r="CH592" s="84"/>
      <c r="CI592" s="84"/>
      <c r="CJ592" s="84"/>
      <c r="CK592" s="84"/>
      <c r="CL592" s="84"/>
      <c r="CM592" s="84"/>
      <c r="CN592" s="84"/>
    </row>
    <row r="593" spans="1:94" s="127" customFormat="1" ht="15" customHeight="1" thickBot="1" x14ac:dyDescent="0.3">
      <c r="A593" s="204" t="s">
        <v>1561</v>
      </c>
      <c r="B593" s="56" t="s">
        <v>2055</v>
      </c>
      <c r="C593" s="52">
        <v>33638</v>
      </c>
      <c r="D593" s="107" t="s">
        <v>3469</v>
      </c>
      <c r="E593" s="46" t="s">
        <v>52</v>
      </c>
      <c r="F593" s="57">
        <v>132</v>
      </c>
      <c r="G593" s="94"/>
      <c r="H593" s="95"/>
      <c r="I593" s="95"/>
      <c r="J593" s="91"/>
      <c r="K593" s="91"/>
      <c r="L593" s="95"/>
      <c r="M593" s="95"/>
      <c r="N593" s="95"/>
      <c r="O593" s="95"/>
      <c r="P593" s="91"/>
      <c r="Q593" s="95"/>
      <c r="R593" s="91"/>
      <c r="S593" s="95"/>
      <c r="T593" s="91"/>
      <c r="U593" s="91"/>
      <c r="V593" s="91"/>
      <c r="W593" s="95"/>
      <c r="X593" s="95"/>
      <c r="Y593" s="91"/>
      <c r="Z593" s="91"/>
      <c r="AA593" s="95"/>
      <c r="AB593" s="91"/>
      <c r="AC593" s="91"/>
      <c r="AD593" s="95"/>
      <c r="AE593" s="95"/>
      <c r="AF593" s="91"/>
      <c r="AG593" s="91">
        <v>132</v>
      </c>
      <c r="AH593" s="95"/>
      <c r="AI593" s="91"/>
      <c r="AJ593" s="91"/>
      <c r="AK593" s="91"/>
      <c r="AL593" s="91"/>
      <c r="AM593" s="95"/>
      <c r="AN593" s="91"/>
      <c r="AO593" s="95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2"/>
      <c r="BS593" s="202">
        <v>0</v>
      </c>
      <c r="BT593" s="202">
        <v>0</v>
      </c>
      <c r="BU593" s="203">
        <v>0</v>
      </c>
      <c r="BV593" s="124">
        <v>0</v>
      </c>
      <c r="BW593" s="124">
        <v>0</v>
      </c>
      <c r="BX593" s="124">
        <v>0</v>
      </c>
    </row>
    <row r="594" spans="1:94" s="127" customFormat="1" ht="15" customHeight="1" thickBot="1" x14ac:dyDescent="0.3">
      <c r="A594" s="204" t="s">
        <v>1563</v>
      </c>
      <c r="B594" s="56" t="s">
        <v>1486</v>
      </c>
      <c r="C594" s="52">
        <v>32600</v>
      </c>
      <c r="D594" s="107" t="s">
        <v>2897</v>
      </c>
      <c r="E594" s="46" t="s">
        <v>1487</v>
      </c>
      <c r="F594" s="57">
        <v>132</v>
      </c>
      <c r="G594" s="94"/>
      <c r="H594" s="95"/>
      <c r="I594" s="95"/>
      <c r="J594" s="91"/>
      <c r="K594" s="91"/>
      <c r="L594" s="95"/>
      <c r="M594" s="95"/>
      <c r="N594" s="95"/>
      <c r="O594" s="95"/>
      <c r="P594" s="91"/>
      <c r="Q594" s="95"/>
      <c r="R594" s="91"/>
      <c r="S594" s="95"/>
      <c r="T594" s="91"/>
      <c r="U594" s="91"/>
      <c r="V594" s="91"/>
      <c r="W594" s="95"/>
      <c r="X594" s="95"/>
      <c r="Y594" s="91"/>
      <c r="Z594" s="91"/>
      <c r="AA594" s="95"/>
      <c r="AB594" s="91"/>
      <c r="AC594" s="91"/>
      <c r="AD594" s="95"/>
      <c r="AE594" s="95"/>
      <c r="AF594" s="91"/>
      <c r="AG594" s="91">
        <v>132</v>
      </c>
      <c r="AH594" s="95"/>
      <c r="AI594" s="91"/>
      <c r="AJ594" s="91"/>
      <c r="AK594" s="91"/>
      <c r="AL594" s="91"/>
      <c r="AM594" s="95"/>
      <c r="AN594" s="91"/>
      <c r="AO594" s="95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2"/>
      <c r="BS594" s="202">
        <v>0</v>
      </c>
      <c r="BT594" s="202">
        <v>0</v>
      </c>
      <c r="BU594" s="203">
        <v>0</v>
      </c>
      <c r="BV594" s="124">
        <v>0</v>
      </c>
      <c r="BW594" s="124">
        <v>0</v>
      </c>
      <c r="BX594" s="124">
        <v>0</v>
      </c>
    </row>
    <row r="595" spans="1:94" s="127" customFormat="1" ht="15" customHeight="1" thickBot="1" x14ac:dyDescent="0.3">
      <c r="A595" s="204" t="s">
        <v>1565</v>
      </c>
      <c r="B595" s="37" t="s">
        <v>2388</v>
      </c>
      <c r="C595" s="38">
        <v>39526</v>
      </c>
      <c r="D595" s="107">
        <v>143654</v>
      </c>
      <c r="E595" s="46" t="s">
        <v>355</v>
      </c>
      <c r="F595" s="57">
        <v>117</v>
      </c>
      <c r="G595" s="94"/>
      <c r="H595" s="95"/>
      <c r="I595" s="95"/>
      <c r="J595" s="91"/>
      <c r="K595" s="91"/>
      <c r="L595" s="95"/>
      <c r="M595" s="95"/>
      <c r="N595" s="95"/>
      <c r="O595" s="95"/>
      <c r="P595" s="91"/>
      <c r="Q595" s="95"/>
      <c r="R595" s="91"/>
      <c r="S595" s="95"/>
      <c r="T595" s="91"/>
      <c r="U595" s="91"/>
      <c r="V595" s="91"/>
      <c r="W595" s="95"/>
      <c r="X595" s="95"/>
      <c r="Y595" s="91"/>
      <c r="Z595" s="91"/>
      <c r="AA595" s="95"/>
      <c r="AB595" s="91"/>
      <c r="AC595" s="91"/>
      <c r="AD595" s="95"/>
      <c r="AE595" s="95"/>
      <c r="AF595" s="91"/>
      <c r="AG595" s="91"/>
      <c r="AH595" s="95"/>
      <c r="AI595" s="91"/>
      <c r="AJ595" s="91"/>
      <c r="AK595" s="91"/>
      <c r="AL595" s="91"/>
      <c r="AM595" s="95"/>
      <c r="AN595" s="91"/>
      <c r="AO595" s="95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>
        <v>117</v>
      </c>
      <c r="BR595" s="92"/>
      <c r="BS595" s="202">
        <v>0</v>
      </c>
      <c r="BT595" s="202">
        <v>0</v>
      </c>
      <c r="BU595" s="203">
        <v>0</v>
      </c>
      <c r="BV595" s="124">
        <v>0</v>
      </c>
      <c r="BW595" s="124">
        <v>0</v>
      </c>
      <c r="BX595" s="124">
        <v>0</v>
      </c>
      <c r="CO595" s="84"/>
      <c r="CP595" s="84"/>
    </row>
    <row r="596" spans="1:94" s="127" customFormat="1" ht="15" customHeight="1" thickBot="1" x14ac:dyDescent="0.3">
      <c r="A596" s="204" t="s">
        <v>1567</v>
      </c>
      <c r="B596" s="37" t="s">
        <v>2393</v>
      </c>
      <c r="C596" s="38">
        <v>39522</v>
      </c>
      <c r="D596" s="107">
        <v>42678</v>
      </c>
      <c r="E596" s="46" t="s">
        <v>715</v>
      </c>
      <c r="F596" s="57">
        <v>117</v>
      </c>
      <c r="G596" s="94"/>
      <c r="H596" s="95"/>
      <c r="I596" s="95"/>
      <c r="J596" s="91"/>
      <c r="K596" s="91"/>
      <c r="L596" s="95"/>
      <c r="M596" s="95"/>
      <c r="N596" s="95"/>
      <c r="O596" s="95"/>
      <c r="P596" s="91"/>
      <c r="Q596" s="95"/>
      <c r="R596" s="91"/>
      <c r="S596" s="95"/>
      <c r="T596" s="91"/>
      <c r="U596" s="91"/>
      <c r="V596" s="91"/>
      <c r="W596" s="95"/>
      <c r="X596" s="95"/>
      <c r="Y596" s="91"/>
      <c r="Z596" s="91"/>
      <c r="AA596" s="95"/>
      <c r="AB596" s="91"/>
      <c r="AC596" s="91"/>
      <c r="AD596" s="95"/>
      <c r="AE596" s="95"/>
      <c r="AF596" s="91"/>
      <c r="AG596" s="91"/>
      <c r="AH596" s="95"/>
      <c r="AI596" s="91"/>
      <c r="AJ596" s="91"/>
      <c r="AK596" s="91"/>
      <c r="AL596" s="91"/>
      <c r="AM596" s="95"/>
      <c r="AN596" s="91"/>
      <c r="AO596" s="95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>
        <v>117</v>
      </c>
      <c r="BR596" s="92"/>
      <c r="BS596" s="202">
        <v>0</v>
      </c>
      <c r="BT596" s="202">
        <v>0</v>
      </c>
      <c r="BU596" s="203">
        <v>0</v>
      </c>
      <c r="BV596" s="124">
        <v>0</v>
      </c>
      <c r="BW596" s="124">
        <v>0</v>
      </c>
      <c r="BX596" s="124">
        <v>0</v>
      </c>
      <c r="CO596" s="84"/>
      <c r="CP596" s="84"/>
    </row>
    <row r="597" spans="1:94" s="127" customFormat="1" ht="15" customHeight="1" thickBot="1" x14ac:dyDescent="0.3">
      <c r="A597" s="204" t="s">
        <v>1568</v>
      </c>
      <c r="B597" s="37" t="s">
        <v>2389</v>
      </c>
      <c r="C597" s="38">
        <v>39487</v>
      </c>
      <c r="D597" s="107">
        <v>64634</v>
      </c>
      <c r="E597" s="46" t="s">
        <v>715</v>
      </c>
      <c r="F597" s="57">
        <v>117</v>
      </c>
      <c r="G597" s="94"/>
      <c r="H597" s="95"/>
      <c r="I597" s="95"/>
      <c r="J597" s="91"/>
      <c r="K597" s="91"/>
      <c r="L597" s="95"/>
      <c r="M597" s="95"/>
      <c r="N597" s="95"/>
      <c r="O597" s="95"/>
      <c r="P597" s="91"/>
      <c r="Q597" s="95"/>
      <c r="R597" s="91"/>
      <c r="S597" s="95"/>
      <c r="T597" s="91"/>
      <c r="U597" s="91"/>
      <c r="V597" s="91"/>
      <c r="W597" s="95"/>
      <c r="X597" s="95"/>
      <c r="Y597" s="91"/>
      <c r="Z597" s="91"/>
      <c r="AA597" s="95"/>
      <c r="AB597" s="91"/>
      <c r="AC597" s="91"/>
      <c r="AD597" s="95"/>
      <c r="AE597" s="95"/>
      <c r="AF597" s="91"/>
      <c r="AG597" s="91"/>
      <c r="AH597" s="95"/>
      <c r="AI597" s="91"/>
      <c r="AJ597" s="91"/>
      <c r="AK597" s="91"/>
      <c r="AL597" s="91"/>
      <c r="AM597" s="95"/>
      <c r="AN597" s="91"/>
      <c r="AO597" s="95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>
        <v>117</v>
      </c>
      <c r="BR597" s="92"/>
      <c r="BS597" s="202">
        <v>0</v>
      </c>
      <c r="BT597" s="202">
        <v>0</v>
      </c>
      <c r="BU597" s="203">
        <v>0</v>
      </c>
      <c r="BV597" s="124">
        <v>0</v>
      </c>
      <c r="BW597" s="124">
        <v>0</v>
      </c>
      <c r="BX597" s="124">
        <v>0</v>
      </c>
      <c r="CO597" s="84"/>
      <c r="CP597" s="84"/>
    </row>
    <row r="598" spans="1:94" s="127" customFormat="1" ht="15" customHeight="1" thickBot="1" x14ac:dyDescent="0.3">
      <c r="A598" s="204" t="s">
        <v>1569</v>
      </c>
      <c r="B598" s="56" t="s">
        <v>1763</v>
      </c>
      <c r="C598" s="52">
        <v>39376</v>
      </c>
      <c r="D598" s="107">
        <v>41086</v>
      </c>
      <c r="E598" s="46" t="s">
        <v>695</v>
      </c>
      <c r="F598" s="57">
        <v>117</v>
      </c>
      <c r="G598" s="94"/>
      <c r="H598" s="95"/>
      <c r="I598" s="95"/>
      <c r="J598" s="91"/>
      <c r="K598" s="91"/>
      <c r="L598" s="95"/>
      <c r="M598" s="95"/>
      <c r="N598" s="95"/>
      <c r="O598" s="95"/>
      <c r="P598" s="91"/>
      <c r="Q598" s="95"/>
      <c r="R598" s="91"/>
      <c r="S598" s="95"/>
      <c r="T598" s="91"/>
      <c r="U598" s="91"/>
      <c r="V598" s="91"/>
      <c r="W598" s="95"/>
      <c r="X598" s="95"/>
      <c r="Y598" s="91"/>
      <c r="Z598" s="91"/>
      <c r="AA598" s="95"/>
      <c r="AB598" s="91"/>
      <c r="AC598" s="91"/>
      <c r="AD598" s="95"/>
      <c r="AE598" s="95"/>
      <c r="AF598" s="91"/>
      <c r="AG598" s="91"/>
      <c r="AH598" s="95"/>
      <c r="AI598" s="91"/>
      <c r="AJ598" s="91"/>
      <c r="AK598" s="91"/>
      <c r="AL598" s="91"/>
      <c r="AM598" s="95"/>
      <c r="AN598" s="91"/>
      <c r="AO598" s="95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>
        <v>117</v>
      </c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2"/>
      <c r="BS598" s="202">
        <v>0</v>
      </c>
      <c r="BT598" s="202">
        <v>0</v>
      </c>
      <c r="BU598" s="203">
        <v>0</v>
      </c>
      <c r="BV598" s="124">
        <v>0</v>
      </c>
      <c r="BW598" s="124">
        <v>0</v>
      </c>
      <c r="BX598" s="124">
        <v>0</v>
      </c>
    </row>
    <row r="599" spans="1:94" s="127" customFormat="1" ht="15" customHeight="1" thickBot="1" x14ac:dyDescent="0.3">
      <c r="A599" s="204" t="s">
        <v>1571</v>
      </c>
      <c r="B599" s="56" t="s">
        <v>1694</v>
      </c>
      <c r="C599" s="52">
        <v>39360</v>
      </c>
      <c r="D599" s="107">
        <v>41087</v>
      </c>
      <c r="E599" s="46" t="s">
        <v>695</v>
      </c>
      <c r="F599" s="57">
        <v>117</v>
      </c>
      <c r="G599" s="94"/>
      <c r="H599" s="95"/>
      <c r="I599" s="95"/>
      <c r="J599" s="91"/>
      <c r="K599" s="91"/>
      <c r="L599" s="95"/>
      <c r="M599" s="95"/>
      <c r="N599" s="95"/>
      <c r="O599" s="95"/>
      <c r="P599" s="91"/>
      <c r="Q599" s="95"/>
      <c r="R599" s="91"/>
      <c r="S599" s="95"/>
      <c r="T599" s="91"/>
      <c r="U599" s="91"/>
      <c r="V599" s="91"/>
      <c r="W599" s="95"/>
      <c r="X599" s="95"/>
      <c r="Y599" s="91"/>
      <c r="Z599" s="91"/>
      <c r="AA599" s="95"/>
      <c r="AB599" s="91"/>
      <c r="AC599" s="91"/>
      <c r="AD599" s="95"/>
      <c r="AE599" s="95"/>
      <c r="AF599" s="91"/>
      <c r="AG599" s="91"/>
      <c r="AH599" s="95"/>
      <c r="AI599" s="91"/>
      <c r="AJ599" s="91"/>
      <c r="AK599" s="91"/>
      <c r="AL599" s="91"/>
      <c r="AM599" s="95"/>
      <c r="AN599" s="91"/>
      <c r="AO599" s="95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>
        <v>117</v>
      </c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2"/>
      <c r="BS599" s="202">
        <v>0</v>
      </c>
      <c r="BT599" s="202">
        <v>0</v>
      </c>
      <c r="BU599" s="203">
        <v>0</v>
      </c>
      <c r="BV599" s="124">
        <v>0</v>
      </c>
      <c r="BW599" s="124">
        <v>0</v>
      </c>
      <c r="BX599" s="124">
        <v>0</v>
      </c>
    </row>
    <row r="600" spans="1:94" s="127" customFormat="1" ht="15" customHeight="1" thickBot="1" x14ac:dyDescent="0.3">
      <c r="A600" s="204" t="s">
        <v>1573</v>
      </c>
      <c r="B600" s="39" t="s">
        <v>2390</v>
      </c>
      <c r="C600" s="40">
        <v>39326</v>
      </c>
      <c r="D600" s="107">
        <v>143767</v>
      </c>
      <c r="E600" s="47" t="s">
        <v>701</v>
      </c>
      <c r="F600" s="57">
        <v>117</v>
      </c>
      <c r="G600" s="94"/>
      <c r="H600" s="95"/>
      <c r="I600" s="95"/>
      <c r="J600" s="91"/>
      <c r="K600" s="91"/>
      <c r="L600" s="95"/>
      <c r="M600" s="95"/>
      <c r="N600" s="95"/>
      <c r="O600" s="95"/>
      <c r="P600" s="91"/>
      <c r="Q600" s="95"/>
      <c r="R600" s="91"/>
      <c r="S600" s="95"/>
      <c r="T600" s="91"/>
      <c r="U600" s="91"/>
      <c r="V600" s="91"/>
      <c r="W600" s="95"/>
      <c r="X600" s="95"/>
      <c r="Y600" s="91"/>
      <c r="Z600" s="91"/>
      <c r="AA600" s="95"/>
      <c r="AB600" s="91"/>
      <c r="AC600" s="91"/>
      <c r="AD600" s="95"/>
      <c r="AE600" s="95"/>
      <c r="AF600" s="91"/>
      <c r="AG600" s="91"/>
      <c r="AH600" s="95"/>
      <c r="AI600" s="91"/>
      <c r="AJ600" s="91"/>
      <c r="AK600" s="91"/>
      <c r="AL600" s="91"/>
      <c r="AM600" s="95"/>
      <c r="AN600" s="91"/>
      <c r="AO600" s="95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>
        <v>117</v>
      </c>
      <c r="BM600" s="91"/>
      <c r="BN600" s="91"/>
      <c r="BO600" s="91"/>
      <c r="BP600" s="91"/>
      <c r="BQ600" s="91"/>
      <c r="BR600" s="92"/>
      <c r="BS600" s="202">
        <v>0</v>
      </c>
      <c r="BT600" s="202">
        <v>0</v>
      </c>
      <c r="BU600" s="203">
        <v>0</v>
      </c>
      <c r="BV600" s="124">
        <v>0</v>
      </c>
      <c r="BW600" s="124">
        <v>0</v>
      </c>
      <c r="BX600" s="124">
        <v>0</v>
      </c>
    </row>
    <row r="601" spans="1:94" s="127" customFormat="1" ht="15" customHeight="1" thickBot="1" x14ac:dyDescent="0.3">
      <c r="A601" s="204" t="s">
        <v>1575</v>
      </c>
      <c r="B601" s="37" t="s">
        <v>2377</v>
      </c>
      <c r="C601" s="38">
        <v>39298</v>
      </c>
      <c r="D601" s="107">
        <v>144096</v>
      </c>
      <c r="E601" s="46" t="s">
        <v>355</v>
      </c>
      <c r="F601" s="57">
        <v>117</v>
      </c>
      <c r="G601" s="94"/>
      <c r="H601" s="95"/>
      <c r="I601" s="95"/>
      <c r="J601" s="91"/>
      <c r="K601" s="91"/>
      <c r="L601" s="95"/>
      <c r="M601" s="95"/>
      <c r="N601" s="95"/>
      <c r="O601" s="95"/>
      <c r="P601" s="91"/>
      <c r="Q601" s="95"/>
      <c r="R601" s="91"/>
      <c r="S601" s="95"/>
      <c r="T601" s="91"/>
      <c r="U601" s="91"/>
      <c r="V601" s="91"/>
      <c r="W601" s="95"/>
      <c r="X601" s="95"/>
      <c r="Y601" s="91"/>
      <c r="Z601" s="91"/>
      <c r="AA601" s="95"/>
      <c r="AB601" s="91"/>
      <c r="AC601" s="91"/>
      <c r="AD601" s="95"/>
      <c r="AE601" s="95"/>
      <c r="AF601" s="91"/>
      <c r="AG601" s="91"/>
      <c r="AH601" s="95"/>
      <c r="AI601" s="91"/>
      <c r="AJ601" s="91"/>
      <c r="AK601" s="91"/>
      <c r="AL601" s="91"/>
      <c r="AM601" s="95"/>
      <c r="AN601" s="91"/>
      <c r="AO601" s="95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>
        <v>117</v>
      </c>
      <c r="BR601" s="92"/>
      <c r="BS601" s="202">
        <v>0</v>
      </c>
      <c r="BT601" s="202">
        <v>0</v>
      </c>
      <c r="BU601" s="203">
        <v>0</v>
      </c>
      <c r="BV601" s="124">
        <v>0</v>
      </c>
      <c r="BW601" s="124">
        <v>0</v>
      </c>
      <c r="BX601" s="124">
        <v>0</v>
      </c>
      <c r="CO601" s="84"/>
      <c r="CP601" s="84"/>
    </row>
    <row r="602" spans="1:94" s="127" customFormat="1" ht="15" customHeight="1" thickBot="1" x14ac:dyDescent="0.3">
      <c r="A602" s="204" t="s">
        <v>1577</v>
      </c>
      <c r="B602" s="56" t="s">
        <v>1696</v>
      </c>
      <c r="C602" s="52">
        <v>39225</v>
      </c>
      <c r="D602" s="107" t="s">
        <v>2980</v>
      </c>
      <c r="E602" s="46" t="s">
        <v>46</v>
      </c>
      <c r="F602" s="57">
        <v>117</v>
      </c>
      <c r="G602" s="94"/>
      <c r="H602" s="95"/>
      <c r="I602" s="95"/>
      <c r="J602" s="91"/>
      <c r="K602" s="91"/>
      <c r="L602" s="95"/>
      <c r="M602" s="95"/>
      <c r="N602" s="95"/>
      <c r="O602" s="95"/>
      <c r="P602" s="91"/>
      <c r="Q602" s="95"/>
      <c r="R602" s="91"/>
      <c r="S602" s="95"/>
      <c r="T602" s="91"/>
      <c r="U602" s="91"/>
      <c r="V602" s="91"/>
      <c r="W602" s="95"/>
      <c r="X602" s="95"/>
      <c r="Y602" s="91"/>
      <c r="Z602" s="91"/>
      <c r="AA602" s="95"/>
      <c r="AB602" s="91"/>
      <c r="AC602" s="91"/>
      <c r="AD602" s="95"/>
      <c r="AE602" s="95"/>
      <c r="AF602" s="91"/>
      <c r="AG602" s="91"/>
      <c r="AH602" s="95"/>
      <c r="AI602" s="91"/>
      <c r="AJ602" s="91"/>
      <c r="AK602" s="91"/>
      <c r="AL602" s="91"/>
      <c r="AM602" s="95"/>
      <c r="AN602" s="91"/>
      <c r="AO602" s="95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>
        <v>117</v>
      </c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2"/>
      <c r="BS602" s="202">
        <v>0</v>
      </c>
      <c r="BT602" s="202">
        <v>0</v>
      </c>
      <c r="BU602" s="203">
        <v>0</v>
      </c>
      <c r="BV602" s="124">
        <v>0</v>
      </c>
      <c r="BW602" s="124">
        <v>0</v>
      </c>
      <c r="BX602" s="124">
        <v>0</v>
      </c>
    </row>
    <row r="603" spans="1:94" s="127" customFormat="1" ht="15" customHeight="1" thickBot="1" x14ac:dyDescent="0.3">
      <c r="A603" s="204" t="s">
        <v>1579</v>
      </c>
      <c r="B603" s="39" t="s">
        <v>2391</v>
      </c>
      <c r="C603" s="40">
        <v>39040</v>
      </c>
      <c r="D603" s="107">
        <v>168221</v>
      </c>
      <c r="E603" s="47" t="s">
        <v>408</v>
      </c>
      <c r="F603" s="57">
        <v>117</v>
      </c>
      <c r="G603" s="94"/>
      <c r="H603" s="95"/>
      <c r="I603" s="95"/>
      <c r="J603" s="91"/>
      <c r="K603" s="91"/>
      <c r="L603" s="95"/>
      <c r="M603" s="95"/>
      <c r="N603" s="95"/>
      <c r="O603" s="95"/>
      <c r="P603" s="91"/>
      <c r="Q603" s="95"/>
      <c r="R603" s="91"/>
      <c r="S603" s="95"/>
      <c r="T603" s="91"/>
      <c r="U603" s="91"/>
      <c r="V603" s="91"/>
      <c r="W603" s="95"/>
      <c r="X603" s="95"/>
      <c r="Y603" s="91"/>
      <c r="Z603" s="91"/>
      <c r="AA603" s="95"/>
      <c r="AB603" s="91"/>
      <c r="AC603" s="91"/>
      <c r="AD603" s="95"/>
      <c r="AE603" s="95"/>
      <c r="AF603" s="91"/>
      <c r="AG603" s="91"/>
      <c r="AH603" s="95"/>
      <c r="AI603" s="91"/>
      <c r="AJ603" s="91"/>
      <c r="AK603" s="91"/>
      <c r="AL603" s="91"/>
      <c r="AM603" s="95"/>
      <c r="AN603" s="91"/>
      <c r="AO603" s="95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>
        <v>117</v>
      </c>
      <c r="BM603" s="91"/>
      <c r="BN603" s="91"/>
      <c r="BO603" s="91"/>
      <c r="BP603" s="91"/>
      <c r="BQ603" s="91"/>
      <c r="BR603" s="92"/>
      <c r="BS603" s="202">
        <v>0</v>
      </c>
      <c r="BT603" s="202">
        <v>0</v>
      </c>
      <c r="BU603" s="203">
        <v>0</v>
      </c>
      <c r="BV603" s="124">
        <v>0</v>
      </c>
      <c r="BW603" s="124">
        <v>0</v>
      </c>
      <c r="BX603" s="124">
        <v>0</v>
      </c>
    </row>
    <row r="604" spans="1:94" s="127" customFormat="1" ht="15" customHeight="1" thickBot="1" x14ac:dyDescent="0.3">
      <c r="A604" s="204" t="s">
        <v>1581</v>
      </c>
      <c r="B604" s="56" t="s">
        <v>461</v>
      </c>
      <c r="C604" s="52">
        <v>38019</v>
      </c>
      <c r="D604" s="107" t="s">
        <v>2982</v>
      </c>
      <c r="E604" s="46" t="s">
        <v>695</v>
      </c>
      <c r="F604" s="57">
        <v>117</v>
      </c>
      <c r="G604" s="94"/>
      <c r="H604" s="95"/>
      <c r="I604" s="95"/>
      <c r="J604" s="91"/>
      <c r="K604" s="91"/>
      <c r="L604" s="95"/>
      <c r="M604" s="95"/>
      <c r="N604" s="95"/>
      <c r="O604" s="95"/>
      <c r="P604" s="91"/>
      <c r="Q604" s="95">
        <v>117</v>
      </c>
      <c r="R604" s="91"/>
      <c r="S604" s="95"/>
      <c r="T604" s="91"/>
      <c r="U604" s="91"/>
      <c r="V604" s="91"/>
      <c r="W604" s="95"/>
      <c r="X604" s="95"/>
      <c r="Y604" s="91"/>
      <c r="Z604" s="91"/>
      <c r="AA604" s="95"/>
      <c r="AB604" s="91"/>
      <c r="AC604" s="91"/>
      <c r="AD604" s="95"/>
      <c r="AE604" s="95"/>
      <c r="AF604" s="91"/>
      <c r="AG604" s="91"/>
      <c r="AH604" s="95"/>
      <c r="AI604" s="91"/>
      <c r="AJ604" s="91"/>
      <c r="AK604" s="91"/>
      <c r="AL604" s="91"/>
      <c r="AM604" s="95"/>
      <c r="AN604" s="91"/>
      <c r="AO604" s="95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2"/>
      <c r="BS604" s="202">
        <v>0</v>
      </c>
      <c r="BT604" s="202">
        <v>0</v>
      </c>
      <c r="BU604" s="203">
        <v>0</v>
      </c>
      <c r="BV604" s="124">
        <v>0</v>
      </c>
      <c r="BW604" s="124">
        <v>0</v>
      </c>
      <c r="BX604" s="124">
        <v>0</v>
      </c>
    </row>
    <row r="605" spans="1:94" s="127" customFormat="1" ht="15" customHeight="1" thickBot="1" x14ac:dyDescent="0.3">
      <c r="A605" s="204" t="s">
        <v>1582</v>
      </c>
      <c r="B605" s="56" t="s">
        <v>233</v>
      </c>
      <c r="C605" s="52">
        <v>37880</v>
      </c>
      <c r="D605" s="107" t="s">
        <v>3470</v>
      </c>
      <c r="E605" s="46" t="s">
        <v>67</v>
      </c>
      <c r="F605" s="57">
        <v>117</v>
      </c>
      <c r="G605" s="94"/>
      <c r="H605" s="95">
        <v>117</v>
      </c>
      <c r="I605" s="95"/>
      <c r="J605" s="91"/>
      <c r="K605" s="91"/>
      <c r="L605" s="95"/>
      <c r="M605" s="95"/>
      <c r="N605" s="95"/>
      <c r="O605" s="95"/>
      <c r="P605" s="91"/>
      <c r="Q605" s="95"/>
      <c r="R605" s="91"/>
      <c r="S605" s="95"/>
      <c r="T605" s="91"/>
      <c r="U605" s="91"/>
      <c r="V605" s="91"/>
      <c r="W605" s="95"/>
      <c r="X605" s="95"/>
      <c r="Y605" s="91"/>
      <c r="Z605" s="91"/>
      <c r="AA605" s="95"/>
      <c r="AB605" s="91"/>
      <c r="AC605" s="91"/>
      <c r="AD605" s="95"/>
      <c r="AE605" s="95"/>
      <c r="AF605" s="91"/>
      <c r="AG605" s="91"/>
      <c r="AH605" s="95"/>
      <c r="AI605" s="91"/>
      <c r="AJ605" s="91"/>
      <c r="AK605" s="91"/>
      <c r="AL605" s="91"/>
      <c r="AM605" s="95"/>
      <c r="AN605" s="91"/>
      <c r="AO605" s="95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2"/>
      <c r="BS605" s="202">
        <v>0</v>
      </c>
      <c r="BT605" s="202">
        <v>0</v>
      </c>
      <c r="BU605" s="203">
        <v>0</v>
      </c>
      <c r="BV605" s="124">
        <v>0</v>
      </c>
      <c r="BW605" s="124">
        <v>0</v>
      </c>
      <c r="BX605" s="124">
        <v>0</v>
      </c>
    </row>
    <row r="606" spans="1:94" s="127" customFormat="1" ht="15" customHeight="1" thickBot="1" x14ac:dyDescent="0.3">
      <c r="A606" s="204" t="s">
        <v>1584</v>
      </c>
      <c r="B606" s="56" t="s">
        <v>2056</v>
      </c>
      <c r="C606" s="52">
        <v>37718</v>
      </c>
      <c r="D606" s="107">
        <v>45537</v>
      </c>
      <c r="E606" s="46" t="s">
        <v>67</v>
      </c>
      <c r="F606" s="57">
        <v>117</v>
      </c>
      <c r="G606" s="94"/>
      <c r="H606" s="95">
        <v>117</v>
      </c>
      <c r="I606" s="95"/>
      <c r="J606" s="91"/>
      <c r="K606" s="91"/>
      <c r="L606" s="95"/>
      <c r="M606" s="95"/>
      <c r="N606" s="95"/>
      <c r="O606" s="95"/>
      <c r="P606" s="91"/>
      <c r="Q606" s="95"/>
      <c r="R606" s="91"/>
      <c r="S606" s="95"/>
      <c r="T606" s="91"/>
      <c r="U606" s="91"/>
      <c r="V606" s="91"/>
      <c r="W606" s="95"/>
      <c r="X606" s="95"/>
      <c r="Y606" s="91"/>
      <c r="Z606" s="91"/>
      <c r="AA606" s="95"/>
      <c r="AB606" s="91"/>
      <c r="AC606" s="91"/>
      <c r="AD606" s="95"/>
      <c r="AE606" s="95"/>
      <c r="AF606" s="91"/>
      <c r="AG606" s="91"/>
      <c r="AH606" s="95"/>
      <c r="AI606" s="91"/>
      <c r="AJ606" s="91"/>
      <c r="AK606" s="91"/>
      <c r="AL606" s="91"/>
      <c r="AM606" s="95"/>
      <c r="AN606" s="91"/>
      <c r="AO606" s="95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2"/>
      <c r="BS606" s="202">
        <v>0</v>
      </c>
      <c r="BT606" s="202">
        <v>0</v>
      </c>
      <c r="BU606" s="203">
        <v>0</v>
      </c>
      <c r="BV606" s="124">
        <v>0</v>
      </c>
      <c r="BW606" s="124">
        <v>0</v>
      </c>
      <c r="BX606" s="124">
        <v>0</v>
      </c>
      <c r="BY606" s="84"/>
      <c r="BZ606" s="84"/>
    </row>
    <row r="607" spans="1:94" s="127" customFormat="1" ht="15" customHeight="1" thickBot="1" x14ac:dyDescent="0.3">
      <c r="A607" s="204" t="s">
        <v>1586</v>
      </c>
      <c r="B607" s="56" t="s">
        <v>258</v>
      </c>
      <c r="C607" s="52">
        <v>37466</v>
      </c>
      <c r="D607" s="107" t="s">
        <v>3012</v>
      </c>
      <c r="E607" s="46" t="s">
        <v>715</v>
      </c>
      <c r="F607" s="57">
        <v>117</v>
      </c>
      <c r="G607" s="94"/>
      <c r="H607" s="95"/>
      <c r="I607" s="95"/>
      <c r="J607" s="91"/>
      <c r="K607" s="91"/>
      <c r="L607" s="95"/>
      <c r="M607" s="95"/>
      <c r="N607" s="95"/>
      <c r="O607" s="95">
        <v>117</v>
      </c>
      <c r="P607" s="91"/>
      <c r="Q607" s="95"/>
      <c r="R607" s="91"/>
      <c r="S607" s="95"/>
      <c r="T607" s="91"/>
      <c r="U607" s="91"/>
      <c r="V607" s="91"/>
      <c r="W607" s="95"/>
      <c r="X607" s="95"/>
      <c r="Y607" s="91"/>
      <c r="Z607" s="91"/>
      <c r="AA607" s="95"/>
      <c r="AB607" s="91"/>
      <c r="AC607" s="91"/>
      <c r="AD607" s="95"/>
      <c r="AE607" s="95"/>
      <c r="AF607" s="91"/>
      <c r="AG607" s="91"/>
      <c r="AH607" s="95"/>
      <c r="AI607" s="91"/>
      <c r="AJ607" s="91"/>
      <c r="AK607" s="91"/>
      <c r="AL607" s="91"/>
      <c r="AM607" s="95"/>
      <c r="AN607" s="91"/>
      <c r="AO607" s="95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2"/>
      <c r="BS607" s="202">
        <v>0</v>
      </c>
      <c r="BT607" s="202">
        <v>0</v>
      </c>
      <c r="BU607" s="203">
        <v>0</v>
      </c>
      <c r="BV607" s="124">
        <v>0</v>
      </c>
      <c r="BW607" s="124">
        <v>0</v>
      </c>
      <c r="BX607" s="124">
        <v>0</v>
      </c>
    </row>
    <row r="608" spans="1:94" s="127" customFormat="1" ht="15" customHeight="1" thickBot="1" x14ac:dyDescent="0.3">
      <c r="A608" s="204" t="s">
        <v>1588</v>
      </c>
      <c r="B608" s="56" t="s">
        <v>2057</v>
      </c>
      <c r="C608" s="52">
        <v>35011</v>
      </c>
      <c r="D608" s="107" t="s">
        <v>3471</v>
      </c>
      <c r="E608" s="46" t="s">
        <v>406</v>
      </c>
      <c r="F608" s="57">
        <v>117</v>
      </c>
      <c r="G608" s="94"/>
      <c r="H608" s="95">
        <v>117</v>
      </c>
      <c r="I608" s="95"/>
      <c r="J608" s="91"/>
      <c r="K608" s="91"/>
      <c r="L608" s="95"/>
      <c r="M608" s="95"/>
      <c r="N608" s="95"/>
      <c r="O608" s="95"/>
      <c r="P608" s="91"/>
      <c r="Q608" s="95"/>
      <c r="R608" s="91"/>
      <c r="S608" s="95"/>
      <c r="T608" s="91"/>
      <c r="U608" s="91"/>
      <c r="V608" s="91"/>
      <c r="W608" s="95"/>
      <c r="X608" s="95"/>
      <c r="Y608" s="91"/>
      <c r="Z608" s="91"/>
      <c r="AA608" s="95"/>
      <c r="AB608" s="91"/>
      <c r="AC608" s="91"/>
      <c r="AD608" s="95"/>
      <c r="AE608" s="95"/>
      <c r="AF608" s="91"/>
      <c r="AG608" s="91"/>
      <c r="AH608" s="95"/>
      <c r="AI608" s="91"/>
      <c r="AJ608" s="91"/>
      <c r="AK608" s="91"/>
      <c r="AL608" s="91"/>
      <c r="AM608" s="95"/>
      <c r="AN608" s="91"/>
      <c r="AO608" s="95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2"/>
      <c r="BS608" s="202">
        <v>0</v>
      </c>
      <c r="BT608" s="202">
        <v>0</v>
      </c>
      <c r="BU608" s="203">
        <v>0</v>
      </c>
      <c r="BV608" s="124">
        <v>0</v>
      </c>
      <c r="BW608" s="124">
        <v>0</v>
      </c>
      <c r="BX608" s="124">
        <v>0</v>
      </c>
      <c r="BY608" s="84"/>
      <c r="BZ608" s="84"/>
    </row>
    <row r="609" spans="1:76" s="127" customFormat="1" ht="15" customHeight="1" thickBot="1" x14ac:dyDescent="0.3">
      <c r="A609" s="204" t="s">
        <v>1590</v>
      </c>
      <c r="B609" s="56" t="s">
        <v>2058</v>
      </c>
      <c r="C609" s="52">
        <v>34950</v>
      </c>
      <c r="D609" s="107" t="s">
        <v>3472</v>
      </c>
      <c r="E609" s="46" t="s">
        <v>406</v>
      </c>
      <c r="F609" s="57">
        <v>117</v>
      </c>
      <c r="G609" s="94"/>
      <c r="H609" s="95">
        <v>117</v>
      </c>
      <c r="I609" s="95"/>
      <c r="J609" s="91"/>
      <c r="K609" s="91"/>
      <c r="L609" s="95"/>
      <c r="M609" s="95"/>
      <c r="N609" s="95"/>
      <c r="O609" s="95"/>
      <c r="P609" s="91"/>
      <c r="Q609" s="95"/>
      <c r="R609" s="91"/>
      <c r="S609" s="95"/>
      <c r="T609" s="91"/>
      <c r="U609" s="91"/>
      <c r="V609" s="91"/>
      <c r="W609" s="95"/>
      <c r="X609" s="95"/>
      <c r="Y609" s="91"/>
      <c r="Z609" s="91"/>
      <c r="AA609" s="95"/>
      <c r="AB609" s="91"/>
      <c r="AC609" s="91"/>
      <c r="AD609" s="95"/>
      <c r="AE609" s="95"/>
      <c r="AF609" s="91"/>
      <c r="AG609" s="91"/>
      <c r="AH609" s="95"/>
      <c r="AI609" s="91"/>
      <c r="AJ609" s="91"/>
      <c r="AK609" s="91"/>
      <c r="AL609" s="91"/>
      <c r="AM609" s="95"/>
      <c r="AN609" s="91"/>
      <c r="AO609" s="95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2"/>
      <c r="BS609" s="202">
        <v>0</v>
      </c>
      <c r="BT609" s="202">
        <v>0</v>
      </c>
      <c r="BU609" s="203">
        <v>0</v>
      </c>
      <c r="BV609" s="124">
        <v>0</v>
      </c>
      <c r="BW609" s="124">
        <v>0</v>
      </c>
      <c r="BX609" s="124">
        <v>0</v>
      </c>
    </row>
    <row r="610" spans="1:76" s="127" customFormat="1" ht="15" customHeight="1" thickBot="1" x14ac:dyDescent="0.3">
      <c r="A610" s="204" t="s">
        <v>1592</v>
      </c>
      <c r="B610" s="56" t="s">
        <v>1744</v>
      </c>
      <c r="C610" s="52">
        <v>38337</v>
      </c>
      <c r="D610" s="107" t="s">
        <v>2999</v>
      </c>
      <c r="E610" s="46" t="s">
        <v>58</v>
      </c>
      <c r="F610" s="57">
        <v>114</v>
      </c>
      <c r="G610" s="94"/>
      <c r="H610" s="95"/>
      <c r="I610" s="95"/>
      <c r="J610" s="91"/>
      <c r="K610" s="91"/>
      <c r="L610" s="95"/>
      <c r="M610" s="95"/>
      <c r="N610" s="95"/>
      <c r="O610" s="95"/>
      <c r="P610" s="91"/>
      <c r="Q610" s="95"/>
      <c r="R610" s="91"/>
      <c r="S610" s="95"/>
      <c r="T610" s="91"/>
      <c r="U610" s="91"/>
      <c r="V610" s="91"/>
      <c r="W610" s="95"/>
      <c r="X610" s="95"/>
      <c r="Y610" s="91"/>
      <c r="Z610" s="91"/>
      <c r="AA610" s="95"/>
      <c r="AB610" s="91"/>
      <c r="AC610" s="91"/>
      <c r="AD610" s="95"/>
      <c r="AE610" s="95"/>
      <c r="AF610" s="91"/>
      <c r="AG610" s="91"/>
      <c r="AH610" s="95"/>
      <c r="AI610" s="91"/>
      <c r="AJ610" s="91"/>
      <c r="AK610" s="91"/>
      <c r="AL610" s="91"/>
      <c r="AM610" s="95"/>
      <c r="AN610" s="91"/>
      <c r="AO610" s="95"/>
      <c r="AP610" s="91"/>
      <c r="AQ610" s="91"/>
      <c r="AR610" s="91"/>
      <c r="AS610" s="91"/>
      <c r="AT610" s="91"/>
      <c r="AU610" s="91">
        <v>114</v>
      </c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2"/>
      <c r="BS610" s="202">
        <v>0</v>
      </c>
      <c r="BT610" s="202">
        <v>0</v>
      </c>
      <c r="BU610" s="203">
        <v>0</v>
      </c>
      <c r="BV610" s="124">
        <v>0</v>
      </c>
      <c r="BW610" s="124">
        <v>0</v>
      </c>
      <c r="BX610" s="124">
        <v>0</v>
      </c>
    </row>
    <row r="611" spans="1:76" s="127" customFormat="1" ht="15" customHeight="1" thickBot="1" x14ac:dyDescent="0.3">
      <c r="A611" s="204" t="s">
        <v>1594</v>
      </c>
      <c r="B611" s="56" t="s">
        <v>2059</v>
      </c>
      <c r="C611" s="52">
        <v>38962</v>
      </c>
      <c r="D611" s="107" t="s">
        <v>3473</v>
      </c>
      <c r="E611" s="46" t="s">
        <v>19</v>
      </c>
      <c r="F611" s="57">
        <v>112</v>
      </c>
      <c r="G611" s="94"/>
      <c r="H611" s="95"/>
      <c r="I611" s="95"/>
      <c r="J611" s="91"/>
      <c r="K611" s="91"/>
      <c r="L611" s="95"/>
      <c r="M611" s="95"/>
      <c r="N611" s="95"/>
      <c r="O611" s="95"/>
      <c r="P611" s="91"/>
      <c r="Q611" s="95"/>
      <c r="R611" s="91"/>
      <c r="S611" s="95"/>
      <c r="T611" s="91"/>
      <c r="U611" s="91"/>
      <c r="V611" s="91"/>
      <c r="W611" s="95"/>
      <c r="X611" s="95"/>
      <c r="Y611" s="91"/>
      <c r="Z611" s="91"/>
      <c r="AA611" s="95"/>
      <c r="AB611" s="91"/>
      <c r="AC611" s="91"/>
      <c r="AD611" s="95"/>
      <c r="AE611" s="95"/>
      <c r="AF611" s="91"/>
      <c r="AG611" s="91">
        <v>112</v>
      </c>
      <c r="AH611" s="95"/>
      <c r="AI611" s="91"/>
      <c r="AJ611" s="91"/>
      <c r="AK611" s="91"/>
      <c r="AL611" s="91"/>
      <c r="AM611" s="95"/>
      <c r="AN611" s="91"/>
      <c r="AO611" s="95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2"/>
      <c r="BS611" s="202">
        <v>0</v>
      </c>
      <c r="BT611" s="202">
        <v>0</v>
      </c>
      <c r="BU611" s="203">
        <v>0</v>
      </c>
      <c r="BV611" s="124">
        <v>0</v>
      </c>
      <c r="BW611" s="124">
        <v>0</v>
      </c>
      <c r="BX611" s="124">
        <v>0</v>
      </c>
    </row>
    <row r="612" spans="1:76" s="127" customFormat="1" ht="15" customHeight="1" thickBot="1" x14ac:dyDescent="0.3">
      <c r="A612" s="204" t="s">
        <v>1596</v>
      </c>
      <c r="B612" s="56" t="s">
        <v>2060</v>
      </c>
      <c r="C612" s="52">
        <v>38750</v>
      </c>
      <c r="D612" s="107" t="s">
        <v>3474</v>
      </c>
      <c r="E612" s="46" t="s">
        <v>2042</v>
      </c>
      <c r="F612" s="57">
        <v>112</v>
      </c>
      <c r="G612" s="94"/>
      <c r="H612" s="95"/>
      <c r="I612" s="95"/>
      <c r="J612" s="91"/>
      <c r="K612" s="91"/>
      <c r="L612" s="95"/>
      <c r="M612" s="95"/>
      <c r="N612" s="95"/>
      <c r="O612" s="95"/>
      <c r="P612" s="91"/>
      <c r="Q612" s="95"/>
      <c r="R612" s="91"/>
      <c r="S612" s="95"/>
      <c r="T612" s="91"/>
      <c r="U612" s="91"/>
      <c r="V612" s="91"/>
      <c r="W612" s="95"/>
      <c r="X612" s="95"/>
      <c r="Y612" s="91"/>
      <c r="Z612" s="91"/>
      <c r="AA612" s="95"/>
      <c r="AB612" s="91"/>
      <c r="AC612" s="91"/>
      <c r="AD612" s="95"/>
      <c r="AE612" s="95"/>
      <c r="AF612" s="91"/>
      <c r="AG612" s="91">
        <v>112</v>
      </c>
      <c r="AH612" s="95"/>
      <c r="AI612" s="91"/>
      <c r="AJ612" s="91"/>
      <c r="AK612" s="91"/>
      <c r="AL612" s="91"/>
      <c r="AM612" s="95"/>
      <c r="AN612" s="91"/>
      <c r="AO612" s="95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2"/>
      <c r="BS612" s="202">
        <v>0</v>
      </c>
      <c r="BT612" s="202">
        <v>0</v>
      </c>
      <c r="BU612" s="203">
        <v>0</v>
      </c>
      <c r="BV612" s="124">
        <v>0</v>
      </c>
      <c r="BW612" s="124">
        <v>0</v>
      </c>
      <c r="BX612" s="124">
        <v>0</v>
      </c>
    </row>
    <row r="613" spans="1:76" s="127" customFormat="1" ht="15" customHeight="1" thickBot="1" x14ac:dyDescent="0.3">
      <c r="A613" s="204" t="s">
        <v>1598</v>
      </c>
      <c r="B613" s="56" t="s">
        <v>2061</v>
      </c>
      <c r="C613" s="52">
        <v>38199</v>
      </c>
      <c r="D613" s="107" t="s">
        <v>3475</v>
      </c>
      <c r="E613" s="46" t="s">
        <v>2042</v>
      </c>
      <c r="F613" s="57">
        <v>112</v>
      </c>
      <c r="G613" s="94"/>
      <c r="H613" s="95"/>
      <c r="I613" s="95"/>
      <c r="J613" s="91"/>
      <c r="K613" s="91"/>
      <c r="L613" s="95"/>
      <c r="M613" s="95"/>
      <c r="N613" s="95"/>
      <c r="O613" s="95"/>
      <c r="P613" s="91"/>
      <c r="Q613" s="95"/>
      <c r="R613" s="91"/>
      <c r="S613" s="95"/>
      <c r="T613" s="91"/>
      <c r="U613" s="91"/>
      <c r="V613" s="91"/>
      <c r="W613" s="95"/>
      <c r="X613" s="95"/>
      <c r="Y613" s="91"/>
      <c r="Z613" s="91"/>
      <c r="AA613" s="95"/>
      <c r="AB613" s="91"/>
      <c r="AC613" s="91"/>
      <c r="AD613" s="95"/>
      <c r="AE613" s="95"/>
      <c r="AF613" s="91"/>
      <c r="AG613" s="91">
        <v>112</v>
      </c>
      <c r="AH613" s="95"/>
      <c r="AI613" s="91"/>
      <c r="AJ613" s="91"/>
      <c r="AK613" s="91"/>
      <c r="AL613" s="91"/>
      <c r="AM613" s="95"/>
      <c r="AN613" s="91"/>
      <c r="AO613" s="95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2"/>
      <c r="BS613" s="202">
        <v>0</v>
      </c>
      <c r="BT613" s="202">
        <v>0</v>
      </c>
      <c r="BU613" s="203">
        <v>0</v>
      </c>
      <c r="BV613" s="124">
        <v>0</v>
      </c>
      <c r="BW613" s="124">
        <v>0</v>
      </c>
      <c r="BX613" s="124">
        <v>0</v>
      </c>
    </row>
    <row r="614" spans="1:76" s="127" customFormat="1" ht="15" customHeight="1" thickBot="1" x14ac:dyDescent="0.3">
      <c r="A614" s="204" t="s">
        <v>1600</v>
      </c>
      <c r="B614" s="56" t="s">
        <v>2062</v>
      </c>
      <c r="C614" s="52">
        <v>38061</v>
      </c>
      <c r="D614" s="107" t="s">
        <v>3476</v>
      </c>
      <c r="E614" s="46" t="s">
        <v>2042</v>
      </c>
      <c r="F614" s="57">
        <v>112</v>
      </c>
      <c r="G614" s="94"/>
      <c r="H614" s="95"/>
      <c r="I614" s="95"/>
      <c r="J614" s="91"/>
      <c r="K614" s="91"/>
      <c r="L614" s="95"/>
      <c r="M614" s="95"/>
      <c r="N614" s="95"/>
      <c r="O614" s="95"/>
      <c r="P614" s="91"/>
      <c r="Q614" s="95"/>
      <c r="R614" s="91"/>
      <c r="S614" s="95"/>
      <c r="T614" s="91"/>
      <c r="U614" s="91"/>
      <c r="V614" s="91"/>
      <c r="W614" s="95"/>
      <c r="X614" s="95"/>
      <c r="Y614" s="91"/>
      <c r="Z614" s="91"/>
      <c r="AA614" s="95"/>
      <c r="AB614" s="91"/>
      <c r="AC614" s="91"/>
      <c r="AD614" s="95"/>
      <c r="AE614" s="95"/>
      <c r="AF614" s="91"/>
      <c r="AG614" s="91">
        <v>112</v>
      </c>
      <c r="AH614" s="95"/>
      <c r="AI614" s="91"/>
      <c r="AJ614" s="91"/>
      <c r="AK614" s="91"/>
      <c r="AL614" s="91"/>
      <c r="AM614" s="95"/>
      <c r="AN614" s="91"/>
      <c r="AO614" s="95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2"/>
      <c r="BS614" s="202">
        <v>0</v>
      </c>
      <c r="BT614" s="202">
        <v>0</v>
      </c>
      <c r="BU614" s="203">
        <v>0</v>
      </c>
      <c r="BV614" s="124">
        <v>0</v>
      </c>
      <c r="BW614" s="124">
        <v>0</v>
      </c>
      <c r="BX614" s="124">
        <v>0</v>
      </c>
    </row>
    <row r="615" spans="1:76" s="127" customFormat="1" ht="15" customHeight="1" thickBot="1" x14ac:dyDescent="0.3">
      <c r="A615" s="204" t="s">
        <v>1602</v>
      </c>
      <c r="B615" s="56" t="s">
        <v>2064</v>
      </c>
      <c r="C615" s="52">
        <v>38044</v>
      </c>
      <c r="D615" s="107" t="s">
        <v>3477</v>
      </c>
      <c r="E615" s="46" t="s">
        <v>19</v>
      </c>
      <c r="F615" s="57">
        <v>112</v>
      </c>
      <c r="G615" s="94"/>
      <c r="H615" s="95"/>
      <c r="I615" s="95"/>
      <c r="J615" s="91"/>
      <c r="K615" s="91"/>
      <c r="L615" s="95"/>
      <c r="M615" s="95"/>
      <c r="N615" s="95"/>
      <c r="O615" s="95"/>
      <c r="P615" s="91"/>
      <c r="Q615" s="95"/>
      <c r="R615" s="91"/>
      <c r="S615" s="95"/>
      <c r="T615" s="91"/>
      <c r="U615" s="91"/>
      <c r="V615" s="91"/>
      <c r="W615" s="95"/>
      <c r="X615" s="95"/>
      <c r="Y615" s="91"/>
      <c r="Z615" s="91"/>
      <c r="AA615" s="95"/>
      <c r="AB615" s="91"/>
      <c r="AC615" s="91"/>
      <c r="AD615" s="95"/>
      <c r="AE615" s="95"/>
      <c r="AF615" s="91"/>
      <c r="AG615" s="91">
        <v>112</v>
      </c>
      <c r="AH615" s="95"/>
      <c r="AI615" s="91"/>
      <c r="AJ615" s="91"/>
      <c r="AK615" s="91"/>
      <c r="AL615" s="91"/>
      <c r="AM615" s="95"/>
      <c r="AN615" s="91"/>
      <c r="AO615" s="95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2"/>
      <c r="BS615" s="202">
        <v>0</v>
      </c>
      <c r="BT615" s="202">
        <v>0</v>
      </c>
      <c r="BU615" s="203">
        <v>0</v>
      </c>
      <c r="BV615" s="124">
        <v>0</v>
      </c>
      <c r="BW615" s="124">
        <v>0</v>
      </c>
      <c r="BX615" s="124">
        <v>0</v>
      </c>
    </row>
    <row r="616" spans="1:76" s="127" customFormat="1" ht="15" customHeight="1" thickBot="1" x14ac:dyDescent="0.3">
      <c r="A616" s="204" t="s">
        <v>1603</v>
      </c>
      <c r="B616" s="56" t="s">
        <v>1361</v>
      </c>
      <c r="C616" s="52">
        <v>30810</v>
      </c>
      <c r="D616" s="107" t="s">
        <v>2894</v>
      </c>
      <c r="E616" s="46" t="s">
        <v>1070</v>
      </c>
      <c r="F616" s="57">
        <v>112</v>
      </c>
      <c r="G616" s="94"/>
      <c r="H616" s="95"/>
      <c r="I616" s="95"/>
      <c r="J616" s="91"/>
      <c r="K616" s="91"/>
      <c r="L616" s="95"/>
      <c r="M616" s="95"/>
      <c r="N616" s="95"/>
      <c r="O616" s="95"/>
      <c r="P616" s="91"/>
      <c r="Q616" s="95"/>
      <c r="R616" s="91"/>
      <c r="S616" s="95"/>
      <c r="T616" s="91"/>
      <c r="U616" s="91"/>
      <c r="V616" s="91"/>
      <c r="W616" s="95"/>
      <c r="X616" s="95"/>
      <c r="Y616" s="91"/>
      <c r="Z616" s="91"/>
      <c r="AA616" s="95"/>
      <c r="AB616" s="91"/>
      <c r="AC616" s="91"/>
      <c r="AD616" s="95"/>
      <c r="AE616" s="95"/>
      <c r="AF616" s="91"/>
      <c r="AG616" s="91">
        <v>112</v>
      </c>
      <c r="AH616" s="95"/>
      <c r="AI616" s="91"/>
      <c r="AJ616" s="91"/>
      <c r="AK616" s="91"/>
      <c r="AL616" s="91"/>
      <c r="AM616" s="95"/>
      <c r="AN616" s="91"/>
      <c r="AO616" s="95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2"/>
      <c r="BS616" s="202">
        <v>0</v>
      </c>
      <c r="BT616" s="202">
        <v>0</v>
      </c>
      <c r="BU616" s="203">
        <v>0</v>
      </c>
      <c r="BV616" s="124">
        <v>0</v>
      </c>
      <c r="BW616" s="124">
        <v>0</v>
      </c>
      <c r="BX616" s="124">
        <v>0</v>
      </c>
    </row>
    <row r="617" spans="1:76" s="127" customFormat="1" ht="15" customHeight="1" thickBot="1" x14ac:dyDescent="0.25">
      <c r="A617" s="204" t="s">
        <v>1605</v>
      </c>
      <c r="B617" s="101" t="s">
        <v>2065</v>
      </c>
      <c r="C617" s="52">
        <v>29719</v>
      </c>
      <c r="D617" s="107" t="s">
        <v>3478</v>
      </c>
      <c r="E617" s="46" t="s">
        <v>412</v>
      </c>
      <c r="F617" s="57">
        <v>112</v>
      </c>
      <c r="G617" s="94"/>
      <c r="H617" s="95"/>
      <c r="I617" s="95"/>
      <c r="J617" s="91"/>
      <c r="K617" s="91"/>
      <c r="L617" s="95"/>
      <c r="M617" s="95"/>
      <c r="N617" s="95"/>
      <c r="O617" s="95"/>
      <c r="P617" s="91"/>
      <c r="Q617" s="95"/>
      <c r="R617" s="91"/>
      <c r="S617" s="95"/>
      <c r="T617" s="91"/>
      <c r="U617" s="91"/>
      <c r="V617" s="91"/>
      <c r="W617" s="95"/>
      <c r="X617" s="95"/>
      <c r="Y617" s="91"/>
      <c r="Z617" s="91"/>
      <c r="AA617" s="95"/>
      <c r="AB617" s="91"/>
      <c r="AC617" s="91"/>
      <c r="AD617" s="95"/>
      <c r="AE617" s="95"/>
      <c r="AF617" s="91"/>
      <c r="AG617" s="91">
        <v>112</v>
      </c>
      <c r="AH617" s="95"/>
      <c r="AI617" s="91"/>
      <c r="AJ617" s="91"/>
      <c r="AK617" s="91"/>
      <c r="AL617" s="91"/>
      <c r="AM617" s="95"/>
      <c r="AN617" s="91"/>
      <c r="AO617" s="95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2"/>
      <c r="BS617" s="202">
        <v>0</v>
      </c>
      <c r="BT617" s="202">
        <v>0</v>
      </c>
      <c r="BU617" s="203">
        <v>0</v>
      </c>
      <c r="BV617" s="124">
        <v>0</v>
      </c>
      <c r="BW617" s="124">
        <v>0</v>
      </c>
      <c r="BX617" s="124">
        <v>0</v>
      </c>
    </row>
    <row r="618" spans="1:76" s="127" customFormat="1" ht="15" customHeight="1" thickBot="1" x14ac:dyDescent="0.3">
      <c r="A618" s="204" t="s">
        <v>1607</v>
      </c>
      <c r="B618" s="56" t="s">
        <v>2066</v>
      </c>
      <c r="C618" s="52">
        <v>28822</v>
      </c>
      <c r="D618" s="107" t="s">
        <v>3479</v>
      </c>
      <c r="E618" s="46" t="s">
        <v>51</v>
      </c>
      <c r="F618" s="57">
        <v>112</v>
      </c>
      <c r="G618" s="94"/>
      <c r="H618" s="95"/>
      <c r="I618" s="95"/>
      <c r="J618" s="91"/>
      <c r="K618" s="91"/>
      <c r="L618" s="95"/>
      <c r="M618" s="95"/>
      <c r="N618" s="95"/>
      <c r="O618" s="95"/>
      <c r="P618" s="91"/>
      <c r="Q618" s="95"/>
      <c r="R618" s="91"/>
      <c r="S618" s="95"/>
      <c r="T618" s="91"/>
      <c r="U618" s="91"/>
      <c r="V618" s="91"/>
      <c r="W618" s="95"/>
      <c r="X618" s="95"/>
      <c r="Y618" s="91"/>
      <c r="Z618" s="91"/>
      <c r="AA618" s="95"/>
      <c r="AB618" s="91"/>
      <c r="AC618" s="91"/>
      <c r="AD618" s="95"/>
      <c r="AE618" s="95"/>
      <c r="AF618" s="91"/>
      <c r="AG618" s="91">
        <v>112</v>
      </c>
      <c r="AH618" s="95"/>
      <c r="AI618" s="91"/>
      <c r="AJ618" s="91"/>
      <c r="AK618" s="91"/>
      <c r="AL618" s="91"/>
      <c r="AM618" s="95"/>
      <c r="AN618" s="91"/>
      <c r="AO618" s="95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2"/>
      <c r="BS618" s="202">
        <v>0</v>
      </c>
      <c r="BT618" s="202">
        <v>0</v>
      </c>
      <c r="BU618" s="203">
        <v>0</v>
      </c>
      <c r="BV618" s="124">
        <v>0</v>
      </c>
      <c r="BW618" s="124">
        <v>0</v>
      </c>
      <c r="BX618" s="124">
        <v>0</v>
      </c>
    </row>
    <row r="619" spans="1:76" s="127" customFormat="1" ht="15" customHeight="1" thickBot="1" x14ac:dyDescent="0.3">
      <c r="A619" s="204" t="s">
        <v>1609</v>
      </c>
      <c r="B619" s="56" t="s">
        <v>1443</v>
      </c>
      <c r="C619" s="52">
        <v>28608</v>
      </c>
      <c r="D619" s="107" t="s">
        <v>2877</v>
      </c>
      <c r="E619" s="46" t="s">
        <v>51</v>
      </c>
      <c r="F619" s="57">
        <v>112</v>
      </c>
      <c r="G619" s="94"/>
      <c r="H619" s="95"/>
      <c r="I619" s="95"/>
      <c r="J619" s="91"/>
      <c r="K619" s="91"/>
      <c r="L619" s="95"/>
      <c r="M619" s="95"/>
      <c r="N619" s="95"/>
      <c r="O619" s="95"/>
      <c r="P619" s="91"/>
      <c r="Q619" s="95"/>
      <c r="R619" s="91"/>
      <c r="S619" s="95"/>
      <c r="T619" s="91"/>
      <c r="U619" s="91"/>
      <c r="V619" s="91"/>
      <c r="W619" s="95"/>
      <c r="X619" s="95"/>
      <c r="Y619" s="91"/>
      <c r="Z619" s="91"/>
      <c r="AA619" s="95"/>
      <c r="AB619" s="91"/>
      <c r="AC619" s="91"/>
      <c r="AD619" s="95"/>
      <c r="AE619" s="95"/>
      <c r="AF619" s="91"/>
      <c r="AG619" s="91">
        <v>112</v>
      </c>
      <c r="AH619" s="95"/>
      <c r="AI619" s="91"/>
      <c r="AJ619" s="91"/>
      <c r="AK619" s="91"/>
      <c r="AL619" s="91"/>
      <c r="AM619" s="95"/>
      <c r="AN619" s="91"/>
      <c r="AO619" s="95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2"/>
      <c r="BS619" s="202">
        <v>0</v>
      </c>
      <c r="BT619" s="202">
        <v>0</v>
      </c>
      <c r="BU619" s="203">
        <v>0</v>
      </c>
      <c r="BV619" s="124">
        <v>0</v>
      </c>
      <c r="BW619" s="124">
        <v>0</v>
      </c>
      <c r="BX619" s="124">
        <v>0</v>
      </c>
    </row>
    <row r="620" spans="1:76" s="127" customFormat="1" ht="15" customHeight="1" thickBot="1" x14ac:dyDescent="0.3">
      <c r="A620" s="204" t="s">
        <v>1610</v>
      </c>
      <c r="B620" s="56" t="s">
        <v>2067</v>
      </c>
      <c r="C620" s="52">
        <v>28346</v>
      </c>
      <c r="D620" s="107" t="s">
        <v>3480</v>
      </c>
      <c r="E620" s="46" t="s">
        <v>1677</v>
      </c>
      <c r="F620" s="57">
        <v>112</v>
      </c>
      <c r="G620" s="94"/>
      <c r="H620" s="95"/>
      <c r="I620" s="95"/>
      <c r="J620" s="91"/>
      <c r="K620" s="91"/>
      <c r="L620" s="95"/>
      <c r="M620" s="95"/>
      <c r="N620" s="95"/>
      <c r="O620" s="95"/>
      <c r="P620" s="91"/>
      <c r="Q620" s="95"/>
      <c r="R620" s="91"/>
      <c r="S620" s="95"/>
      <c r="T620" s="91"/>
      <c r="U620" s="91"/>
      <c r="V620" s="91"/>
      <c r="W620" s="95"/>
      <c r="X620" s="95"/>
      <c r="Y620" s="91"/>
      <c r="Z620" s="91"/>
      <c r="AA620" s="95"/>
      <c r="AB620" s="91"/>
      <c r="AC620" s="91"/>
      <c r="AD620" s="95"/>
      <c r="AE620" s="95"/>
      <c r="AF620" s="91"/>
      <c r="AG620" s="91">
        <v>112</v>
      </c>
      <c r="AH620" s="95"/>
      <c r="AI620" s="91"/>
      <c r="AJ620" s="91"/>
      <c r="AK620" s="91"/>
      <c r="AL620" s="91"/>
      <c r="AM620" s="95"/>
      <c r="AN620" s="91"/>
      <c r="AO620" s="95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2"/>
      <c r="BS620" s="202">
        <v>0</v>
      </c>
      <c r="BT620" s="202">
        <v>0</v>
      </c>
      <c r="BU620" s="203">
        <v>0</v>
      </c>
      <c r="BV620" s="124">
        <v>0</v>
      </c>
      <c r="BW620" s="124">
        <v>0</v>
      </c>
      <c r="BX620" s="124">
        <v>0</v>
      </c>
    </row>
    <row r="621" spans="1:76" s="127" customFormat="1" ht="15" customHeight="1" thickBot="1" x14ac:dyDescent="0.3">
      <c r="A621" s="204" t="s">
        <v>1611</v>
      </c>
      <c r="B621" s="205" t="s">
        <v>2068</v>
      </c>
      <c r="C621" s="52">
        <v>27283</v>
      </c>
      <c r="D621" s="107" t="s">
        <v>3481</v>
      </c>
      <c r="E621" s="46" t="s">
        <v>412</v>
      </c>
      <c r="F621" s="57">
        <v>112</v>
      </c>
      <c r="G621" s="94"/>
      <c r="H621" s="95"/>
      <c r="I621" s="95"/>
      <c r="J621" s="91"/>
      <c r="K621" s="91"/>
      <c r="L621" s="95"/>
      <c r="M621" s="95"/>
      <c r="N621" s="95"/>
      <c r="O621" s="95"/>
      <c r="P621" s="91"/>
      <c r="Q621" s="95"/>
      <c r="R621" s="91"/>
      <c r="S621" s="95"/>
      <c r="T621" s="91"/>
      <c r="U621" s="91"/>
      <c r="V621" s="91"/>
      <c r="W621" s="95"/>
      <c r="X621" s="95"/>
      <c r="Y621" s="91"/>
      <c r="Z621" s="91"/>
      <c r="AA621" s="95"/>
      <c r="AB621" s="91"/>
      <c r="AC621" s="91"/>
      <c r="AD621" s="95"/>
      <c r="AE621" s="95"/>
      <c r="AF621" s="91"/>
      <c r="AG621" s="91">
        <v>112</v>
      </c>
      <c r="AH621" s="95"/>
      <c r="AI621" s="91"/>
      <c r="AJ621" s="91"/>
      <c r="AK621" s="91"/>
      <c r="AL621" s="91"/>
      <c r="AM621" s="95"/>
      <c r="AN621" s="91"/>
      <c r="AO621" s="95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2"/>
      <c r="BS621" s="202">
        <v>0</v>
      </c>
      <c r="BT621" s="202">
        <v>0</v>
      </c>
      <c r="BU621" s="203">
        <v>0</v>
      </c>
      <c r="BV621" s="124">
        <v>0</v>
      </c>
      <c r="BW621" s="124">
        <v>0</v>
      </c>
      <c r="BX621" s="124">
        <v>0</v>
      </c>
    </row>
    <row r="622" spans="1:76" s="127" customFormat="1" ht="15" customHeight="1" thickBot="1" x14ac:dyDescent="0.3">
      <c r="A622" s="204" t="s">
        <v>1612</v>
      </c>
      <c r="B622" s="56" t="s">
        <v>2069</v>
      </c>
      <c r="C622" s="52">
        <v>24543</v>
      </c>
      <c r="D622" s="107" t="s">
        <v>3482</v>
      </c>
      <c r="E622" s="46" t="s">
        <v>42</v>
      </c>
      <c r="F622" s="57">
        <v>112</v>
      </c>
      <c r="G622" s="94"/>
      <c r="H622" s="95"/>
      <c r="I622" s="95"/>
      <c r="J622" s="91"/>
      <c r="K622" s="91"/>
      <c r="L622" s="95"/>
      <c r="M622" s="95"/>
      <c r="N622" s="95"/>
      <c r="O622" s="95"/>
      <c r="P622" s="91"/>
      <c r="Q622" s="95"/>
      <c r="R622" s="91"/>
      <c r="S622" s="95"/>
      <c r="T622" s="91"/>
      <c r="U622" s="91"/>
      <c r="V622" s="91"/>
      <c r="W622" s="95"/>
      <c r="X622" s="95"/>
      <c r="Y622" s="91"/>
      <c r="Z622" s="91"/>
      <c r="AA622" s="95"/>
      <c r="AB622" s="91"/>
      <c r="AC622" s="91"/>
      <c r="AD622" s="95"/>
      <c r="AE622" s="95"/>
      <c r="AF622" s="91"/>
      <c r="AG622" s="91">
        <v>112</v>
      </c>
      <c r="AH622" s="95"/>
      <c r="AI622" s="91"/>
      <c r="AJ622" s="91"/>
      <c r="AK622" s="91"/>
      <c r="AL622" s="91"/>
      <c r="AM622" s="95"/>
      <c r="AN622" s="91"/>
      <c r="AO622" s="95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2"/>
      <c r="BS622" s="202">
        <v>0</v>
      </c>
      <c r="BT622" s="202">
        <v>0</v>
      </c>
      <c r="BU622" s="203">
        <v>0</v>
      </c>
      <c r="BV622" s="124">
        <v>0</v>
      </c>
      <c r="BW622" s="124">
        <v>0</v>
      </c>
      <c r="BX622" s="124">
        <v>0</v>
      </c>
    </row>
    <row r="623" spans="1:76" s="127" customFormat="1" ht="15" customHeight="1" thickBot="1" x14ac:dyDescent="0.3">
      <c r="A623" s="204" t="s">
        <v>1614</v>
      </c>
      <c r="B623" s="56" t="s">
        <v>2070</v>
      </c>
      <c r="C623" s="52">
        <v>23238</v>
      </c>
      <c r="D623" s="107" t="s">
        <v>3483</v>
      </c>
      <c r="E623" s="46" t="s">
        <v>42</v>
      </c>
      <c r="F623" s="57">
        <v>112</v>
      </c>
      <c r="G623" s="94"/>
      <c r="H623" s="95"/>
      <c r="I623" s="95"/>
      <c r="J623" s="91"/>
      <c r="K623" s="91"/>
      <c r="L623" s="95"/>
      <c r="M623" s="95"/>
      <c r="N623" s="95"/>
      <c r="O623" s="95"/>
      <c r="P623" s="91"/>
      <c r="Q623" s="95"/>
      <c r="R623" s="91"/>
      <c r="S623" s="95"/>
      <c r="T623" s="91"/>
      <c r="U623" s="91"/>
      <c r="V623" s="91"/>
      <c r="W623" s="95"/>
      <c r="X623" s="95"/>
      <c r="Y623" s="91"/>
      <c r="Z623" s="91"/>
      <c r="AA623" s="95"/>
      <c r="AB623" s="91"/>
      <c r="AC623" s="91"/>
      <c r="AD623" s="95"/>
      <c r="AE623" s="95"/>
      <c r="AF623" s="91"/>
      <c r="AG623" s="91">
        <v>112</v>
      </c>
      <c r="AH623" s="95"/>
      <c r="AI623" s="91"/>
      <c r="AJ623" s="91"/>
      <c r="AK623" s="91"/>
      <c r="AL623" s="91"/>
      <c r="AM623" s="95"/>
      <c r="AN623" s="91"/>
      <c r="AO623" s="95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2"/>
      <c r="BS623" s="202">
        <v>0</v>
      </c>
      <c r="BT623" s="202">
        <v>0</v>
      </c>
      <c r="BU623" s="203">
        <v>0</v>
      </c>
      <c r="BV623" s="124">
        <v>0</v>
      </c>
      <c r="BW623" s="124">
        <v>0</v>
      </c>
      <c r="BX623" s="124">
        <v>0</v>
      </c>
    </row>
    <row r="624" spans="1:76" s="127" customFormat="1" ht="15" customHeight="1" thickBot="1" x14ac:dyDescent="0.3">
      <c r="A624" s="204" t="s">
        <v>1615</v>
      </c>
      <c r="B624" s="56" t="s">
        <v>1757</v>
      </c>
      <c r="C624" s="52">
        <v>22903</v>
      </c>
      <c r="D624" s="107" t="s">
        <v>2318</v>
      </c>
      <c r="E624" s="46" t="s">
        <v>1496</v>
      </c>
      <c r="F624" s="57">
        <v>112</v>
      </c>
      <c r="G624" s="94"/>
      <c r="H624" s="95"/>
      <c r="I624" s="95"/>
      <c r="J624" s="91"/>
      <c r="K624" s="91"/>
      <c r="L624" s="95"/>
      <c r="M624" s="95"/>
      <c r="N624" s="95"/>
      <c r="O624" s="95"/>
      <c r="P624" s="91"/>
      <c r="Q624" s="95"/>
      <c r="R624" s="91"/>
      <c r="S624" s="95"/>
      <c r="T624" s="91"/>
      <c r="U624" s="91"/>
      <c r="V624" s="91"/>
      <c r="W624" s="95"/>
      <c r="X624" s="95"/>
      <c r="Y624" s="91"/>
      <c r="Z624" s="91"/>
      <c r="AA624" s="95"/>
      <c r="AB624" s="91"/>
      <c r="AC624" s="91"/>
      <c r="AD624" s="95"/>
      <c r="AE624" s="95"/>
      <c r="AF624" s="91"/>
      <c r="AG624" s="91">
        <v>112</v>
      </c>
      <c r="AH624" s="95"/>
      <c r="AI624" s="91"/>
      <c r="AJ624" s="91"/>
      <c r="AK624" s="91"/>
      <c r="AL624" s="91"/>
      <c r="AM624" s="95"/>
      <c r="AN624" s="91"/>
      <c r="AO624" s="95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2"/>
      <c r="BS624" s="202">
        <v>0</v>
      </c>
      <c r="BT624" s="202">
        <v>0</v>
      </c>
      <c r="BU624" s="203">
        <v>0</v>
      </c>
      <c r="BV624" s="124">
        <v>0</v>
      </c>
      <c r="BW624" s="124">
        <v>0</v>
      </c>
      <c r="BX624" s="124">
        <v>0</v>
      </c>
    </row>
    <row r="625" spans="1:94" s="127" customFormat="1" ht="15" customHeight="1" thickBot="1" x14ac:dyDescent="0.3">
      <c r="A625" s="204" t="s">
        <v>1616</v>
      </c>
      <c r="B625" s="56" t="s">
        <v>1566</v>
      </c>
      <c r="C625" s="52">
        <v>22204</v>
      </c>
      <c r="D625" s="107" t="s">
        <v>2249</v>
      </c>
      <c r="E625" s="46" t="s">
        <v>42</v>
      </c>
      <c r="F625" s="57">
        <v>112</v>
      </c>
      <c r="G625" s="94"/>
      <c r="H625" s="95"/>
      <c r="I625" s="95"/>
      <c r="J625" s="91"/>
      <c r="K625" s="91"/>
      <c r="L625" s="95"/>
      <c r="M625" s="95"/>
      <c r="N625" s="95"/>
      <c r="O625" s="95"/>
      <c r="P625" s="91"/>
      <c r="Q625" s="95"/>
      <c r="R625" s="91"/>
      <c r="S625" s="95"/>
      <c r="T625" s="91"/>
      <c r="U625" s="91"/>
      <c r="V625" s="91"/>
      <c r="W625" s="95"/>
      <c r="X625" s="95"/>
      <c r="Y625" s="91"/>
      <c r="Z625" s="91"/>
      <c r="AA625" s="95"/>
      <c r="AB625" s="91"/>
      <c r="AC625" s="91"/>
      <c r="AD625" s="95"/>
      <c r="AE625" s="95"/>
      <c r="AF625" s="91"/>
      <c r="AG625" s="91">
        <v>112</v>
      </c>
      <c r="AH625" s="95"/>
      <c r="AI625" s="91"/>
      <c r="AJ625" s="91"/>
      <c r="AK625" s="91"/>
      <c r="AL625" s="91"/>
      <c r="AM625" s="95"/>
      <c r="AN625" s="91"/>
      <c r="AO625" s="95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2"/>
      <c r="BS625" s="202">
        <v>0</v>
      </c>
      <c r="BT625" s="202">
        <v>0</v>
      </c>
      <c r="BU625" s="203">
        <v>0</v>
      </c>
      <c r="BV625" s="124">
        <v>0</v>
      </c>
      <c r="BW625" s="124">
        <v>0</v>
      </c>
      <c r="BX625" s="124">
        <v>0</v>
      </c>
    </row>
    <row r="626" spans="1:94" s="127" customFormat="1" ht="15" customHeight="1" thickBot="1" x14ac:dyDescent="0.3">
      <c r="A626" s="204" t="s">
        <v>1617</v>
      </c>
      <c r="B626" s="56" t="s">
        <v>2071</v>
      </c>
      <c r="C626" s="52">
        <v>21810</v>
      </c>
      <c r="D626" s="107" t="s">
        <v>3484</v>
      </c>
      <c r="E626" s="46" t="s">
        <v>1677</v>
      </c>
      <c r="F626" s="57">
        <v>112</v>
      </c>
      <c r="G626" s="94"/>
      <c r="H626" s="95"/>
      <c r="I626" s="95"/>
      <c r="J626" s="91"/>
      <c r="K626" s="91"/>
      <c r="L626" s="95"/>
      <c r="M626" s="95"/>
      <c r="N626" s="95"/>
      <c r="O626" s="95"/>
      <c r="P626" s="91"/>
      <c r="Q626" s="95"/>
      <c r="R626" s="91"/>
      <c r="S626" s="95"/>
      <c r="T626" s="91"/>
      <c r="U626" s="91"/>
      <c r="V626" s="91"/>
      <c r="W626" s="95"/>
      <c r="X626" s="95"/>
      <c r="Y626" s="91"/>
      <c r="Z626" s="91"/>
      <c r="AA626" s="95"/>
      <c r="AB626" s="91"/>
      <c r="AC626" s="91"/>
      <c r="AD626" s="95"/>
      <c r="AE626" s="95"/>
      <c r="AF626" s="91"/>
      <c r="AG626" s="91">
        <v>112</v>
      </c>
      <c r="AH626" s="95"/>
      <c r="AI626" s="91"/>
      <c r="AJ626" s="91"/>
      <c r="AK626" s="91"/>
      <c r="AL626" s="91"/>
      <c r="AM626" s="95"/>
      <c r="AN626" s="91"/>
      <c r="AO626" s="95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2"/>
      <c r="BS626" s="202">
        <v>0</v>
      </c>
      <c r="BT626" s="202">
        <v>0</v>
      </c>
      <c r="BU626" s="203">
        <v>0</v>
      </c>
      <c r="BV626" s="124">
        <v>0</v>
      </c>
      <c r="BW626" s="124">
        <v>0</v>
      </c>
      <c r="BX626" s="124">
        <v>0</v>
      </c>
    </row>
    <row r="627" spans="1:94" s="127" customFormat="1" ht="15" customHeight="1" thickBot="1" x14ac:dyDescent="0.3">
      <c r="A627" s="204" t="s">
        <v>1618</v>
      </c>
      <c r="B627" s="56" t="s">
        <v>2072</v>
      </c>
      <c r="C627" s="52">
        <v>21687</v>
      </c>
      <c r="D627" s="107" t="s">
        <v>3485</v>
      </c>
      <c r="E627" s="46" t="s">
        <v>1677</v>
      </c>
      <c r="F627" s="57">
        <v>112</v>
      </c>
      <c r="G627" s="94"/>
      <c r="H627" s="95"/>
      <c r="I627" s="95"/>
      <c r="J627" s="91"/>
      <c r="K627" s="91"/>
      <c r="L627" s="95"/>
      <c r="M627" s="95"/>
      <c r="N627" s="95"/>
      <c r="O627" s="95"/>
      <c r="P627" s="91"/>
      <c r="Q627" s="95"/>
      <c r="R627" s="91"/>
      <c r="S627" s="95"/>
      <c r="T627" s="91"/>
      <c r="U627" s="91"/>
      <c r="V627" s="91"/>
      <c r="W627" s="95"/>
      <c r="X627" s="95"/>
      <c r="Y627" s="91"/>
      <c r="Z627" s="91"/>
      <c r="AA627" s="95"/>
      <c r="AB627" s="91"/>
      <c r="AC627" s="91"/>
      <c r="AD627" s="95"/>
      <c r="AE627" s="95"/>
      <c r="AF627" s="91"/>
      <c r="AG627" s="91">
        <v>112</v>
      </c>
      <c r="AH627" s="95"/>
      <c r="AI627" s="91"/>
      <c r="AJ627" s="91"/>
      <c r="AK627" s="91"/>
      <c r="AL627" s="91"/>
      <c r="AM627" s="95"/>
      <c r="AN627" s="91"/>
      <c r="AO627" s="95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2"/>
      <c r="BS627" s="202">
        <v>0</v>
      </c>
      <c r="BT627" s="202">
        <v>0</v>
      </c>
      <c r="BU627" s="203">
        <v>0</v>
      </c>
      <c r="BV627" s="124">
        <v>0</v>
      </c>
      <c r="BW627" s="124">
        <v>0</v>
      </c>
      <c r="BX627" s="124">
        <v>0</v>
      </c>
    </row>
    <row r="628" spans="1:94" s="127" customFormat="1" ht="15" customHeight="1" thickBot="1" x14ac:dyDescent="0.3">
      <c r="A628" s="204" t="s">
        <v>1620</v>
      </c>
      <c r="B628" s="56" t="s">
        <v>2073</v>
      </c>
      <c r="C628" s="52">
        <v>20736</v>
      </c>
      <c r="D628" s="107" t="s">
        <v>3486</v>
      </c>
      <c r="E628" s="46" t="s">
        <v>1677</v>
      </c>
      <c r="F628" s="57">
        <v>112</v>
      </c>
      <c r="G628" s="94"/>
      <c r="H628" s="95"/>
      <c r="I628" s="95"/>
      <c r="J628" s="91"/>
      <c r="K628" s="91"/>
      <c r="L628" s="95"/>
      <c r="M628" s="95"/>
      <c r="N628" s="95"/>
      <c r="O628" s="95"/>
      <c r="P628" s="91"/>
      <c r="Q628" s="95"/>
      <c r="R628" s="91"/>
      <c r="S628" s="95"/>
      <c r="T628" s="91"/>
      <c r="U628" s="91"/>
      <c r="V628" s="91"/>
      <c r="W628" s="95"/>
      <c r="X628" s="95"/>
      <c r="Y628" s="91"/>
      <c r="Z628" s="91"/>
      <c r="AA628" s="95"/>
      <c r="AB628" s="91"/>
      <c r="AC628" s="91"/>
      <c r="AD628" s="95"/>
      <c r="AE628" s="95"/>
      <c r="AF628" s="91"/>
      <c r="AG628" s="91">
        <v>112</v>
      </c>
      <c r="AH628" s="95"/>
      <c r="AI628" s="91"/>
      <c r="AJ628" s="91"/>
      <c r="AK628" s="91"/>
      <c r="AL628" s="91"/>
      <c r="AM628" s="95"/>
      <c r="AN628" s="91"/>
      <c r="AO628" s="95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2"/>
      <c r="BS628" s="202">
        <v>0</v>
      </c>
      <c r="BT628" s="202">
        <v>0</v>
      </c>
      <c r="BU628" s="203">
        <v>0</v>
      </c>
      <c r="BV628" s="124">
        <v>0</v>
      </c>
      <c r="BW628" s="124">
        <v>0</v>
      </c>
      <c r="BX628" s="124">
        <v>0</v>
      </c>
    </row>
    <row r="629" spans="1:94" s="127" customFormat="1" ht="15" customHeight="1" thickBot="1" x14ac:dyDescent="0.3">
      <c r="A629" s="204" t="s">
        <v>1621</v>
      </c>
      <c r="B629" s="37" t="s">
        <v>2386</v>
      </c>
      <c r="C629" s="38">
        <v>37247</v>
      </c>
      <c r="D629" s="107" t="s">
        <v>2968</v>
      </c>
      <c r="E629" s="46" t="s">
        <v>932</v>
      </c>
      <c r="F629" s="57">
        <v>102</v>
      </c>
      <c r="G629" s="94"/>
      <c r="H629" s="95"/>
      <c r="I629" s="95"/>
      <c r="J629" s="91"/>
      <c r="K629" s="91"/>
      <c r="L629" s="95"/>
      <c r="M629" s="95"/>
      <c r="N629" s="95"/>
      <c r="O629" s="95"/>
      <c r="P629" s="91"/>
      <c r="Q629" s="95"/>
      <c r="R629" s="91"/>
      <c r="S629" s="95"/>
      <c r="T629" s="91"/>
      <c r="U629" s="91"/>
      <c r="V629" s="91"/>
      <c r="W629" s="95"/>
      <c r="X629" s="95"/>
      <c r="Y629" s="91"/>
      <c r="Z629" s="91"/>
      <c r="AA629" s="95"/>
      <c r="AB629" s="91"/>
      <c r="AC629" s="91"/>
      <c r="AD629" s="95"/>
      <c r="AE629" s="95"/>
      <c r="AF629" s="91"/>
      <c r="AG629" s="91"/>
      <c r="AH629" s="95"/>
      <c r="AI629" s="91"/>
      <c r="AJ629" s="91"/>
      <c r="AK629" s="91"/>
      <c r="AL629" s="91"/>
      <c r="AM629" s="95"/>
      <c r="AN629" s="91"/>
      <c r="AO629" s="95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2">
        <v>102</v>
      </c>
      <c r="BS629" s="202">
        <v>0</v>
      </c>
      <c r="BT629" s="202">
        <v>0</v>
      </c>
      <c r="BU629" s="203">
        <v>0</v>
      </c>
      <c r="BV629" s="124">
        <v>0</v>
      </c>
      <c r="BW629" s="124">
        <v>0</v>
      </c>
      <c r="BX629" s="124">
        <v>0</v>
      </c>
    </row>
    <row r="630" spans="1:94" s="127" customFormat="1" ht="15" customHeight="1" thickBot="1" x14ac:dyDescent="0.3">
      <c r="A630" s="204" t="s">
        <v>1622</v>
      </c>
      <c r="B630" s="56" t="s">
        <v>250</v>
      </c>
      <c r="C630" s="52">
        <v>37026</v>
      </c>
      <c r="D630" s="107" t="s">
        <v>2995</v>
      </c>
      <c r="E630" s="46" t="s">
        <v>1070</v>
      </c>
      <c r="F630" s="57">
        <v>102</v>
      </c>
      <c r="G630" s="94"/>
      <c r="H630" s="95"/>
      <c r="I630" s="95">
        <v>102</v>
      </c>
      <c r="J630" s="91"/>
      <c r="K630" s="91"/>
      <c r="L630" s="95"/>
      <c r="M630" s="95"/>
      <c r="N630" s="95"/>
      <c r="O630" s="95"/>
      <c r="P630" s="91"/>
      <c r="Q630" s="95"/>
      <c r="R630" s="91"/>
      <c r="S630" s="95"/>
      <c r="T630" s="91"/>
      <c r="U630" s="91"/>
      <c r="V630" s="91"/>
      <c r="W630" s="95"/>
      <c r="X630" s="95"/>
      <c r="Y630" s="91"/>
      <c r="Z630" s="91"/>
      <c r="AA630" s="95"/>
      <c r="AB630" s="91"/>
      <c r="AC630" s="91"/>
      <c r="AD630" s="95"/>
      <c r="AE630" s="95"/>
      <c r="AF630" s="91"/>
      <c r="AG630" s="91"/>
      <c r="AH630" s="95"/>
      <c r="AI630" s="91"/>
      <c r="AJ630" s="91"/>
      <c r="AK630" s="91"/>
      <c r="AL630" s="91"/>
      <c r="AM630" s="95"/>
      <c r="AN630" s="91"/>
      <c r="AO630" s="95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2"/>
      <c r="BS630" s="202">
        <v>0</v>
      </c>
      <c r="BT630" s="202">
        <v>0</v>
      </c>
      <c r="BU630" s="203">
        <v>0</v>
      </c>
      <c r="BV630" s="124">
        <v>0</v>
      </c>
      <c r="BW630" s="124">
        <v>0</v>
      </c>
      <c r="BX630" s="124">
        <v>0</v>
      </c>
    </row>
    <row r="631" spans="1:94" s="127" customFormat="1" ht="15" customHeight="1" thickBot="1" x14ac:dyDescent="0.3">
      <c r="A631" s="204" t="s">
        <v>1623</v>
      </c>
      <c r="B631" s="37" t="s">
        <v>2394</v>
      </c>
      <c r="C631" s="38">
        <v>36614</v>
      </c>
      <c r="D631" s="107">
        <v>173702</v>
      </c>
      <c r="E631" s="46" t="s">
        <v>78</v>
      </c>
      <c r="F631" s="57">
        <v>102</v>
      </c>
      <c r="G631" s="94"/>
      <c r="H631" s="95"/>
      <c r="I631" s="95"/>
      <c r="J631" s="91"/>
      <c r="K631" s="91"/>
      <c r="L631" s="95"/>
      <c r="M631" s="95"/>
      <c r="N631" s="95"/>
      <c r="O631" s="95"/>
      <c r="P631" s="91"/>
      <c r="Q631" s="95"/>
      <c r="R631" s="91"/>
      <c r="S631" s="95"/>
      <c r="T631" s="91"/>
      <c r="U631" s="91"/>
      <c r="V631" s="91"/>
      <c r="W631" s="95"/>
      <c r="X631" s="95"/>
      <c r="Y631" s="91"/>
      <c r="Z631" s="91"/>
      <c r="AA631" s="95"/>
      <c r="AB631" s="91"/>
      <c r="AC631" s="91"/>
      <c r="AD631" s="95"/>
      <c r="AE631" s="95"/>
      <c r="AF631" s="91"/>
      <c r="AG631" s="91"/>
      <c r="AH631" s="95"/>
      <c r="AI631" s="91"/>
      <c r="AJ631" s="91"/>
      <c r="AK631" s="91"/>
      <c r="AL631" s="91"/>
      <c r="AM631" s="95"/>
      <c r="AN631" s="91"/>
      <c r="AO631" s="95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2">
        <v>102</v>
      </c>
      <c r="BS631" s="202">
        <v>0</v>
      </c>
      <c r="BT631" s="202">
        <v>0</v>
      </c>
      <c r="BU631" s="203">
        <v>0</v>
      </c>
      <c r="BV631" s="124">
        <v>0</v>
      </c>
      <c r="BW631" s="124">
        <v>0</v>
      </c>
      <c r="BX631" s="124">
        <v>0</v>
      </c>
    </row>
    <row r="632" spans="1:94" s="127" customFormat="1" ht="15" customHeight="1" thickBot="1" x14ac:dyDescent="0.3">
      <c r="A632" s="204" t="s">
        <v>1625</v>
      </c>
      <c r="B632" s="56" t="s">
        <v>1676</v>
      </c>
      <c r="C632" s="52">
        <v>35739</v>
      </c>
      <c r="D632" s="107" t="s">
        <v>2972</v>
      </c>
      <c r="E632" s="46" t="s">
        <v>1677</v>
      </c>
      <c r="F632" s="57">
        <v>102</v>
      </c>
      <c r="G632" s="94"/>
      <c r="H632" s="95"/>
      <c r="I632" s="95">
        <v>102</v>
      </c>
      <c r="J632" s="91"/>
      <c r="K632" s="91"/>
      <c r="L632" s="95"/>
      <c r="M632" s="95"/>
      <c r="N632" s="95"/>
      <c r="O632" s="95"/>
      <c r="P632" s="91"/>
      <c r="Q632" s="95"/>
      <c r="R632" s="91"/>
      <c r="S632" s="95"/>
      <c r="T632" s="91"/>
      <c r="U632" s="91"/>
      <c r="V632" s="91"/>
      <c r="W632" s="95"/>
      <c r="X632" s="95"/>
      <c r="Y632" s="91"/>
      <c r="Z632" s="91"/>
      <c r="AA632" s="95"/>
      <c r="AB632" s="91"/>
      <c r="AC632" s="91"/>
      <c r="AD632" s="95"/>
      <c r="AE632" s="95"/>
      <c r="AF632" s="91"/>
      <c r="AG632" s="91"/>
      <c r="AH632" s="95"/>
      <c r="AI632" s="91"/>
      <c r="AJ632" s="91"/>
      <c r="AK632" s="91"/>
      <c r="AL632" s="91"/>
      <c r="AM632" s="95"/>
      <c r="AN632" s="91"/>
      <c r="AO632" s="95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2"/>
      <c r="BS632" s="202">
        <v>0</v>
      </c>
      <c r="BT632" s="202">
        <v>0</v>
      </c>
      <c r="BU632" s="203">
        <v>0</v>
      </c>
      <c r="BV632" s="124">
        <v>0</v>
      </c>
      <c r="BW632" s="124">
        <v>0</v>
      </c>
      <c r="BX632" s="124">
        <v>0</v>
      </c>
      <c r="CO632" s="84"/>
      <c r="CP632" s="84"/>
    </row>
    <row r="633" spans="1:94" s="127" customFormat="1" ht="15" customHeight="1" thickBot="1" x14ac:dyDescent="0.3">
      <c r="A633" s="204" t="s">
        <v>1626</v>
      </c>
      <c r="B633" s="56" t="s">
        <v>1681</v>
      </c>
      <c r="C633" s="52">
        <v>35420</v>
      </c>
      <c r="D633" s="107" t="s">
        <v>2974</v>
      </c>
      <c r="E633" s="46" t="s">
        <v>412</v>
      </c>
      <c r="F633" s="57">
        <v>102</v>
      </c>
      <c r="G633" s="94"/>
      <c r="H633" s="95"/>
      <c r="I633" s="95">
        <v>102</v>
      </c>
      <c r="J633" s="91"/>
      <c r="K633" s="91"/>
      <c r="L633" s="95"/>
      <c r="M633" s="95"/>
      <c r="N633" s="95"/>
      <c r="O633" s="95"/>
      <c r="P633" s="91"/>
      <c r="Q633" s="95"/>
      <c r="R633" s="91"/>
      <c r="S633" s="95"/>
      <c r="T633" s="91"/>
      <c r="U633" s="91"/>
      <c r="V633" s="91"/>
      <c r="W633" s="95"/>
      <c r="X633" s="95"/>
      <c r="Y633" s="91"/>
      <c r="Z633" s="91"/>
      <c r="AA633" s="95"/>
      <c r="AB633" s="91"/>
      <c r="AC633" s="91"/>
      <c r="AD633" s="95"/>
      <c r="AE633" s="95"/>
      <c r="AF633" s="91"/>
      <c r="AG633" s="91"/>
      <c r="AH633" s="95"/>
      <c r="AI633" s="91"/>
      <c r="AJ633" s="91"/>
      <c r="AK633" s="91"/>
      <c r="AL633" s="91"/>
      <c r="AM633" s="95"/>
      <c r="AN633" s="91"/>
      <c r="AO633" s="95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2"/>
      <c r="BS633" s="202">
        <v>0</v>
      </c>
      <c r="BT633" s="202">
        <v>0</v>
      </c>
      <c r="BU633" s="203">
        <v>0</v>
      </c>
      <c r="BV633" s="124">
        <v>0</v>
      </c>
      <c r="BW633" s="124">
        <v>0</v>
      </c>
      <c r="BX633" s="124">
        <v>0</v>
      </c>
    </row>
    <row r="634" spans="1:94" s="127" customFormat="1" ht="15" customHeight="1" thickBot="1" x14ac:dyDescent="0.3">
      <c r="A634" s="204" t="s">
        <v>1628</v>
      </c>
      <c r="B634" s="56" t="s">
        <v>1685</v>
      </c>
      <c r="C634" s="52">
        <v>35335</v>
      </c>
      <c r="D634" s="107" t="s">
        <v>2976</v>
      </c>
      <c r="E634" s="46" t="s">
        <v>412</v>
      </c>
      <c r="F634" s="57">
        <v>102</v>
      </c>
      <c r="G634" s="94"/>
      <c r="H634" s="95"/>
      <c r="I634" s="95">
        <v>102</v>
      </c>
      <c r="J634" s="91"/>
      <c r="K634" s="91"/>
      <c r="L634" s="95"/>
      <c r="M634" s="95"/>
      <c r="N634" s="95"/>
      <c r="O634" s="95"/>
      <c r="P634" s="91"/>
      <c r="Q634" s="95"/>
      <c r="R634" s="91"/>
      <c r="S634" s="95"/>
      <c r="T634" s="91"/>
      <c r="U634" s="91"/>
      <c r="V634" s="91"/>
      <c r="W634" s="95"/>
      <c r="X634" s="95"/>
      <c r="Y634" s="91"/>
      <c r="Z634" s="91"/>
      <c r="AA634" s="95"/>
      <c r="AB634" s="91"/>
      <c r="AC634" s="91"/>
      <c r="AD634" s="95"/>
      <c r="AE634" s="95"/>
      <c r="AF634" s="91"/>
      <c r="AG634" s="91"/>
      <c r="AH634" s="95"/>
      <c r="AI634" s="91"/>
      <c r="AJ634" s="91"/>
      <c r="AK634" s="91"/>
      <c r="AL634" s="91"/>
      <c r="AM634" s="95"/>
      <c r="AN634" s="91"/>
      <c r="AO634" s="95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2"/>
      <c r="BS634" s="202">
        <v>0</v>
      </c>
      <c r="BT634" s="202">
        <v>0</v>
      </c>
      <c r="BU634" s="203">
        <v>0</v>
      </c>
      <c r="BV634" s="124">
        <v>0</v>
      </c>
      <c r="BW634" s="124">
        <v>0</v>
      </c>
      <c r="BX634" s="124">
        <v>0</v>
      </c>
    </row>
    <row r="635" spans="1:94" s="127" customFormat="1" ht="15" customHeight="1" thickBot="1" x14ac:dyDescent="0.3">
      <c r="A635" s="204" t="s">
        <v>1629</v>
      </c>
      <c r="B635" s="205" t="s">
        <v>2074</v>
      </c>
      <c r="C635" s="52">
        <v>33443</v>
      </c>
      <c r="D635" s="107" t="s">
        <v>3487</v>
      </c>
      <c r="E635" s="46" t="s">
        <v>932</v>
      </c>
      <c r="F635" s="57">
        <v>102</v>
      </c>
      <c r="G635" s="94"/>
      <c r="H635" s="95"/>
      <c r="I635" s="95">
        <v>102</v>
      </c>
      <c r="J635" s="91"/>
      <c r="K635" s="91"/>
      <c r="L635" s="95"/>
      <c r="M635" s="95"/>
      <c r="N635" s="95"/>
      <c r="O635" s="95"/>
      <c r="P635" s="91"/>
      <c r="Q635" s="95"/>
      <c r="R635" s="91"/>
      <c r="S635" s="95"/>
      <c r="T635" s="91"/>
      <c r="U635" s="91"/>
      <c r="V635" s="91"/>
      <c r="W635" s="95"/>
      <c r="X635" s="95"/>
      <c r="Y635" s="91"/>
      <c r="Z635" s="91"/>
      <c r="AA635" s="95"/>
      <c r="AB635" s="91"/>
      <c r="AC635" s="91"/>
      <c r="AD635" s="95"/>
      <c r="AE635" s="95"/>
      <c r="AF635" s="91"/>
      <c r="AG635" s="91"/>
      <c r="AH635" s="95"/>
      <c r="AI635" s="91"/>
      <c r="AJ635" s="91"/>
      <c r="AK635" s="91"/>
      <c r="AL635" s="91"/>
      <c r="AM635" s="95"/>
      <c r="AN635" s="91"/>
      <c r="AO635" s="95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2"/>
      <c r="BS635" s="202">
        <v>0</v>
      </c>
      <c r="BT635" s="202">
        <v>0</v>
      </c>
      <c r="BU635" s="203">
        <v>0</v>
      </c>
      <c r="BV635" s="124">
        <v>0</v>
      </c>
      <c r="BW635" s="124">
        <v>0</v>
      </c>
      <c r="BX635" s="124">
        <v>0</v>
      </c>
      <c r="CO635" s="84"/>
      <c r="CP635" s="84"/>
    </row>
    <row r="636" spans="1:94" s="127" customFormat="1" ht="15" customHeight="1" thickBot="1" x14ac:dyDescent="0.3">
      <c r="A636" s="204" t="s">
        <v>1630</v>
      </c>
      <c r="B636" s="39" t="s">
        <v>1464</v>
      </c>
      <c r="C636" s="40">
        <v>31876</v>
      </c>
      <c r="D636" s="107" t="s">
        <v>2795</v>
      </c>
      <c r="E636" s="47" t="s">
        <v>406</v>
      </c>
      <c r="F636" s="57">
        <v>102</v>
      </c>
      <c r="G636" s="94"/>
      <c r="H636" s="95"/>
      <c r="I636" s="95"/>
      <c r="J636" s="91"/>
      <c r="K636" s="91"/>
      <c r="L636" s="95"/>
      <c r="M636" s="95"/>
      <c r="N636" s="95"/>
      <c r="O636" s="95"/>
      <c r="P636" s="91"/>
      <c r="Q636" s="95"/>
      <c r="R636" s="91"/>
      <c r="S636" s="95"/>
      <c r="T636" s="91"/>
      <c r="U636" s="91"/>
      <c r="V636" s="91"/>
      <c r="W636" s="95"/>
      <c r="X636" s="95"/>
      <c r="Y636" s="91"/>
      <c r="Z636" s="91"/>
      <c r="AA636" s="95"/>
      <c r="AB636" s="91"/>
      <c r="AC636" s="91"/>
      <c r="AD636" s="95"/>
      <c r="AE636" s="95"/>
      <c r="AF636" s="91"/>
      <c r="AG636" s="91"/>
      <c r="AH636" s="95"/>
      <c r="AI636" s="91"/>
      <c r="AJ636" s="91"/>
      <c r="AK636" s="91"/>
      <c r="AL636" s="91"/>
      <c r="AM636" s="95"/>
      <c r="AN636" s="91"/>
      <c r="AO636" s="95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>
        <v>102</v>
      </c>
      <c r="BM636" s="91"/>
      <c r="BN636" s="91"/>
      <c r="BO636" s="91"/>
      <c r="BP636" s="91"/>
      <c r="BQ636" s="91"/>
      <c r="BR636" s="92"/>
      <c r="BS636" s="202">
        <v>0</v>
      </c>
      <c r="BT636" s="202">
        <v>0</v>
      </c>
      <c r="BU636" s="203">
        <v>0</v>
      </c>
      <c r="BV636" s="124">
        <v>0</v>
      </c>
      <c r="BW636" s="124">
        <v>0</v>
      </c>
      <c r="BX636" s="124">
        <v>0</v>
      </c>
    </row>
    <row r="637" spans="1:94" s="127" customFormat="1" ht="15" customHeight="1" thickBot="1" x14ac:dyDescent="0.3">
      <c r="A637" s="204" t="s">
        <v>1632</v>
      </c>
      <c r="B637" s="205" t="s">
        <v>2075</v>
      </c>
      <c r="C637" s="52">
        <v>22153</v>
      </c>
      <c r="D637" s="107" t="s">
        <v>3488</v>
      </c>
      <c r="E637" s="46" t="s">
        <v>1677</v>
      </c>
      <c r="F637" s="57">
        <v>102</v>
      </c>
      <c r="G637" s="94"/>
      <c r="H637" s="95"/>
      <c r="I637" s="95">
        <v>102</v>
      </c>
      <c r="J637" s="91"/>
      <c r="K637" s="91"/>
      <c r="L637" s="95"/>
      <c r="M637" s="95"/>
      <c r="N637" s="95"/>
      <c r="O637" s="95"/>
      <c r="P637" s="91"/>
      <c r="Q637" s="95"/>
      <c r="R637" s="91"/>
      <c r="S637" s="95"/>
      <c r="T637" s="91"/>
      <c r="U637" s="91"/>
      <c r="V637" s="91"/>
      <c r="W637" s="95"/>
      <c r="X637" s="95"/>
      <c r="Y637" s="91"/>
      <c r="Z637" s="91"/>
      <c r="AA637" s="95"/>
      <c r="AB637" s="91"/>
      <c r="AC637" s="91"/>
      <c r="AD637" s="95"/>
      <c r="AE637" s="95"/>
      <c r="AF637" s="91"/>
      <c r="AG637" s="91"/>
      <c r="AH637" s="95"/>
      <c r="AI637" s="91"/>
      <c r="AJ637" s="91"/>
      <c r="AK637" s="91"/>
      <c r="AL637" s="91"/>
      <c r="AM637" s="95"/>
      <c r="AN637" s="91"/>
      <c r="AO637" s="95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2"/>
      <c r="BS637" s="202">
        <v>0</v>
      </c>
      <c r="BT637" s="202">
        <v>0</v>
      </c>
      <c r="BU637" s="203">
        <v>0</v>
      </c>
      <c r="BV637" s="124">
        <v>0</v>
      </c>
      <c r="BW637" s="124">
        <v>0</v>
      </c>
      <c r="BX637" s="124">
        <v>0</v>
      </c>
    </row>
    <row r="638" spans="1:94" s="127" customFormat="1" ht="15" customHeight="1" thickBot="1" x14ac:dyDescent="0.3">
      <c r="A638" s="204" t="s">
        <v>1634</v>
      </c>
      <c r="B638" s="56" t="s">
        <v>1759</v>
      </c>
      <c r="C638" s="52">
        <v>38696</v>
      </c>
      <c r="D638" s="107" t="s">
        <v>3005</v>
      </c>
      <c r="E638" s="46" t="s">
        <v>32</v>
      </c>
      <c r="F638" s="57">
        <v>97</v>
      </c>
      <c r="G638" s="94"/>
      <c r="H638" s="95"/>
      <c r="I638" s="95"/>
      <c r="J638" s="91"/>
      <c r="K638" s="91"/>
      <c r="L638" s="95"/>
      <c r="M638" s="95"/>
      <c r="N638" s="95"/>
      <c r="O638" s="95">
        <v>97</v>
      </c>
      <c r="P638" s="91"/>
      <c r="Q638" s="95"/>
      <c r="R638" s="91"/>
      <c r="S638" s="95"/>
      <c r="T638" s="91"/>
      <c r="U638" s="91"/>
      <c r="V638" s="91"/>
      <c r="W638" s="95"/>
      <c r="X638" s="95"/>
      <c r="Y638" s="91"/>
      <c r="Z638" s="91"/>
      <c r="AA638" s="95"/>
      <c r="AB638" s="91"/>
      <c r="AC638" s="91"/>
      <c r="AD638" s="95"/>
      <c r="AE638" s="95"/>
      <c r="AF638" s="91"/>
      <c r="AG638" s="91"/>
      <c r="AH638" s="95"/>
      <c r="AI638" s="91"/>
      <c r="AJ638" s="91"/>
      <c r="AK638" s="91"/>
      <c r="AL638" s="91"/>
      <c r="AM638" s="95"/>
      <c r="AN638" s="91"/>
      <c r="AO638" s="95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2"/>
      <c r="BS638" s="202">
        <v>0</v>
      </c>
      <c r="BT638" s="202">
        <v>0</v>
      </c>
      <c r="BU638" s="203">
        <v>0</v>
      </c>
      <c r="BV638" s="124">
        <v>0</v>
      </c>
      <c r="BW638" s="124">
        <v>0</v>
      </c>
      <c r="BX638" s="124">
        <v>0</v>
      </c>
    </row>
    <row r="639" spans="1:94" s="127" customFormat="1" ht="15" customHeight="1" thickBot="1" x14ac:dyDescent="0.3">
      <c r="A639" s="204" t="s">
        <v>1636</v>
      </c>
      <c r="B639" s="56" t="s">
        <v>2076</v>
      </c>
      <c r="C639" s="52" t="s">
        <v>2077</v>
      </c>
      <c r="D639" s="107" t="s">
        <v>3489</v>
      </c>
      <c r="E639" s="46" t="s">
        <v>2042</v>
      </c>
      <c r="F639" s="57">
        <v>95</v>
      </c>
      <c r="G639" s="94"/>
      <c r="H639" s="95"/>
      <c r="I639" s="95"/>
      <c r="J639" s="91"/>
      <c r="K639" s="91"/>
      <c r="L639" s="95"/>
      <c r="M639" s="95"/>
      <c r="N639" s="95"/>
      <c r="O639" s="95"/>
      <c r="P639" s="91"/>
      <c r="Q639" s="95"/>
      <c r="R639" s="91"/>
      <c r="S639" s="95"/>
      <c r="T639" s="91"/>
      <c r="U639" s="91"/>
      <c r="V639" s="91"/>
      <c r="W639" s="95"/>
      <c r="X639" s="95"/>
      <c r="Y639" s="91"/>
      <c r="Z639" s="91"/>
      <c r="AA639" s="95"/>
      <c r="AB639" s="91"/>
      <c r="AC639" s="91"/>
      <c r="AD639" s="95"/>
      <c r="AE639" s="95"/>
      <c r="AF639" s="91"/>
      <c r="AG639" s="91">
        <v>95</v>
      </c>
      <c r="AH639" s="95"/>
      <c r="AI639" s="91"/>
      <c r="AJ639" s="91"/>
      <c r="AK639" s="91"/>
      <c r="AL639" s="91"/>
      <c r="AM639" s="95"/>
      <c r="AN639" s="91"/>
      <c r="AO639" s="95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2"/>
      <c r="BS639" s="202">
        <v>0</v>
      </c>
      <c r="BT639" s="202">
        <v>0</v>
      </c>
      <c r="BU639" s="203">
        <v>0</v>
      </c>
      <c r="BV639" s="124">
        <v>0</v>
      </c>
      <c r="BW639" s="124">
        <v>0</v>
      </c>
      <c r="BX639" s="124">
        <v>0</v>
      </c>
    </row>
    <row r="640" spans="1:94" s="127" customFormat="1" ht="15" customHeight="1" thickBot="1" x14ac:dyDescent="0.3">
      <c r="A640" s="204" t="s">
        <v>1638</v>
      </c>
      <c r="B640" s="56" t="s">
        <v>2078</v>
      </c>
      <c r="C640" s="52">
        <v>38686</v>
      </c>
      <c r="D640" s="107" t="s">
        <v>3490</v>
      </c>
      <c r="E640" s="46" t="s">
        <v>2042</v>
      </c>
      <c r="F640" s="57">
        <v>95</v>
      </c>
      <c r="G640" s="94"/>
      <c r="H640" s="95"/>
      <c r="I640" s="95"/>
      <c r="J640" s="91"/>
      <c r="K640" s="91"/>
      <c r="L640" s="95"/>
      <c r="M640" s="95"/>
      <c r="N640" s="95"/>
      <c r="O640" s="95"/>
      <c r="P640" s="91"/>
      <c r="Q640" s="95"/>
      <c r="R640" s="91"/>
      <c r="S640" s="95"/>
      <c r="T640" s="91"/>
      <c r="U640" s="91"/>
      <c r="V640" s="91"/>
      <c r="W640" s="95"/>
      <c r="X640" s="95"/>
      <c r="Y640" s="91"/>
      <c r="Z640" s="91"/>
      <c r="AA640" s="95"/>
      <c r="AB640" s="91"/>
      <c r="AC640" s="91"/>
      <c r="AD640" s="95"/>
      <c r="AE640" s="95"/>
      <c r="AF640" s="91"/>
      <c r="AG640" s="91">
        <v>95</v>
      </c>
      <c r="AH640" s="95"/>
      <c r="AI640" s="91"/>
      <c r="AJ640" s="91"/>
      <c r="AK640" s="91"/>
      <c r="AL640" s="91"/>
      <c r="AM640" s="95"/>
      <c r="AN640" s="91"/>
      <c r="AO640" s="95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2"/>
      <c r="BS640" s="202">
        <v>0</v>
      </c>
      <c r="BT640" s="202">
        <v>0</v>
      </c>
      <c r="BU640" s="203">
        <v>0</v>
      </c>
      <c r="BV640" s="124">
        <v>0</v>
      </c>
      <c r="BW640" s="124">
        <v>0</v>
      </c>
      <c r="BX640" s="124">
        <v>0</v>
      </c>
    </row>
    <row r="641" spans="1:76" s="127" customFormat="1" ht="15" customHeight="1" thickBot="1" x14ac:dyDescent="0.3">
      <c r="A641" s="204" t="s">
        <v>1639</v>
      </c>
      <c r="B641" s="56" t="s">
        <v>2079</v>
      </c>
      <c r="C641" s="52">
        <v>38566</v>
      </c>
      <c r="D641" s="107" t="s">
        <v>3491</v>
      </c>
      <c r="E641" s="46" t="s">
        <v>2042</v>
      </c>
      <c r="F641" s="57">
        <v>95</v>
      </c>
      <c r="G641" s="94"/>
      <c r="H641" s="95"/>
      <c r="I641" s="95"/>
      <c r="J641" s="91"/>
      <c r="K641" s="91"/>
      <c r="L641" s="95"/>
      <c r="M641" s="95"/>
      <c r="N641" s="95"/>
      <c r="O641" s="95"/>
      <c r="P641" s="91"/>
      <c r="Q641" s="95"/>
      <c r="R641" s="91"/>
      <c r="S641" s="95"/>
      <c r="T641" s="91"/>
      <c r="U641" s="91"/>
      <c r="V641" s="91"/>
      <c r="W641" s="95"/>
      <c r="X641" s="95"/>
      <c r="Y641" s="91"/>
      <c r="Z641" s="91"/>
      <c r="AA641" s="95"/>
      <c r="AB641" s="91"/>
      <c r="AC641" s="91"/>
      <c r="AD641" s="95"/>
      <c r="AE641" s="95"/>
      <c r="AF641" s="91"/>
      <c r="AG641" s="91">
        <v>95</v>
      </c>
      <c r="AH641" s="95"/>
      <c r="AI641" s="91"/>
      <c r="AJ641" s="91"/>
      <c r="AK641" s="91"/>
      <c r="AL641" s="91"/>
      <c r="AM641" s="95"/>
      <c r="AN641" s="91"/>
      <c r="AO641" s="95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2"/>
      <c r="BS641" s="202">
        <v>0</v>
      </c>
      <c r="BT641" s="202">
        <v>0</v>
      </c>
      <c r="BU641" s="203">
        <v>0</v>
      </c>
      <c r="BV641" s="124">
        <v>0</v>
      </c>
      <c r="BW641" s="124">
        <v>0</v>
      </c>
      <c r="BX641" s="124">
        <v>0</v>
      </c>
    </row>
    <row r="642" spans="1:76" s="127" customFormat="1" ht="15" customHeight="1" thickBot="1" x14ac:dyDescent="0.3">
      <c r="A642" s="204" t="s">
        <v>1641</v>
      </c>
      <c r="B642" s="56" t="s">
        <v>2080</v>
      </c>
      <c r="C642" s="52">
        <v>38431</v>
      </c>
      <c r="D642" s="107" t="s">
        <v>3492</v>
      </c>
      <c r="E642" s="46" t="s">
        <v>2042</v>
      </c>
      <c r="F642" s="57">
        <v>95</v>
      </c>
      <c r="G642" s="94"/>
      <c r="H642" s="95"/>
      <c r="I642" s="95"/>
      <c r="J642" s="91"/>
      <c r="K642" s="91"/>
      <c r="L642" s="95"/>
      <c r="M642" s="95"/>
      <c r="N642" s="95"/>
      <c r="O642" s="95"/>
      <c r="P642" s="91"/>
      <c r="Q642" s="95"/>
      <c r="R642" s="91"/>
      <c r="S642" s="95"/>
      <c r="T642" s="91"/>
      <c r="U642" s="91"/>
      <c r="V642" s="91"/>
      <c r="W642" s="95"/>
      <c r="X642" s="95"/>
      <c r="Y642" s="91"/>
      <c r="Z642" s="91"/>
      <c r="AA642" s="95"/>
      <c r="AB642" s="91"/>
      <c r="AC642" s="91"/>
      <c r="AD642" s="95"/>
      <c r="AE642" s="95"/>
      <c r="AF642" s="91"/>
      <c r="AG642" s="91">
        <v>95</v>
      </c>
      <c r="AH642" s="95"/>
      <c r="AI642" s="91"/>
      <c r="AJ642" s="91"/>
      <c r="AK642" s="91"/>
      <c r="AL642" s="91"/>
      <c r="AM642" s="95"/>
      <c r="AN642" s="91"/>
      <c r="AO642" s="95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2"/>
      <c r="BS642" s="202">
        <v>0</v>
      </c>
      <c r="BT642" s="202">
        <v>0</v>
      </c>
      <c r="BU642" s="203">
        <v>0</v>
      </c>
      <c r="BV642" s="124">
        <v>0</v>
      </c>
      <c r="BW642" s="124">
        <v>0</v>
      </c>
      <c r="BX642" s="124">
        <v>0</v>
      </c>
    </row>
    <row r="643" spans="1:76" s="127" customFormat="1" ht="15" customHeight="1" thickBot="1" x14ac:dyDescent="0.3">
      <c r="A643" s="204" t="s">
        <v>1643</v>
      </c>
      <c r="B643" s="56" t="s">
        <v>2081</v>
      </c>
      <c r="C643" s="52">
        <v>35033</v>
      </c>
      <c r="D643" s="107" t="s">
        <v>3493</v>
      </c>
      <c r="E643" s="46" t="s">
        <v>2042</v>
      </c>
      <c r="F643" s="57">
        <v>95</v>
      </c>
      <c r="G643" s="94"/>
      <c r="H643" s="95"/>
      <c r="I643" s="95"/>
      <c r="J643" s="91"/>
      <c r="K643" s="91"/>
      <c r="L643" s="95"/>
      <c r="M643" s="95"/>
      <c r="N643" s="95"/>
      <c r="O643" s="95"/>
      <c r="P643" s="91"/>
      <c r="Q643" s="95"/>
      <c r="R643" s="91"/>
      <c r="S643" s="95"/>
      <c r="T643" s="91"/>
      <c r="U643" s="91"/>
      <c r="V643" s="91"/>
      <c r="W643" s="95"/>
      <c r="X643" s="95"/>
      <c r="Y643" s="91"/>
      <c r="Z643" s="91"/>
      <c r="AA643" s="95"/>
      <c r="AB643" s="91"/>
      <c r="AC643" s="91"/>
      <c r="AD643" s="95"/>
      <c r="AE643" s="95"/>
      <c r="AF643" s="91"/>
      <c r="AG643" s="91">
        <v>95</v>
      </c>
      <c r="AH643" s="95"/>
      <c r="AI643" s="91"/>
      <c r="AJ643" s="91"/>
      <c r="AK643" s="91"/>
      <c r="AL643" s="91"/>
      <c r="AM643" s="95"/>
      <c r="AN643" s="91"/>
      <c r="AO643" s="95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2"/>
      <c r="BS643" s="202">
        <v>0</v>
      </c>
      <c r="BT643" s="202">
        <v>0</v>
      </c>
      <c r="BU643" s="203">
        <v>0</v>
      </c>
      <c r="BV643" s="124">
        <v>0</v>
      </c>
      <c r="BW643" s="124">
        <v>0</v>
      </c>
      <c r="BX643" s="124">
        <v>0</v>
      </c>
    </row>
    <row r="644" spans="1:76" s="127" customFormat="1" ht="15" customHeight="1" thickBot="1" x14ac:dyDescent="0.3">
      <c r="A644" s="204" t="s">
        <v>1646</v>
      </c>
      <c r="B644" s="205" t="s">
        <v>1548</v>
      </c>
      <c r="C644" s="52">
        <v>34548</v>
      </c>
      <c r="D644" s="107" t="s">
        <v>2920</v>
      </c>
      <c r="E644" s="46" t="s">
        <v>937</v>
      </c>
      <c r="F644" s="57">
        <v>95</v>
      </c>
      <c r="G644" s="94"/>
      <c r="H644" s="95"/>
      <c r="I644" s="95"/>
      <c r="J644" s="91"/>
      <c r="K644" s="91"/>
      <c r="L644" s="95"/>
      <c r="M644" s="95"/>
      <c r="N644" s="95"/>
      <c r="O644" s="95"/>
      <c r="P644" s="91"/>
      <c r="Q644" s="95"/>
      <c r="R644" s="91"/>
      <c r="S644" s="95"/>
      <c r="T644" s="91"/>
      <c r="U644" s="91"/>
      <c r="V644" s="91"/>
      <c r="W644" s="95"/>
      <c r="X644" s="95"/>
      <c r="Y644" s="91"/>
      <c r="Z644" s="91"/>
      <c r="AA644" s="95"/>
      <c r="AB644" s="91"/>
      <c r="AC644" s="91"/>
      <c r="AD644" s="95"/>
      <c r="AE644" s="95"/>
      <c r="AF644" s="91"/>
      <c r="AG644" s="91">
        <v>95</v>
      </c>
      <c r="AH644" s="95"/>
      <c r="AI644" s="91"/>
      <c r="AJ644" s="91"/>
      <c r="AK644" s="91"/>
      <c r="AL644" s="91"/>
      <c r="AM644" s="95"/>
      <c r="AN644" s="91"/>
      <c r="AO644" s="95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2"/>
      <c r="BS644" s="202">
        <v>0</v>
      </c>
      <c r="BT644" s="202">
        <v>0</v>
      </c>
      <c r="BU644" s="203">
        <v>0</v>
      </c>
      <c r="BV644" s="124">
        <v>0</v>
      </c>
      <c r="BW644" s="124">
        <v>0</v>
      </c>
      <c r="BX644" s="124">
        <v>0</v>
      </c>
    </row>
    <row r="645" spans="1:76" s="127" customFormat="1" ht="15" customHeight="1" thickBot="1" x14ac:dyDescent="0.3">
      <c r="A645" s="204" t="s">
        <v>1648</v>
      </c>
      <c r="B645" s="56" t="s">
        <v>1489</v>
      </c>
      <c r="C645" s="52">
        <v>29930</v>
      </c>
      <c r="D645" s="107" t="s">
        <v>2898</v>
      </c>
      <c r="E645" s="46" t="s">
        <v>1070</v>
      </c>
      <c r="F645" s="57">
        <v>95</v>
      </c>
      <c r="G645" s="94"/>
      <c r="H645" s="95"/>
      <c r="I645" s="95"/>
      <c r="J645" s="91"/>
      <c r="K645" s="91"/>
      <c r="L645" s="95"/>
      <c r="M645" s="95"/>
      <c r="N645" s="95"/>
      <c r="O645" s="95"/>
      <c r="P645" s="91"/>
      <c r="Q645" s="95"/>
      <c r="R645" s="91"/>
      <c r="S645" s="95"/>
      <c r="T645" s="91"/>
      <c r="U645" s="91"/>
      <c r="V645" s="91"/>
      <c r="W645" s="95"/>
      <c r="X645" s="95"/>
      <c r="Y645" s="91"/>
      <c r="Z645" s="91"/>
      <c r="AA645" s="95"/>
      <c r="AB645" s="91"/>
      <c r="AC645" s="91"/>
      <c r="AD645" s="95"/>
      <c r="AE645" s="95"/>
      <c r="AF645" s="91"/>
      <c r="AG645" s="91">
        <v>95</v>
      </c>
      <c r="AH645" s="95"/>
      <c r="AI645" s="91"/>
      <c r="AJ645" s="91"/>
      <c r="AK645" s="91"/>
      <c r="AL645" s="91"/>
      <c r="AM645" s="95"/>
      <c r="AN645" s="91"/>
      <c r="AO645" s="95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2"/>
      <c r="BS645" s="202">
        <v>0</v>
      </c>
      <c r="BT645" s="202">
        <v>0</v>
      </c>
      <c r="BU645" s="203">
        <v>0</v>
      </c>
      <c r="BV645" s="124">
        <v>0</v>
      </c>
      <c r="BW645" s="124">
        <v>0</v>
      </c>
      <c r="BX645" s="124">
        <v>0</v>
      </c>
    </row>
    <row r="646" spans="1:76" s="127" customFormat="1" ht="15" customHeight="1" thickBot="1" x14ac:dyDescent="0.3">
      <c r="A646" s="204" t="s">
        <v>1650</v>
      </c>
      <c r="B646" s="56" t="s">
        <v>2084</v>
      </c>
      <c r="C646" s="52">
        <v>20752</v>
      </c>
      <c r="D646" s="107" t="s">
        <v>3494</v>
      </c>
      <c r="E646" s="46" t="s">
        <v>2042</v>
      </c>
      <c r="F646" s="57">
        <v>95</v>
      </c>
      <c r="G646" s="94"/>
      <c r="H646" s="95"/>
      <c r="I646" s="95"/>
      <c r="J646" s="91"/>
      <c r="K646" s="91"/>
      <c r="L646" s="95"/>
      <c r="M646" s="95"/>
      <c r="N646" s="95"/>
      <c r="O646" s="95"/>
      <c r="P646" s="91"/>
      <c r="Q646" s="95"/>
      <c r="R646" s="91"/>
      <c r="S646" s="95"/>
      <c r="T646" s="91"/>
      <c r="U646" s="91"/>
      <c r="V646" s="91"/>
      <c r="W646" s="95"/>
      <c r="X646" s="95"/>
      <c r="Y646" s="91"/>
      <c r="Z646" s="91"/>
      <c r="AA646" s="95"/>
      <c r="AB646" s="91"/>
      <c r="AC646" s="91"/>
      <c r="AD646" s="95"/>
      <c r="AE646" s="95"/>
      <c r="AF646" s="91"/>
      <c r="AG646" s="91">
        <v>95</v>
      </c>
      <c r="AH646" s="95"/>
      <c r="AI646" s="91"/>
      <c r="AJ646" s="91"/>
      <c r="AK646" s="91"/>
      <c r="AL646" s="91"/>
      <c r="AM646" s="95"/>
      <c r="AN646" s="91"/>
      <c r="AO646" s="95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2"/>
      <c r="BS646" s="202">
        <v>0</v>
      </c>
      <c r="BT646" s="202">
        <v>0</v>
      </c>
      <c r="BU646" s="203">
        <v>0</v>
      </c>
      <c r="BV646" s="124">
        <v>0</v>
      </c>
      <c r="BW646" s="124">
        <v>0</v>
      </c>
      <c r="BX646" s="124">
        <v>0</v>
      </c>
    </row>
    <row r="647" spans="1:76" s="127" customFormat="1" ht="15" customHeight="1" thickBot="1" x14ac:dyDescent="0.3">
      <c r="A647" s="204" t="s">
        <v>1652</v>
      </c>
      <c r="B647" s="56" t="s">
        <v>262</v>
      </c>
      <c r="C647" s="52">
        <v>38419</v>
      </c>
      <c r="D647" s="107" t="s">
        <v>3009</v>
      </c>
      <c r="E647" s="46" t="s">
        <v>61</v>
      </c>
      <c r="F647" s="57">
        <v>92</v>
      </c>
      <c r="G647" s="94"/>
      <c r="H647" s="95"/>
      <c r="I647" s="95"/>
      <c r="J647" s="91"/>
      <c r="K647" s="91"/>
      <c r="L647" s="95"/>
      <c r="M647" s="95"/>
      <c r="N647" s="95"/>
      <c r="O647" s="95"/>
      <c r="P647" s="91"/>
      <c r="Q647" s="95"/>
      <c r="R647" s="91"/>
      <c r="S647" s="95"/>
      <c r="T647" s="91"/>
      <c r="U647" s="91"/>
      <c r="V647" s="91"/>
      <c r="W647" s="95"/>
      <c r="X647" s="95"/>
      <c r="Y647" s="91"/>
      <c r="Z647" s="91"/>
      <c r="AA647" s="95">
        <v>92</v>
      </c>
      <c r="AB647" s="91"/>
      <c r="AC647" s="91"/>
      <c r="AD647" s="95"/>
      <c r="AE647" s="95"/>
      <c r="AF647" s="91"/>
      <c r="AG647" s="91"/>
      <c r="AH647" s="95"/>
      <c r="AI647" s="91"/>
      <c r="AJ647" s="91"/>
      <c r="AK647" s="91"/>
      <c r="AL647" s="91"/>
      <c r="AM647" s="95"/>
      <c r="AN647" s="91"/>
      <c r="AO647" s="95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2"/>
      <c r="BS647" s="202">
        <v>0</v>
      </c>
      <c r="BT647" s="202">
        <v>0</v>
      </c>
      <c r="BU647" s="203">
        <v>0</v>
      </c>
      <c r="BV647" s="124">
        <v>0</v>
      </c>
      <c r="BW647" s="124">
        <v>0</v>
      </c>
      <c r="BX647" s="124">
        <v>0</v>
      </c>
    </row>
    <row r="648" spans="1:76" s="127" customFormat="1" ht="15" customHeight="1" thickBot="1" x14ac:dyDescent="0.3">
      <c r="A648" s="204" t="s">
        <v>1654</v>
      </c>
      <c r="B648" s="56" t="s">
        <v>1765</v>
      </c>
      <c r="C648" s="52">
        <v>38294</v>
      </c>
      <c r="D648" s="107" t="s">
        <v>3010</v>
      </c>
      <c r="E648" s="46" t="s">
        <v>70</v>
      </c>
      <c r="F648" s="57">
        <v>92</v>
      </c>
      <c r="G648" s="94"/>
      <c r="H648" s="95"/>
      <c r="I648" s="95"/>
      <c r="J648" s="91"/>
      <c r="K648" s="91"/>
      <c r="L648" s="95"/>
      <c r="M648" s="95"/>
      <c r="N648" s="95"/>
      <c r="O648" s="95"/>
      <c r="P648" s="91"/>
      <c r="Q648" s="95"/>
      <c r="R648" s="91"/>
      <c r="S648" s="95"/>
      <c r="T648" s="91"/>
      <c r="U648" s="91"/>
      <c r="V648" s="91"/>
      <c r="W648" s="95"/>
      <c r="X648" s="95">
        <v>92</v>
      </c>
      <c r="Y648" s="91"/>
      <c r="Z648" s="91"/>
      <c r="AA648" s="95"/>
      <c r="AB648" s="91"/>
      <c r="AC648" s="91"/>
      <c r="AD648" s="95"/>
      <c r="AE648" s="95"/>
      <c r="AF648" s="91"/>
      <c r="AG648" s="91"/>
      <c r="AH648" s="95"/>
      <c r="AI648" s="91"/>
      <c r="AJ648" s="91"/>
      <c r="AK648" s="91"/>
      <c r="AL648" s="91"/>
      <c r="AM648" s="95"/>
      <c r="AN648" s="91"/>
      <c r="AO648" s="95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2"/>
      <c r="BS648" s="202">
        <v>0</v>
      </c>
      <c r="BT648" s="202">
        <v>0</v>
      </c>
      <c r="BU648" s="203">
        <v>0</v>
      </c>
      <c r="BV648" s="124">
        <v>0</v>
      </c>
      <c r="BW648" s="124">
        <v>0</v>
      </c>
      <c r="BX648" s="124">
        <v>0</v>
      </c>
    </row>
    <row r="649" spans="1:76" s="127" customFormat="1" ht="15" customHeight="1" thickBot="1" x14ac:dyDescent="0.3">
      <c r="A649" s="204" t="s">
        <v>1656</v>
      </c>
      <c r="B649" s="56" t="s">
        <v>1718</v>
      </c>
      <c r="C649" s="52">
        <v>38184</v>
      </c>
      <c r="D649" s="107" t="s">
        <v>2988</v>
      </c>
      <c r="E649" s="46" t="s">
        <v>78</v>
      </c>
      <c r="F649" s="57">
        <v>92</v>
      </c>
      <c r="G649" s="94"/>
      <c r="H649" s="95"/>
      <c r="I649" s="95"/>
      <c r="J649" s="91"/>
      <c r="K649" s="91"/>
      <c r="L649" s="95"/>
      <c r="M649" s="95"/>
      <c r="N649" s="95"/>
      <c r="O649" s="95"/>
      <c r="P649" s="91"/>
      <c r="Q649" s="95"/>
      <c r="R649" s="91"/>
      <c r="S649" s="95"/>
      <c r="T649" s="91"/>
      <c r="U649" s="91"/>
      <c r="V649" s="91"/>
      <c r="W649" s="95"/>
      <c r="X649" s="95"/>
      <c r="Y649" s="91"/>
      <c r="Z649" s="91"/>
      <c r="AA649" s="95"/>
      <c r="AB649" s="91"/>
      <c r="AC649" s="91"/>
      <c r="AD649" s="95"/>
      <c r="AE649" s="95">
        <v>92</v>
      </c>
      <c r="AF649" s="91"/>
      <c r="AG649" s="91"/>
      <c r="AH649" s="95"/>
      <c r="AI649" s="91"/>
      <c r="AJ649" s="91"/>
      <c r="AK649" s="91"/>
      <c r="AL649" s="91"/>
      <c r="AM649" s="95"/>
      <c r="AN649" s="91"/>
      <c r="AO649" s="95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2"/>
      <c r="BS649" s="202">
        <v>0</v>
      </c>
      <c r="BT649" s="202">
        <v>0</v>
      </c>
      <c r="BU649" s="203">
        <v>0</v>
      </c>
      <c r="BV649" s="124">
        <v>0</v>
      </c>
      <c r="BW649" s="124">
        <v>0</v>
      </c>
      <c r="BX649" s="124">
        <v>0</v>
      </c>
    </row>
    <row r="650" spans="1:76" s="127" customFormat="1" ht="15" customHeight="1" thickBot="1" x14ac:dyDescent="0.3">
      <c r="A650" s="204" t="s">
        <v>1657</v>
      </c>
      <c r="B650" s="56" t="s">
        <v>1619</v>
      </c>
      <c r="C650" s="52">
        <v>38046</v>
      </c>
      <c r="D650" s="107" t="s">
        <v>2852</v>
      </c>
      <c r="E650" s="46" t="s">
        <v>14</v>
      </c>
      <c r="F650" s="57">
        <v>92</v>
      </c>
      <c r="G650" s="94"/>
      <c r="H650" s="95"/>
      <c r="I650" s="95"/>
      <c r="J650" s="91"/>
      <c r="K650" s="91"/>
      <c r="L650" s="95"/>
      <c r="M650" s="95"/>
      <c r="N650" s="95"/>
      <c r="O650" s="95"/>
      <c r="P650" s="91"/>
      <c r="Q650" s="95"/>
      <c r="R650" s="91"/>
      <c r="S650" s="95"/>
      <c r="T650" s="91"/>
      <c r="U650" s="91"/>
      <c r="V650" s="91"/>
      <c r="W650" s="95"/>
      <c r="X650" s="95"/>
      <c r="Y650" s="91"/>
      <c r="Z650" s="91"/>
      <c r="AA650" s="95"/>
      <c r="AB650" s="91"/>
      <c r="AC650" s="91"/>
      <c r="AD650" s="95"/>
      <c r="AE650" s="95"/>
      <c r="AF650" s="91"/>
      <c r="AG650" s="91"/>
      <c r="AH650" s="95"/>
      <c r="AI650" s="91"/>
      <c r="AJ650" s="91"/>
      <c r="AK650" s="91"/>
      <c r="AL650" s="91"/>
      <c r="AM650" s="95"/>
      <c r="AN650" s="91"/>
      <c r="AO650" s="95"/>
      <c r="AP650" s="91"/>
      <c r="AQ650" s="91"/>
      <c r="AR650" s="91"/>
      <c r="AS650" s="91">
        <v>92</v>
      </c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2"/>
      <c r="BS650" s="202">
        <v>0</v>
      </c>
      <c r="BT650" s="202">
        <v>0</v>
      </c>
      <c r="BU650" s="203">
        <v>0</v>
      </c>
      <c r="BV650" s="124">
        <v>0</v>
      </c>
      <c r="BW650" s="124">
        <v>0</v>
      </c>
      <c r="BX650" s="124">
        <v>0</v>
      </c>
    </row>
    <row r="651" spans="1:76" s="127" customFormat="1" ht="15" customHeight="1" thickBot="1" x14ac:dyDescent="0.3">
      <c r="A651" s="204" t="s">
        <v>1658</v>
      </c>
      <c r="B651" s="56" t="s">
        <v>265</v>
      </c>
      <c r="C651" s="52">
        <v>37915</v>
      </c>
      <c r="D651" s="107" t="s">
        <v>2983</v>
      </c>
      <c r="E651" s="46" t="s">
        <v>715</v>
      </c>
      <c r="F651" s="57">
        <v>92</v>
      </c>
      <c r="G651" s="94"/>
      <c r="H651" s="95"/>
      <c r="I651" s="95"/>
      <c r="J651" s="91"/>
      <c r="K651" s="91"/>
      <c r="L651" s="95"/>
      <c r="M651" s="95"/>
      <c r="N651" s="95"/>
      <c r="O651" s="95">
        <v>92</v>
      </c>
      <c r="P651" s="91"/>
      <c r="Q651" s="95"/>
      <c r="R651" s="91"/>
      <c r="S651" s="95"/>
      <c r="T651" s="91"/>
      <c r="U651" s="91"/>
      <c r="V651" s="91"/>
      <c r="W651" s="95"/>
      <c r="X651" s="95"/>
      <c r="Y651" s="91"/>
      <c r="Z651" s="91"/>
      <c r="AA651" s="95"/>
      <c r="AB651" s="91"/>
      <c r="AC651" s="91"/>
      <c r="AD651" s="95"/>
      <c r="AE651" s="95"/>
      <c r="AF651" s="91"/>
      <c r="AG651" s="91"/>
      <c r="AH651" s="95"/>
      <c r="AI651" s="91"/>
      <c r="AJ651" s="91"/>
      <c r="AK651" s="91"/>
      <c r="AL651" s="91"/>
      <c r="AM651" s="95"/>
      <c r="AN651" s="91"/>
      <c r="AO651" s="95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2"/>
      <c r="BS651" s="202">
        <v>0</v>
      </c>
      <c r="BT651" s="202">
        <v>0</v>
      </c>
      <c r="BU651" s="203">
        <v>0</v>
      </c>
      <c r="BV651" s="124">
        <v>0</v>
      </c>
      <c r="BW651" s="124">
        <v>0</v>
      </c>
      <c r="BX651" s="124">
        <v>0</v>
      </c>
    </row>
    <row r="652" spans="1:76" s="127" customFormat="1" ht="15" customHeight="1" thickBot="1" x14ac:dyDescent="0.3">
      <c r="A652" s="204" t="s">
        <v>1660</v>
      </c>
      <c r="B652" s="56" t="s">
        <v>1721</v>
      </c>
      <c r="C652" s="52">
        <v>37826</v>
      </c>
      <c r="D652" s="107" t="s">
        <v>2990</v>
      </c>
      <c r="E652" s="46" t="s">
        <v>412</v>
      </c>
      <c r="F652" s="57">
        <v>92</v>
      </c>
      <c r="G652" s="94"/>
      <c r="H652" s="95"/>
      <c r="I652" s="95">
        <v>92</v>
      </c>
      <c r="J652" s="91"/>
      <c r="K652" s="91"/>
      <c r="L652" s="95"/>
      <c r="M652" s="95"/>
      <c r="N652" s="95"/>
      <c r="O652" s="95"/>
      <c r="P652" s="91"/>
      <c r="Q652" s="95"/>
      <c r="R652" s="91"/>
      <c r="S652" s="95"/>
      <c r="T652" s="91"/>
      <c r="U652" s="91"/>
      <c r="V652" s="91"/>
      <c r="W652" s="95"/>
      <c r="X652" s="95"/>
      <c r="Y652" s="91"/>
      <c r="Z652" s="91"/>
      <c r="AA652" s="95"/>
      <c r="AB652" s="91"/>
      <c r="AC652" s="91"/>
      <c r="AD652" s="95"/>
      <c r="AE652" s="95"/>
      <c r="AF652" s="91"/>
      <c r="AG652" s="91"/>
      <c r="AH652" s="95"/>
      <c r="AI652" s="91"/>
      <c r="AJ652" s="91"/>
      <c r="AK652" s="91"/>
      <c r="AL652" s="91"/>
      <c r="AM652" s="95"/>
      <c r="AN652" s="91"/>
      <c r="AO652" s="95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2"/>
      <c r="BS652" s="202">
        <v>0</v>
      </c>
      <c r="BT652" s="202">
        <v>0</v>
      </c>
      <c r="BU652" s="203">
        <v>0</v>
      </c>
      <c r="BV652" s="124">
        <v>0</v>
      </c>
      <c r="BW652" s="124">
        <v>0</v>
      </c>
      <c r="BX652" s="124">
        <v>0</v>
      </c>
    </row>
    <row r="653" spans="1:76" s="127" customFormat="1" ht="15" customHeight="1" thickBot="1" x14ac:dyDescent="0.3">
      <c r="A653" s="204" t="s">
        <v>1662</v>
      </c>
      <c r="B653" s="56" t="s">
        <v>445</v>
      </c>
      <c r="C653" s="52">
        <v>37686</v>
      </c>
      <c r="D653" s="107" t="s">
        <v>3011</v>
      </c>
      <c r="E653" s="46" t="s">
        <v>70</v>
      </c>
      <c r="F653" s="57">
        <v>92</v>
      </c>
      <c r="G653" s="94"/>
      <c r="H653" s="95"/>
      <c r="I653" s="95"/>
      <c r="J653" s="91"/>
      <c r="K653" s="91"/>
      <c r="L653" s="95"/>
      <c r="M653" s="95"/>
      <c r="N653" s="95"/>
      <c r="O653" s="95"/>
      <c r="P653" s="91"/>
      <c r="Q653" s="95"/>
      <c r="R653" s="91"/>
      <c r="S653" s="95"/>
      <c r="T653" s="91"/>
      <c r="U653" s="91"/>
      <c r="V653" s="91"/>
      <c r="W653" s="95"/>
      <c r="X653" s="95">
        <v>92</v>
      </c>
      <c r="Y653" s="91"/>
      <c r="Z653" s="91"/>
      <c r="AA653" s="95"/>
      <c r="AB653" s="91"/>
      <c r="AC653" s="91"/>
      <c r="AD653" s="95"/>
      <c r="AE653" s="95"/>
      <c r="AF653" s="91"/>
      <c r="AG653" s="91"/>
      <c r="AH653" s="95"/>
      <c r="AI653" s="91"/>
      <c r="AJ653" s="91"/>
      <c r="AK653" s="91"/>
      <c r="AL653" s="91"/>
      <c r="AM653" s="95"/>
      <c r="AN653" s="91"/>
      <c r="AO653" s="95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2"/>
      <c r="BS653" s="202">
        <v>0</v>
      </c>
      <c r="BT653" s="202">
        <v>0</v>
      </c>
      <c r="BU653" s="203">
        <v>0</v>
      </c>
      <c r="BV653" s="124">
        <v>0</v>
      </c>
      <c r="BW653" s="124">
        <v>0</v>
      </c>
      <c r="BX653" s="124">
        <v>0</v>
      </c>
    </row>
    <row r="654" spans="1:76" s="127" customFormat="1" ht="15" customHeight="1" thickBot="1" x14ac:dyDescent="0.3">
      <c r="A654" s="204" t="s">
        <v>1663</v>
      </c>
      <c r="B654" s="56" t="s">
        <v>1700</v>
      </c>
      <c r="C654" s="52">
        <v>37650</v>
      </c>
      <c r="D654" s="107" t="s">
        <v>2984</v>
      </c>
      <c r="E654" s="46" t="s">
        <v>70</v>
      </c>
      <c r="F654" s="57">
        <v>92</v>
      </c>
      <c r="G654" s="94"/>
      <c r="H654" s="95"/>
      <c r="I654" s="95"/>
      <c r="J654" s="91"/>
      <c r="K654" s="91"/>
      <c r="L654" s="95"/>
      <c r="M654" s="95"/>
      <c r="N654" s="95"/>
      <c r="O654" s="95"/>
      <c r="P654" s="91"/>
      <c r="Q654" s="95"/>
      <c r="R654" s="91"/>
      <c r="S654" s="95"/>
      <c r="T654" s="91"/>
      <c r="U654" s="91"/>
      <c r="V654" s="91"/>
      <c r="W654" s="95"/>
      <c r="X654" s="95">
        <v>92</v>
      </c>
      <c r="Y654" s="91"/>
      <c r="Z654" s="91"/>
      <c r="AA654" s="95"/>
      <c r="AB654" s="91"/>
      <c r="AC654" s="91"/>
      <c r="AD654" s="95"/>
      <c r="AE654" s="95"/>
      <c r="AF654" s="91"/>
      <c r="AG654" s="91"/>
      <c r="AH654" s="95"/>
      <c r="AI654" s="91"/>
      <c r="AJ654" s="91"/>
      <c r="AK654" s="91"/>
      <c r="AL654" s="91"/>
      <c r="AM654" s="95"/>
      <c r="AN654" s="91"/>
      <c r="AO654" s="95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2"/>
      <c r="BS654" s="202">
        <v>0</v>
      </c>
      <c r="BT654" s="202">
        <v>0</v>
      </c>
      <c r="BU654" s="203">
        <v>0</v>
      </c>
      <c r="BV654" s="124">
        <v>0</v>
      </c>
      <c r="BW654" s="124">
        <v>0</v>
      </c>
      <c r="BX654" s="124">
        <v>0</v>
      </c>
    </row>
    <row r="655" spans="1:76" s="127" customFormat="1" ht="15" customHeight="1" thickBot="1" x14ac:dyDescent="0.3">
      <c r="A655" s="204" t="s">
        <v>1665</v>
      </c>
      <c r="B655" s="56" t="s">
        <v>1349</v>
      </c>
      <c r="C655" s="52">
        <v>37242</v>
      </c>
      <c r="D655" s="107" t="s">
        <v>3495</v>
      </c>
      <c r="E655" s="46" t="s">
        <v>53</v>
      </c>
      <c r="F655" s="57">
        <v>92</v>
      </c>
      <c r="G655" s="94"/>
      <c r="H655" s="95">
        <v>92</v>
      </c>
      <c r="I655" s="95"/>
      <c r="J655" s="91"/>
      <c r="K655" s="91"/>
      <c r="L655" s="95"/>
      <c r="M655" s="95"/>
      <c r="N655" s="95"/>
      <c r="O655" s="95"/>
      <c r="P655" s="91"/>
      <c r="Q655" s="95"/>
      <c r="R655" s="91"/>
      <c r="S655" s="95"/>
      <c r="T655" s="91"/>
      <c r="U655" s="91"/>
      <c r="V655" s="91"/>
      <c r="W655" s="95"/>
      <c r="X655" s="95"/>
      <c r="Y655" s="91"/>
      <c r="Z655" s="91"/>
      <c r="AA655" s="95"/>
      <c r="AB655" s="91"/>
      <c r="AC655" s="91"/>
      <c r="AD655" s="95"/>
      <c r="AE655" s="95"/>
      <c r="AF655" s="91"/>
      <c r="AG655" s="91"/>
      <c r="AH655" s="95"/>
      <c r="AI655" s="91"/>
      <c r="AJ655" s="91"/>
      <c r="AK655" s="91"/>
      <c r="AL655" s="91"/>
      <c r="AM655" s="95"/>
      <c r="AN655" s="91"/>
      <c r="AO655" s="95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2"/>
      <c r="BS655" s="202">
        <v>0</v>
      </c>
      <c r="BT655" s="202">
        <v>0</v>
      </c>
      <c r="BU655" s="203">
        <v>0</v>
      </c>
      <c r="BV655" s="124">
        <v>0</v>
      </c>
      <c r="BW655" s="124">
        <v>0</v>
      </c>
      <c r="BX655" s="124">
        <v>0</v>
      </c>
    </row>
    <row r="656" spans="1:76" s="127" customFormat="1" ht="15" customHeight="1" thickBot="1" x14ac:dyDescent="0.3">
      <c r="A656" s="204" t="s">
        <v>1667</v>
      </c>
      <c r="B656" s="56" t="s">
        <v>232</v>
      </c>
      <c r="C656" s="52">
        <v>36965</v>
      </c>
      <c r="D656" s="107" t="s">
        <v>3496</v>
      </c>
      <c r="E656" s="46" t="s">
        <v>53</v>
      </c>
      <c r="F656" s="57">
        <v>92</v>
      </c>
      <c r="G656" s="94"/>
      <c r="H656" s="95">
        <v>92</v>
      </c>
      <c r="I656" s="95"/>
      <c r="J656" s="91"/>
      <c r="K656" s="91"/>
      <c r="L656" s="95"/>
      <c r="M656" s="95"/>
      <c r="N656" s="95"/>
      <c r="O656" s="95"/>
      <c r="P656" s="91"/>
      <c r="Q656" s="95"/>
      <c r="R656" s="91"/>
      <c r="S656" s="95"/>
      <c r="T656" s="91"/>
      <c r="U656" s="91"/>
      <c r="V656" s="91"/>
      <c r="W656" s="95"/>
      <c r="X656" s="95"/>
      <c r="Y656" s="91"/>
      <c r="Z656" s="91"/>
      <c r="AA656" s="95"/>
      <c r="AB656" s="91"/>
      <c r="AC656" s="91"/>
      <c r="AD656" s="95"/>
      <c r="AE656" s="95"/>
      <c r="AF656" s="91"/>
      <c r="AG656" s="91"/>
      <c r="AH656" s="95"/>
      <c r="AI656" s="91"/>
      <c r="AJ656" s="91"/>
      <c r="AK656" s="91"/>
      <c r="AL656" s="91"/>
      <c r="AM656" s="95"/>
      <c r="AN656" s="91"/>
      <c r="AO656" s="95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2"/>
      <c r="BS656" s="202">
        <v>0</v>
      </c>
      <c r="BT656" s="202">
        <v>0</v>
      </c>
      <c r="BU656" s="203">
        <v>0</v>
      </c>
      <c r="BV656" s="124">
        <v>0</v>
      </c>
      <c r="BW656" s="124">
        <v>0</v>
      </c>
      <c r="BX656" s="124">
        <v>0</v>
      </c>
    </row>
    <row r="657" spans="1:76" s="127" customFormat="1" ht="15" customHeight="1" thickBot="1" x14ac:dyDescent="0.3">
      <c r="A657" s="204" t="s">
        <v>1669</v>
      </c>
      <c r="B657" s="56" t="s">
        <v>259</v>
      </c>
      <c r="C657" s="52">
        <v>36937</v>
      </c>
      <c r="D657" s="107" t="s">
        <v>3497</v>
      </c>
      <c r="E657" s="46" t="s">
        <v>19</v>
      </c>
      <c r="F657" s="57">
        <v>92</v>
      </c>
      <c r="G657" s="94"/>
      <c r="H657" s="95"/>
      <c r="I657" s="95"/>
      <c r="J657" s="91"/>
      <c r="K657" s="91"/>
      <c r="L657" s="95"/>
      <c r="M657" s="95"/>
      <c r="N657" s="95"/>
      <c r="O657" s="95">
        <v>92</v>
      </c>
      <c r="P657" s="91"/>
      <c r="Q657" s="95"/>
      <c r="R657" s="91"/>
      <c r="S657" s="95"/>
      <c r="T657" s="91"/>
      <c r="U657" s="91"/>
      <c r="V657" s="91"/>
      <c r="W657" s="95"/>
      <c r="X657" s="95"/>
      <c r="Y657" s="91"/>
      <c r="Z657" s="91"/>
      <c r="AA657" s="95"/>
      <c r="AB657" s="91"/>
      <c r="AC657" s="91"/>
      <c r="AD657" s="95"/>
      <c r="AE657" s="95"/>
      <c r="AF657" s="91"/>
      <c r="AG657" s="91"/>
      <c r="AH657" s="95"/>
      <c r="AI657" s="91"/>
      <c r="AJ657" s="91"/>
      <c r="AK657" s="91"/>
      <c r="AL657" s="91"/>
      <c r="AM657" s="95"/>
      <c r="AN657" s="91"/>
      <c r="AO657" s="95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2"/>
      <c r="BS657" s="202">
        <v>0</v>
      </c>
      <c r="BT657" s="202">
        <v>0</v>
      </c>
      <c r="BU657" s="203">
        <v>0</v>
      </c>
      <c r="BV657" s="124">
        <v>0</v>
      </c>
      <c r="BW657" s="124">
        <v>0</v>
      </c>
      <c r="BX657" s="124">
        <v>0</v>
      </c>
    </row>
    <row r="658" spans="1:76" s="127" customFormat="1" ht="15" customHeight="1" thickBot="1" x14ac:dyDescent="0.3">
      <c r="A658" s="204" t="s">
        <v>1671</v>
      </c>
      <c r="B658" s="39" t="s">
        <v>2405</v>
      </c>
      <c r="C658" s="40">
        <v>39008</v>
      </c>
      <c r="D658" s="107">
        <v>145002</v>
      </c>
      <c r="E658" s="47" t="s">
        <v>412</v>
      </c>
      <c r="F658" s="57">
        <v>76</v>
      </c>
      <c r="G658" s="94"/>
      <c r="H658" s="95"/>
      <c r="I658" s="95"/>
      <c r="J658" s="91"/>
      <c r="K658" s="91"/>
      <c r="L658" s="95"/>
      <c r="M658" s="95"/>
      <c r="N658" s="95"/>
      <c r="O658" s="95"/>
      <c r="P658" s="91"/>
      <c r="Q658" s="95"/>
      <c r="R658" s="91"/>
      <c r="S658" s="95"/>
      <c r="T658" s="91"/>
      <c r="U658" s="91"/>
      <c r="V658" s="91"/>
      <c r="W658" s="95"/>
      <c r="X658" s="95"/>
      <c r="Y658" s="91"/>
      <c r="Z658" s="91"/>
      <c r="AA658" s="95"/>
      <c r="AB658" s="91"/>
      <c r="AC658" s="91"/>
      <c r="AD658" s="95"/>
      <c r="AE658" s="95"/>
      <c r="AF658" s="91"/>
      <c r="AG658" s="91"/>
      <c r="AH658" s="95"/>
      <c r="AI658" s="91"/>
      <c r="AJ658" s="91"/>
      <c r="AK658" s="91"/>
      <c r="AL658" s="91"/>
      <c r="AM658" s="95"/>
      <c r="AN658" s="91"/>
      <c r="AO658" s="95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>
        <v>76</v>
      </c>
      <c r="BK658" s="91"/>
      <c r="BL658" s="91"/>
      <c r="BM658" s="91"/>
      <c r="BN658" s="91"/>
      <c r="BO658" s="91"/>
      <c r="BP658" s="91"/>
      <c r="BQ658" s="91"/>
      <c r="BR658" s="92"/>
      <c r="BS658" s="202">
        <v>0</v>
      </c>
      <c r="BT658" s="202">
        <v>0</v>
      </c>
      <c r="BU658" s="203">
        <v>0</v>
      </c>
      <c r="BV658" s="124">
        <v>0</v>
      </c>
      <c r="BW658" s="124">
        <v>0</v>
      </c>
      <c r="BX658" s="124">
        <v>0</v>
      </c>
    </row>
    <row r="659" spans="1:76" s="127" customFormat="1" ht="15" customHeight="1" thickBot="1" x14ac:dyDescent="0.3">
      <c r="A659" s="204" t="s">
        <v>1673</v>
      </c>
      <c r="B659" s="56" t="s">
        <v>1528</v>
      </c>
      <c r="C659" s="52">
        <v>38863</v>
      </c>
      <c r="D659" s="107" t="s">
        <v>2910</v>
      </c>
      <c r="E659" s="46" t="s">
        <v>412</v>
      </c>
      <c r="F659" s="57">
        <v>76</v>
      </c>
      <c r="G659" s="94"/>
      <c r="H659" s="95"/>
      <c r="I659" s="95"/>
      <c r="J659" s="91"/>
      <c r="K659" s="91"/>
      <c r="L659" s="95"/>
      <c r="M659" s="95"/>
      <c r="N659" s="95"/>
      <c r="O659" s="95"/>
      <c r="P659" s="91"/>
      <c r="Q659" s="95"/>
      <c r="R659" s="91"/>
      <c r="S659" s="95"/>
      <c r="T659" s="91"/>
      <c r="U659" s="91"/>
      <c r="V659" s="91"/>
      <c r="W659" s="95"/>
      <c r="X659" s="95"/>
      <c r="Y659" s="91"/>
      <c r="Z659" s="91"/>
      <c r="AA659" s="95"/>
      <c r="AB659" s="91"/>
      <c r="AC659" s="91"/>
      <c r="AD659" s="95"/>
      <c r="AE659" s="95"/>
      <c r="AF659" s="91"/>
      <c r="AG659" s="91"/>
      <c r="AH659" s="95"/>
      <c r="AI659" s="91"/>
      <c r="AJ659" s="91"/>
      <c r="AK659" s="91"/>
      <c r="AL659" s="91"/>
      <c r="AM659" s="95"/>
      <c r="AN659" s="91"/>
      <c r="AO659" s="95"/>
      <c r="AP659" s="91"/>
      <c r="AQ659" s="91"/>
      <c r="AR659" s="91"/>
      <c r="AS659" s="91"/>
      <c r="AT659" s="91"/>
      <c r="AU659" s="91">
        <v>76</v>
      </c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2"/>
      <c r="BS659" s="202">
        <v>0</v>
      </c>
      <c r="BT659" s="202">
        <v>0</v>
      </c>
      <c r="BU659" s="203">
        <v>0</v>
      </c>
      <c r="BV659" s="124">
        <v>0</v>
      </c>
      <c r="BW659" s="124">
        <v>0</v>
      </c>
      <c r="BX659" s="124">
        <v>0</v>
      </c>
    </row>
    <row r="660" spans="1:76" s="127" customFormat="1" ht="15" customHeight="1" thickBot="1" x14ac:dyDescent="0.3">
      <c r="A660" s="204" t="s">
        <v>1675</v>
      </c>
      <c r="B660" s="39" t="s">
        <v>2406</v>
      </c>
      <c r="C660" s="40">
        <v>38803</v>
      </c>
      <c r="D660" s="107">
        <v>145454</v>
      </c>
      <c r="E660" s="47" t="s">
        <v>412</v>
      </c>
      <c r="F660" s="57">
        <v>76</v>
      </c>
      <c r="G660" s="94"/>
      <c r="H660" s="95"/>
      <c r="I660" s="95"/>
      <c r="J660" s="91"/>
      <c r="K660" s="91"/>
      <c r="L660" s="95"/>
      <c r="M660" s="95"/>
      <c r="N660" s="95"/>
      <c r="O660" s="95"/>
      <c r="P660" s="91"/>
      <c r="Q660" s="95"/>
      <c r="R660" s="91"/>
      <c r="S660" s="95"/>
      <c r="T660" s="91"/>
      <c r="U660" s="91"/>
      <c r="V660" s="91"/>
      <c r="W660" s="95"/>
      <c r="X660" s="95"/>
      <c r="Y660" s="91"/>
      <c r="Z660" s="91"/>
      <c r="AA660" s="95"/>
      <c r="AB660" s="91"/>
      <c r="AC660" s="91"/>
      <c r="AD660" s="95"/>
      <c r="AE660" s="95"/>
      <c r="AF660" s="91"/>
      <c r="AG660" s="91"/>
      <c r="AH660" s="95"/>
      <c r="AI660" s="91"/>
      <c r="AJ660" s="91"/>
      <c r="AK660" s="91"/>
      <c r="AL660" s="91"/>
      <c r="AM660" s="95"/>
      <c r="AN660" s="91"/>
      <c r="AO660" s="95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>
        <v>76</v>
      </c>
      <c r="BK660" s="91"/>
      <c r="BL660" s="91"/>
      <c r="BM660" s="91"/>
      <c r="BN660" s="91"/>
      <c r="BO660" s="91"/>
      <c r="BP660" s="91"/>
      <c r="BQ660" s="91"/>
      <c r="BR660" s="92"/>
      <c r="BS660" s="202">
        <v>0</v>
      </c>
      <c r="BT660" s="202">
        <v>0</v>
      </c>
      <c r="BU660" s="203">
        <v>0</v>
      </c>
      <c r="BV660" s="124">
        <v>0</v>
      </c>
      <c r="BW660" s="124">
        <v>0</v>
      </c>
      <c r="BX660" s="124">
        <v>0</v>
      </c>
    </row>
    <row r="661" spans="1:76" s="127" customFormat="1" ht="15" customHeight="1" thickBot="1" x14ac:dyDescent="0.3">
      <c r="A661" s="204" t="s">
        <v>1678</v>
      </c>
      <c r="B661" s="39" t="s">
        <v>1661</v>
      </c>
      <c r="C661" s="40">
        <v>38516</v>
      </c>
      <c r="D661" s="107">
        <v>143798</v>
      </c>
      <c r="E661" s="47" t="s">
        <v>58</v>
      </c>
      <c r="F661" s="57">
        <v>76</v>
      </c>
      <c r="G661" s="94"/>
      <c r="H661" s="95"/>
      <c r="I661" s="95"/>
      <c r="J661" s="91"/>
      <c r="K661" s="91"/>
      <c r="L661" s="95"/>
      <c r="M661" s="95"/>
      <c r="N661" s="95"/>
      <c r="O661" s="95"/>
      <c r="P661" s="91"/>
      <c r="Q661" s="95"/>
      <c r="R661" s="91"/>
      <c r="S661" s="95"/>
      <c r="T661" s="91"/>
      <c r="U661" s="91"/>
      <c r="V661" s="91"/>
      <c r="W661" s="95"/>
      <c r="X661" s="95"/>
      <c r="Y661" s="91"/>
      <c r="Z661" s="91"/>
      <c r="AA661" s="95"/>
      <c r="AB661" s="91"/>
      <c r="AC661" s="91"/>
      <c r="AD661" s="95"/>
      <c r="AE661" s="95"/>
      <c r="AF661" s="91"/>
      <c r="AG661" s="91"/>
      <c r="AH661" s="95"/>
      <c r="AI661" s="91"/>
      <c r="AJ661" s="91"/>
      <c r="AK661" s="91"/>
      <c r="AL661" s="91"/>
      <c r="AM661" s="95"/>
      <c r="AN661" s="91"/>
      <c r="AO661" s="95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>
        <v>76</v>
      </c>
      <c r="BK661" s="91"/>
      <c r="BL661" s="91"/>
      <c r="BM661" s="91"/>
      <c r="BN661" s="91"/>
      <c r="BO661" s="91"/>
      <c r="BP661" s="91"/>
      <c r="BQ661" s="91"/>
      <c r="BR661" s="92"/>
      <c r="BS661" s="202">
        <v>0</v>
      </c>
      <c r="BT661" s="202">
        <v>0</v>
      </c>
      <c r="BU661" s="203">
        <v>0</v>
      </c>
      <c r="BV661" s="124">
        <v>0</v>
      </c>
      <c r="BW661" s="124">
        <v>0</v>
      </c>
      <c r="BX661" s="124">
        <v>0</v>
      </c>
    </row>
    <row r="662" spans="1:76" s="127" customFormat="1" ht="15" customHeight="1" thickBot="1" x14ac:dyDescent="0.3">
      <c r="A662" s="204" t="s">
        <v>1680</v>
      </c>
      <c r="B662" s="56" t="s">
        <v>1746</v>
      </c>
      <c r="C662" s="52">
        <v>38261</v>
      </c>
      <c r="D662" s="107" t="s">
        <v>3000</v>
      </c>
      <c r="E662" s="46" t="s">
        <v>412</v>
      </c>
      <c r="F662" s="57">
        <v>76</v>
      </c>
      <c r="G662" s="94"/>
      <c r="H662" s="95"/>
      <c r="I662" s="95"/>
      <c r="J662" s="91"/>
      <c r="K662" s="91"/>
      <c r="L662" s="95"/>
      <c r="M662" s="95"/>
      <c r="N662" s="95"/>
      <c r="O662" s="95"/>
      <c r="P662" s="91"/>
      <c r="Q662" s="95"/>
      <c r="R662" s="91"/>
      <c r="S662" s="95"/>
      <c r="T662" s="91"/>
      <c r="U662" s="91"/>
      <c r="V662" s="91"/>
      <c r="W662" s="95"/>
      <c r="X662" s="95"/>
      <c r="Y662" s="91"/>
      <c r="Z662" s="91"/>
      <c r="AA662" s="95"/>
      <c r="AB662" s="91"/>
      <c r="AC662" s="91"/>
      <c r="AD662" s="95"/>
      <c r="AE662" s="95"/>
      <c r="AF662" s="91"/>
      <c r="AG662" s="91"/>
      <c r="AH662" s="95"/>
      <c r="AI662" s="91"/>
      <c r="AJ662" s="91"/>
      <c r="AK662" s="91"/>
      <c r="AL662" s="91"/>
      <c r="AM662" s="95"/>
      <c r="AN662" s="91"/>
      <c r="AO662" s="95"/>
      <c r="AP662" s="91"/>
      <c r="AQ662" s="91"/>
      <c r="AR662" s="91"/>
      <c r="AS662" s="91"/>
      <c r="AT662" s="91"/>
      <c r="AU662" s="91">
        <v>76</v>
      </c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2"/>
      <c r="BS662" s="202">
        <v>0</v>
      </c>
      <c r="BT662" s="202">
        <v>0</v>
      </c>
      <c r="BU662" s="203">
        <v>0</v>
      </c>
      <c r="BV662" s="124">
        <v>0</v>
      </c>
      <c r="BW662" s="124">
        <v>0</v>
      </c>
      <c r="BX662" s="124">
        <v>0</v>
      </c>
    </row>
    <row r="663" spans="1:76" s="127" customFormat="1" ht="15" customHeight="1" thickBot="1" x14ac:dyDescent="0.3">
      <c r="A663" s="204" t="s">
        <v>1682</v>
      </c>
      <c r="B663" s="56" t="s">
        <v>1484</v>
      </c>
      <c r="C663" s="52">
        <v>39152</v>
      </c>
      <c r="D663" s="107" t="s">
        <v>2896</v>
      </c>
      <c r="E663" s="46" t="s">
        <v>355</v>
      </c>
      <c r="F663" s="57">
        <v>72</v>
      </c>
      <c r="G663" s="94"/>
      <c r="H663" s="95"/>
      <c r="I663" s="95"/>
      <c r="J663" s="91"/>
      <c r="K663" s="91"/>
      <c r="L663" s="95"/>
      <c r="M663" s="95"/>
      <c r="N663" s="95"/>
      <c r="O663" s="95">
        <v>72</v>
      </c>
      <c r="P663" s="91"/>
      <c r="Q663" s="95"/>
      <c r="R663" s="91"/>
      <c r="S663" s="95"/>
      <c r="T663" s="91"/>
      <c r="U663" s="91"/>
      <c r="V663" s="91"/>
      <c r="W663" s="95"/>
      <c r="X663" s="95"/>
      <c r="Y663" s="91"/>
      <c r="Z663" s="91"/>
      <c r="AA663" s="95"/>
      <c r="AB663" s="91"/>
      <c r="AC663" s="91"/>
      <c r="AD663" s="95"/>
      <c r="AE663" s="95"/>
      <c r="AF663" s="91"/>
      <c r="AG663" s="91"/>
      <c r="AH663" s="95"/>
      <c r="AI663" s="91"/>
      <c r="AJ663" s="91"/>
      <c r="AK663" s="91"/>
      <c r="AL663" s="91"/>
      <c r="AM663" s="95"/>
      <c r="AN663" s="91"/>
      <c r="AO663" s="95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2"/>
      <c r="BS663" s="202">
        <v>0</v>
      </c>
      <c r="BT663" s="202">
        <v>0</v>
      </c>
      <c r="BU663" s="203">
        <v>0</v>
      </c>
      <c r="BV663" s="124">
        <v>0</v>
      </c>
      <c r="BW663" s="124">
        <v>0</v>
      </c>
      <c r="BX663" s="124">
        <v>0</v>
      </c>
    </row>
    <row r="664" spans="1:76" s="127" customFormat="1" ht="15" customHeight="1" thickBot="1" x14ac:dyDescent="0.3">
      <c r="A664" s="204" t="s">
        <v>1684</v>
      </c>
      <c r="B664" s="56" t="s">
        <v>501</v>
      </c>
      <c r="C664" s="52">
        <v>39113</v>
      </c>
      <c r="D664" s="107" t="s">
        <v>3498</v>
      </c>
      <c r="E664" s="46" t="s">
        <v>355</v>
      </c>
      <c r="F664" s="57">
        <v>72</v>
      </c>
      <c r="G664" s="94"/>
      <c r="H664" s="95"/>
      <c r="I664" s="95"/>
      <c r="J664" s="91"/>
      <c r="K664" s="91"/>
      <c r="L664" s="95"/>
      <c r="M664" s="95"/>
      <c r="N664" s="95"/>
      <c r="O664" s="95">
        <v>72</v>
      </c>
      <c r="P664" s="91"/>
      <c r="Q664" s="95"/>
      <c r="R664" s="91"/>
      <c r="S664" s="95"/>
      <c r="T664" s="91"/>
      <c r="U664" s="91"/>
      <c r="V664" s="91"/>
      <c r="W664" s="95"/>
      <c r="X664" s="95"/>
      <c r="Y664" s="91"/>
      <c r="Z664" s="91"/>
      <c r="AA664" s="95"/>
      <c r="AB664" s="91"/>
      <c r="AC664" s="91"/>
      <c r="AD664" s="95"/>
      <c r="AE664" s="95"/>
      <c r="AF664" s="91"/>
      <c r="AG664" s="91"/>
      <c r="AH664" s="95"/>
      <c r="AI664" s="91"/>
      <c r="AJ664" s="91"/>
      <c r="AK664" s="91"/>
      <c r="AL664" s="91"/>
      <c r="AM664" s="95"/>
      <c r="AN664" s="91"/>
      <c r="AO664" s="95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2"/>
      <c r="BS664" s="202">
        <v>0</v>
      </c>
      <c r="BT664" s="202">
        <v>0</v>
      </c>
      <c r="BU664" s="203">
        <v>0</v>
      </c>
      <c r="BV664" s="124">
        <v>0</v>
      </c>
      <c r="BW664" s="124">
        <v>0</v>
      </c>
      <c r="BX664" s="124">
        <v>0</v>
      </c>
    </row>
    <row r="665" spans="1:76" s="127" customFormat="1" ht="15" customHeight="1" thickBot="1" x14ac:dyDescent="0.3">
      <c r="A665" s="204" t="s">
        <v>1686</v>
      </c>
      <c r="B665" s="56" t="s">
        <v>1710</v>
      </c>
      <c r="C665" s="52">
        <v>38708</v>
      </c>
      <c r="D665" s="107" t="s">
        <v>2883</v>
      </c>
      <c r="E665" s="46" t="s">
        <v>355</v>
      </c>
      <c r="F665" s="57">
        <v>72</v>
      </c>
      <c r="G665" s="94"/>
      <c r="H665" s="95"/>
      <c r="I665" s="95"/>
      <c r="J665" s="91"/>
      <c r="K665" s="91"/>
      <c r="L665" s="95"/>
      <c r="M665" s="95"/>
      <c r="N665" s="95"/>
      <c r="O665" s="95">
        <v>72</v>
      </c>
      <c r="P665" s="91"/>
      <c r="Q665" s="95"/>
      <c r="R665" s="91"/>
      <c r="S665" s="95"/>
      <c r="T665" s="91"/>
      <c r="U665" s="91"/>
      <c r="V665" s="91"/>
      <c r="W665" s="95"/>
      <c r="X665" s="95"/>
      <c r="Y665" s="91"/>
      <c r="Z665" s="91"/>
      <c r="AA665" s="95"/>
      <c r="AB665" s="91"/>
      <c r="AC665" s="91"/>
      <c r="AD665" s="95"/>
      <c r="AE665" s="95"/>
      <c r="AF665" s="91"/>
      <c r="AG665" s="91"/>
      <c r="AH665" s="95"/>
      <c r="AI665" s="91"/>
      <c r="AJ665" s="91"/>
      <c r="AK665" s="91"/>
      <c r="AL665" s="91"/>
      <c r="AM665" s="95"/>
      <c r="AN665" s="91"/>
      <c r="AO665" s="95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2"/>
      <c r="BS665" s="202">
        <v>0</v>
      </c>
      <c r="BT665" s="202">
        <v>0</v>
      </c>
      <c r="BU665" s="203">
        <v>0</v>
      </c>
      <c r="BV665" s="124">
        <v>0</v>
      </c>
      <c r="BW665" s="124">
        <v>0</v>
      </c>
      <c r="BX665" s="124">
        <v>0</v>
      </c>
    </row>
    <row r="666" spans="1:76" s="127" customFormat="1" ht="15" customHeight="1" thickBot="1" x14ac:dyDescent="0.3">
      <c r="A666" s="204" t="s">
        <v>1687</v>
      </c>
      <c r="B666" s="56" t="s">
        <v>1712</v>
      </c>
      <c r="C666" s="52">
        <v>38667</v>
      </c>
      <c r="D666" s="107" t="s">
        <v>2987</v>
      </c>
      <c r="E666" s="46" t="s">
        <v>355</v>
      </c>
      <c r="F666" s="57">
        <v>72</v>
      </c>
      <c r="G666" s="94"/>
      <c r="H666" s="95"/>
      <c r="I666" s="95"/>
      <c r="J666" s="91"/>
      <c r="K666" s="91"/>
      <c r="L666" s="95"/>
      <c r="M666" s="95"/>
      <c r="N666" s="95"/>
      <c r="O666" s="95">
        <v>72</v>
      </c>
      <c r="P666" s="91"/>
      <c r="Q666" s="95"/>
      <c r="R666" s="91"/>
      <c r="S666" s="95"/>
      <c r="T666" s="91"/>
      <c r="U666" s="91"/>
      <c r="V666" s="91"/>
      <c r="W666" s="95"/>
      <c r="X666" s="95"/>
      <c r="Y666" s="91"/>
      <c r="Z666" s="91"/>
      <c r="AA666" s="95"/>
      <c r="AB666" s="91"/>
      <c r="AC666" s="91"/>
      <c r="AD666" s="95"/>
      <c r="AE666" s="95"/>
      <c r="AF666" s="91"/>
      <c r="AG666" s="91"/>
      <c r="AH666" s="95"/>
      <c r="AI666" s="91"/>
      <c r="AJ666" s="91"/>
      <c r="AK666" s="91"/>
      <c r="AL666" s="91"/>
      <c r="AM666" s="95"/>
      <c r="AN666" s="91"/>
      <c r="AO666" s="95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2"/>
      <c r="BS666" s="202">
        <v>0</v>
      </c>
      <c r="BT666" s="202">
        <v>0</v>
      </c>
      <c r="BU666" s="203">
        <v>0</v>
      </c>
      <c r="BV666" s="124">
        <v>0</v>
      </c>
      <c r="BW666" s="124">
        <v>0</v>
      </c>
      <c r="BX666" s="124">
        <v>0</v>
      </c>
    </row>
    <row r="667" spans="1:76" s="127" customFormat="1" ht="15" customHeight="1" thickBot="1" x14ac:dyDescent="0.3">
      <c r="A667" s="204" t="s">
        <v>1689</v>
      </c>
      <c r="B667" s="56" t="s">
        <v>2085</v>
      </c>
      <c r="C667" s="52">
        <v>38615</v>
      </c>
      <c r="D667" s="107" t="s">
        <v>3499</v>
      </c>
      <c r="E667" s="46" t="s">
        <v>2042</v>
      </c>
      <c r="F667" s="57">
        <v>65</v>
      </c>
      <c r="G667" s="94"/>
      <c r="H667" s="95"/>
      <c r="I667" s="95"/>
      <c r="J667" s="91"/>
      <c r="K667" s="91"/>
      <c r="L667" s="95"/>
      <c r="M667" s="95"/>
      <c r="N667" s="95"/>
      <c r="O667" s="95"/>
      <c r="P667" s="91"/>
      <c r="Q667" s="95"/>
      <c r="R667" s="91"/>
      <c r="S667" s="95"/>
      <c r="T667" s="91"/>
      <c r="U667" s="91"/>
      <c r="V667" s="91"/>
      <c r="W667" s="95"/>
      <c r="X667" s="95"/>
      <c r="Y667" s="91"/>
      <c r="Z667" s="91"/>
      <c r="AA667" s="95"/>
      <c r="AB667" s="91"/>
      <c r="AC667" s="91"/>
      <c r="AD667" s="95"/>
      <c r="AE667" s="95"/>
      <c r="AF667" s="91"/>
      <c r="AG667" s="91">
        <v>65</v>
      </c>
      <c r="AH667" s="95"/>
      <c r="AI667" s="91"/>
      <c r="AJ667" s="91"/>
      <c r="AK667" s="91"/>
      <c r="AL667" s="91"/>
      <c r="AM667" s="95"/>
      <c r="AN667" s="91"/>
      <c r="AO667" s="95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2"/>
      <c r="BS667" s="202">
        <v>0</v>
      </c>
      <c r="BT667" s="202">
        <v>0</v>
      </c>
      <c r="BU667" s="203">
        <v>0</v>
      </c>
      <c r="BV667" s="124">
        <v>0</v>
      </c>
      <c r="BW667" s="124">
        <v>0</v>
      </c>
      <c r="BX667" s="124">
        <v>0</v>
      </c>
    </row>
    <row r="668" spans="1:76" s="127" customFormat="1" ht="15" customHeight="1" thickBot="1" x14ac:dyDescent="0.3">
      <c r="A668" s="204" t="s">
        <v>1691</v>
      </c>
      <c r="B668" s="56" t="s">
        <v>2086</v>
      </c>
      <c r="C668" s="52">
        <v>38539</v>
      </c>
      <c r="D668" s="107" t="s">
        <v>3500</v>
      </c>
      <c r="E668" s="46" t="s">
        <v>2042</v>
      </c>
      <c r="F668" s="57">
        <v>65</v>
      </c>
      <c r="G668" s="94"/>
      <c r="H668" s="95"/>
      <c r="I668" s="95"/>
      <c r="J668" s="91"/>
      <c r="K668" s="91"/>
      <c r="L668" s="95"/>
      <c r="M668" s="95"/>
      <c r="N668" s="95"/>
      <c r="O668" s="95"/>
      <c r="P668" s="91"/>
      <c r="Q668" s="95"/>
      <c r="R668" s="91"/>
      <c r="S668" s="95"/>
      <c r="T668" s="91"/>
      <c r="U668" s="91"/>
      <c r="V668" s="91"/>
      <c r="W668" s="95"/>
      <c r="X668" s="95"/>
      <c r="Y668" s="91"/>
      <c r="Z668" s="91"/>
      <c r="AA668" s="95"/>
      <c r="AB668" s="91"/>
      <c r="AC668" s="91"/>
      <c r="AD668" s="95"/>
      <c r="AE668" s="95"/>
      <c r="AF668" s="91"/>
      <c r="AG668" s="91">
        <v>65</v>
      </c>
      <c r="AH668" s="95"/>
      <c r="AI668" s="91"/>
      <c r="AJ668" s="91"/>
      <c r="AK668" s="91"/>
      <c r="AL668" s="91"/>
      <c r="AM668" s="95"/>
      <c r="AN668" s="91"/>
      <c r="AO668" s="95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2"/>
      <c r="BS668" s="202">
        <v>0</v>
      </c>
      <c r="BT668" s="202">
        <v>0</v>
      </c>
      <c r="BU668" s="203">
        <v>0</v>
      </c>
      <c r="BV668" s="124">
        <v>0</v>
      </c>
      <c r="BW668" s="124">
        <v>0</v>
      </c>
      <c r="BX668" s="124">
        <v>0</v>
      </c>
    </row>
    <row r="669" spans="1:76" s="127" customFormat="1" ht="15" customHeight="1" thickBot="1" x14ac:dyDescent="0.3">
      <c r="A669" s="204" t="s">
        <v>1693</v>
      </c>
      <c r="B669" s="56" t="s">
        <v>1564</v>
      </c>
      <c r="C669" s="52">
        <v>38165</v>
      </c>
      <c r="D669" s="107" t="s">
        <v>2926</v>
      </c>
      <c r="E669" s="46" t="s">
        <v>41</v>
      </c>
      <c r="F669" s="57">
        <v>65</v>
      </c>
      <c r="G669" s="94"/>
      <c r="H669" s="95"/>
      <c r="I669" s="95"/>
      <c r="J669" s="91"/>
      <c r="K669" s="91"/>
      <c r="L669" s="95"/>
      <c r="M669" s="95"/>
      <c r="N669" s="95"/>
      <c r="O669" s="95"/>
      <c r="P669" s="91"/>
      <c r="Q669" s="95"/>
      <c r="R669" s="91"/>
      <c r="S669" s="95"/>
      <c r="T669" s="91"/>
      <c r="U669" s="91"/>
      <c r="V669" s="91"/>
      <c r="W669" s="95"/>
      <c r="X669" s="95"/>
      <c r="Y669" s="91"/>
      <c r="Z669" s="91"/>
      <c r="AA669" s="95"/>
      <c r="AB669" s="91"/>
      <c r="AC669" s="91"/>
      <c r="AD669" s="95"/>
      <c r="AE669" s="95"/>
      <c r="AF669" s="91"/>
      <c r="AG669" s="91">
        <v>65</v>
      </c>
      <c r="AH669" s="95"/>
      <c r="AI669" s="91"/>
      <c r="AJ669" s="91"/>
      <c r="AK669" s="91"/>
      <c r="AL669" s="91"/>
      <c r="AM669" s="95"/>
      <c r="AN669" s="91"/>
      <c r="AO669" s="95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2"/>
      <c r="BS669" s="202">
        <v>0</v>
      </c>
      <c r="BT669" s="202">
        <v>0</v>
      </c>
      <c r="BU669" s="203">
        <v>0</v>
      </c>
      <c r="BV669" s="124">
        <v>0</v>
      </c>
      <c r="BW669" s="124">
        <v>0</v>
      </c>
      <c r="BX669" s="124">
        <v>0</v>
      </c>
    </row>
    <row r="670" spans="1:76" s="127" customFormat="1" ht="15" customHeight="1" thickBot="1" x14ac:dyDescent="0.3">
      <c r="A670" s="204" t="s">
        <v>1695</v>
      </c>
      <c r="B670" s="56" t="s">
        <v>1461</v>
      </c>
      <c r="C670" s="52">
        <v>37134</v>
      </c>
      <c r="D670" s="107" t="s">
        <v>2887</v>
      </c>
      <c r="E670" s="46" t="s">
        <v>1462</v>
      </c>
      <c r="F670" s="57">
        <v>65</v>
      </c>
      <c r="G670" s="94"/>
      <c r="H670" s="95"/>
      <c r="I670" s="95"/>
      <c r="J670" s="91"/>
      <c r="K670" s="91"/>
      <c r="L670" s="95"/>
      <c r="M670" s="95"/>
      <c r="N670" s="95"/>
      <c r="O670" s="95"/>
      <c r="P670" s="91"/>
      <c r="Q670" s="95"/>
      <c r="R670" s="91"/>
      <c r="S670" s="95"/>
      <c r="T670" s="91"/>
      <c r="U670" s="91"/>
      <c r="V670" s="91"/>
      <c r="W670" s="95"/>
      <c r="X670" s="95"/>
      <c r="Y670" s="91"/>
      <c r="Z670" s="91"/>
      <c r="AA670" s="104"/>
      <c r="AB670" s="91"/>
      <c r="AC670" s="91"/>
      <c r="AD670" s="95"/>
      <c r="AE670" s="95"/>
      <c r="AF670" s="91"/>
      <c r="AG670" s="91">
        <v>65</v>
      </c>
      <c r="AH670" s="95"/>
      <c r="AI670" s="91"/>
      <c r="AJ670" s="91"/>
      <c r="AK670" s="91"/>
      <c r="AL670" s="91"/>
      <c r="AM670" s="95"/>
      <c r="AN670" s="91"/>
      <c r="AO670" s="95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2"/>
      <c r="BS670" s="202">
        <v>0</v>
      </c>
      <c r="BT670" s="202">
        <v>0</v>
      </c>
      <c r="BU670" s="203">
        <v>0</v>
      </c>
      <c r="BV670" s="124">
        <v>0</v>
      </c>
      <c r="BW670" s="124">
        <v>0</v>
      </c>
      <c r="BX670" s="124">
        <v>0</v>
      </c>
    </row>
    <row r="671" spans="1:76" s="127" customFormat="1" ht="15" customHeight="1" thickBot="1" x14ac:dyDescent="0.3">
      <c r="A671" s="204" t="s">
        <v>1697</v>
      </c>
      <c r="B671" s="56" t="s">
        <v>437</v>
      </c>
      <c r="C671" s="52">
        <v>36910</v>
      </c>
      <c r="D671" s="107" t="s">
        <v>2919</v>
      </c>
      <c r="E671" s="46" t="s">
        <v>1462</v>
      </c>
      <c r="F671" s="57">
        <v>65</v>
      </c>
      <c r="G671" s="94"/>
      <c r="H671" s="95"/>
      <c r="I671" s="95"/>
      <c r="J671" s="91"/>
      <c r="K671" s="91"/>
      <c r="L671" s="95"/>
      <c r="M671" s="95"/>
      <c r="N671" s="95"/>
      <c r="O671" s="95"/>
      <c r="P671" s="91"/>
      <c r="Q671" s="95"/>
      <c r="R671" s="91"/>
      <c r="S671" s="95"/>
      <c r="T671" s="91"/>
      <c r="U671" s="91"/>
      <c r="V671" s="91"/>
      <c r="W671" s="95"/>
      <c r="X671" s="95"/>
      <c r="Y671" s="91"/>
      <c r="Z671" s="91"/>
      <c r="AA671" s="95"/>
      <c r="AB671" s="91"/>
      <c r="AC671" s="91"/>
      <c r="AD671" s="95"/>
      <c r="AE671" s="95"/>
      <c r="AF671" s="91"/>
      <c r="AG671" s="91">
        <v>65</v>
      </c>
      <c r="AH671" s="95"/>
      <c r="AI671" s="91"/>
      <c r="AJ671" s="91"/>
      <c r="AK671" s="91"/>
      <c r="AL671" s="91"/>
      <c r="AM671" s="95"/>
      <c r="AN671" s="91"/>
      <c r="AO671" s="95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2"/>
      <c r="BS671" s="202">
        <v>0</v>
      </c>
      <c r="BT671" s="202">
        <v>0</v>
      </c>
      <c r="BU671" s="203">
        <v>0</v>
      </c>
      <c r="BV671" s="124">
        <v>0</v>
      </c>
      <c r="BW671" s="124">
        <v>0</v>
      </c>
      <c r="BX671" s="124">
        <v>0</v>
      </c>
    </row>
    <row r="672" spans="1:76" s="127" customFormat="1" ht="15" customHeight="1" thickBot="1" x14ac:dyDescent="0.3">
      <c r="A672" s="204" t="s">
        <v>1699</v>
      </c>
      <c r="B672" s="56" t="s">
        <v>1672</v>
      </c>
      <c r="C672" s="52">
        <v>35979</v>
      </c>
      <c r="D672" s="107" t="s">
        <v>2970</v>
      </c>
      <c r="E672" s="46" t="s">
        <v>1462</v>
      </c>
      <c r="F672" s="57">
        <v>65</v>
      </c>
      <c r="G672" s="94"/>
      <c r="H672" s="95"/>
      <c r="I672" s="95">
        <v>65</v>
      </c>
      <c r="J672" s="91"/>
      <c r="K672" s="91"/>
      <c r="L672" s="95"/>
      <c r="M672" s="95"/>
      <c r="N672" s="95"/>
      <c r="O672" s="95"/>
      <c r="P672" s="91"/>
      <c r="Q672" s="95"/>
      <c r="R672" s="91"/>
      <c r="S672" s="95"/>
      <c r="T672" s="91"/>
      <c r="U672" s="91"/>
      <c r="V672" s="91"/>
      <c r="W672" s="95"/>
      <c r="X672" s="95"/>
      <c r="Y672" s="91"/>
      <c r="Z672" s="91"/>
      <c r="AA672" s="95"/>
      <c r="AB672" s="91"/>
      <c r="AC672" s="91"/>
      <c r="AD672" s="95"/>
      <c r="AE672" s="95"/>
      <c r="AF672" s="91"/>
      <c r="AG672" s="91"/>
      <c r="AH672" s="95"/>
      <c r="AI672" s="91"/>
      <c r="AJ672" s="91"/>
      <c r="AK672" s="91"/>
      <c r="AL672" s="91"/>
      <c r="AM672" s="95"/>
      <c r="AN672" s="91"/>
      <c r="AO672" s="95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2"/>
      <c r="BS672" s="202">
        <v>0</v>
      </c>
      <c r="BT672" s="202">
        <v>0</v>
      </c>
      <c r="BU672" s="203">
        <v>0</v>
      </c>
      <c r="BV672" s="124">
        <v>0</v>
      </c>
      <c r="BW672" s="124">
        <v>0</v>
      </c>
      <c r="BX672" s="124">
        <v>0</v>
      </c>
    </row>
    <row r="673" spans="1:76" s="127" customFormat="1" ht="15" customHeight="1" thickBot="1" x14ac:dyDescent="0.3">
      <c r="A673" s="204" t="s">
        <v>1701</v>
      </c>
      <c r="B673" s="56" t="s">
        <v>1683</v>
      </c>
      <c r="C673" s="52">
        <v>35409</v>
      </c>
      <c r="D673" s="107" t="s">
        <v>2975</v>
      </c>
      <c r="E673" s="46" t="s">
        <v>1462</v>
      </c>
      <c r="F673" s="57">
        <v>65</v>
      </c>
      <c r="G673" s="94"/>
      <c r="H673" s="95"/>
      <c r="I673" s="95">
        <v>65</v>
      </c>
      <c r="J673" s="91"/>
      <c r="K673" s="91"/>
      <c r="L673" s="95"/>
      <c r="M673" s="95"/>
      <c r="N673" s="95"/>
      <c r="O673" s="95"/>
      <c r="P673" s="91"/>
      <c r="Q673" s="95"/>
      <c r="R673" s="91"/>
      <c r="S673" s="95"/>
      <c r="T673" s="91"/>
      <c r="U673" s="91"/>
      <c r="V673" s="91"/>
      <c r="W673" s="95"/>
      <c r="X673" s="95"/>
      <c r="Y673" s="91"/>
      <c r="Z673" s="91"/>
      <c r="AA673" s="95"/>
      <c r="AB673" s="91"/>
      <c r="AC673" s="91"/>
      <c r="AD673" s="95"/>
      <c r="AE673" s="95"/>
      <c r="AF673" s="91"/>
      <c r="AG673" s="91"/>
      <c r="AH673" s="95"/>
      <c r="AI673" s="91"/>
      <c r="AJ673" s="91"/>
      <c r="AK673" s="91"/>
      <c r="AL673" s="91"/>
      <c r="AM673" s="95"/>
      <c r="AN673" s="91"/>
      <c r="AO673" s="95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2"/>
      <c r="BS673" s="202">
        <v>0</v>
      </c>
      <c r="BT673" s="202">
        <v>0</v>
      </c>
      <c r="BU673" s="203">
        <v>0</v>
      </c>
      <c r="BV673" s="124">
        <v>0</v>
      </c>
      <c r="BW673" s="124">
        <v>0</v>
      </c>
      <c r="BX673" s="124">
        <v>0</v>
      </c>
    </row>
    <row r="674" spans="1:76" s="127" customFormat="1" ht="15" customHeight="1" thickBot="1" x14ac:dyDescent="0.3">
      <c r="A674" s="204" t="s">
        <v>1702</v>
      </c>
      <c r="B674" s="56" t="s">
        <v>2087</v>
      </c>
      <c r="C674" s="52">
        <v>23125</v>
      </c>
      <c r="D674" s="107" t="s">
        <v>3501</v>
      </c>
      <c r="E674" s="46" t="s">
        <v>41</v>
      </c>
      <c r="F674" s="57">
        <v>65</v>
      </c>
      <c r="G674" s="94"/>
      <c r="H674" s="95"/>
      <c r="I674" s="95"/>
      <c r="J674" s="91"/>
      <c r="K674" s="91"/>
      <c r="L674" s="95"/>
      <c r="M674" s="95"/>
      <c r="N674" s="95"/>
      <c r="O674" s="95"/>
      <c r="P674" s="91"/>
      <c r="Q674" s="95"/>
      <c r="R674" s="91"/>
      <c r="S674" s="95"/>
      <c r="T674" s="91"/>
      <c r="U674" s="91"/>
      <c r="V674" s="91"/>
      <c r="W674" s="95"/>
      <c r="X674" s="95"/>
      <c r="Y674" s="91"/>
      <c r="Z674" s="91"/>
      <c r="AA674" s="95"/>
      <c r="AB674" s="91"/>
      <c r="AC674" s="91"/>
      <c r="AD674" s="95"/>
      <c r="AE674" s="95"/>
      <c r="AF674" s="91"/>
      <c r="AG674" s="91">
        <v>65</v>
      </c>
      <c r="AH674" s="95"/>
      <c r="AI674" s="91"/>
      <c r="AJ674" s="91"/>
      <c r="AK674" s="91"/>
      <c r="AL674" s="91"/>
      <c r="AM674" s="95"/>
      <c r="AN674" s="91"/>
      <c r="AO674" s="95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2"/>
      <c r="BS674" s="202">
        <v>0</v>
      </c>
      <c r="BT674" s="202">
        <v>0</v>
      </c>
      <c r="BU674" s="203">
        <v>0</v>
      </c>
      <c r="BV674" s="124">
        <v>0</v>
      </c>
      <c r="BW674" s="124">
        <v>0</v>
      </c>
      <c r="BX674" s="124">
        <v>0</v>
      </c>
    </row>
    <row r="675" spans="1:76" s="127" customFormat="1" ht="15" customHeight="1" thickBot="1" x14ac:dyDescent="0.3">
      <c r="A675" s="204" t="s">
        <v>1703</v>
      </c>
      <c r="B675" s="205" t="s">
        <v>2088</v>
      </c>
      <c r="C675" s="52">
        <v>22386</v>
      </c>
      <c r="D675" s="107" t="s">
        <v>3502</v>
      </c>
      <c r="E675" s="46" t="s">
        <v>937</v>
      </c>
      <c r="F675" s="57">
        <v>65</v>
      </c>
      <c r="G675" s="94"/>
      <c r="H675" s="95"/>
      <c r="I675" s="95"/>
      <c r="J675" s="91"/>
      <c r="K675" s="91"/>
      <c r="L675" s="95"/>
      <c r="M675" s="95"/>
      <c r="N675" s="95"/>
      <c r="O675" s="95"/>
      <c r="P675" s="91"/>
      <c r="Q675" s="95"/>
      <c r="R675" s="91"/>
      <c r="S675" s="95"/>
      <c r="T675" s="91"/>
      <c r="U675" s="91"/>
      <c r="V675" s="91"/>
      <c r="W675" s="95"/>
      <c r="X675" s="95"/>
      <c r="Y675" s="91"/>
      <c r="Z675" s="91"/>
      <c r="AA675" s="95"/>
      <c r="AB675" s="91"/>
      <c r="AC675" s="91"/>
      <c r="AD675" s="95"/>
      <c r="AE675" s="95"/>
      <c r="AF675" s="91"/>
      <c r="AG675" s="91">
        <v>65</v>
      </c>
      <c r="AH675" s="95"/>
      <c r="AI675" s="91"/>
      <c r="AJ675" s="91"/>
      <c r="AK675" s="91"/>
      <c r="AL675" s="91"/>
      <c r="AM675" s="95"/>
      <c r="AN675" s="91"/>
      <c r="AO675" s="95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2"/>
      <c r="BS675" s="202">
        <v>0</v>
      </c>
      <c r="BT675" s="202">
        <v>0</v>
      </c>
      <c r="BU675" s="203">
        <v>0</v>
      </c>
      <c r="BV675" s="124">
        <v>0</v>
      </c>
      <c r="BW675" s="124">
        <v>0</v>
      </c>
      <c r="BX675" s="124">
        <v>0</v>
      </c>
    </row>
    <row r="676" spans="1:76" s="127" customFormat="1" ht="15" customHeight="1" thickBot="1" x14ac:dyDescent="0.3">
      <c r="A676" s="204" t="s">
        <v>1704</v>
      </c>
      <c r="B676" s="56" t="s">
        <v>1271</v>
      </c>
      <c r="C676" s="52">
        <v>38937</v>
      </c>
      <c r="D676" s="107" t="s">
        <v>2797</v>
      </c>
      <c r="E676" s="46" t="s">
        <v>412</v>
      </c>
      <c r="F676" s="57">
        <v>60</v>
      </c>
      <c r="G676" s="94"/>
      <c r="H676" s="95"/>
      <c r="I676" s="95"/>
      <c r="J676" s="91"/>
      <c r="K676" s="91"/>
      <c r="L676" s="95"/>
      <c r="M676" s="95"/>
      <c r="N676" s="95"/>
      <c r="O676" s="95"/>
      <c r="P676" s="91"/>
      <c r="Q676" s="95"/>
      <c r="R676" s="91"/>
      <c r="S676" s="95"/>
      <c r="T676" s="91"/>
      <c r="U676" s="91"/>
      <c r="V676" s="91"/>
      <c r="W676" s="95"/>
      <c r="X676" s="95"/>
      <c r="Y676" s="91"/>
      <c r="Z676" s="91"/>
      <c r="AA676" s="95">
        <v>60</v>
      </c>
      <c r="AB676" s="91"/>
      <c r="AC676" s="91"/>
      <c r="AD676" s="95"/>
      <c r="AE676" s="95"/>
      <c r="AF676" s="91"/>
      <c r="AG676" s="91"/>
      <c r="AH676" s="95"/>
      <c r="AI676" s="91"/>
      <c r="AJ676" s="91"/>
      <c r="AK676" s="91"/>
      <c r="AL676" s="91"/>
      <c r="AM676" s="95"/>
      <c r="AN676" s="91"/>
      <c r="AO676" s="95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2"/>
      <c r="BS676" s="202">
        <v>0</v>
      </c>
      <c r="BT676" s="202">
        <v>0</v>
      </c>
      <c r="BU676" s="203">
        <v>0</v>
      </c>
      <c r="BV676" s="124">
        <v>0</v>
      </c>
      <c r="BW676" s="124">
        <v>0</v>
      </c>
      <c r="BX676" s="124">
        <v>0</v>
      </c>
    </row>
    <row r="677" spans="1:76" s="127" customFormat="1" ht="15" customHeight="1" thickBot="1" x14ac:dyDescent="0.3">
      <c r="A677" s="204" t="s">
        <v>1705</v>
      </c>
      <c r="B677" s="56" t="s">
        <v>1412</v>
      </c>
      <c r="C677" s="52">
        <v>38686</v>
      </c>
      <c r="D677" s="107" t="s">
        <v>2861</v>
      </c>
      <c r="E677" s="46" t="s">
        <v>42</v>
      </c>
      <c r="F677" s="57">
        <v>60</v>
      </c>
      <c r="G677" s="94"/>
      <c r="H677" s="95"/>
      <c r="I677" s="95"/>
      <c r="J677" s="91"/>
      <c r="K677" s="91"/>
      <c r="L677" s="95"/>
      <c r="M677" s="95"/>
      <c r="N677" s="95"/>
      <c r="O677" s="95"/>
      <c r="P677" s="91"/>
      <c r="Q677" s="95"/>
      <c r="R677" s="91"/>
      <c r="S677" s="95"/>
      <c r="T677" s="91"/>
      <c r="U677" s="91"/>
      <c r="V677" s="91"/>
      <c r="W677" s="95"/>
      <c r="X677" s="95"/>
      <c r="Y677" s="91"/>
      <c r="Z677" s="91"/>
      <c r="AA677" s="95">
        <v>60</v>
      </c>
      <c r="AB677" s="91"/>
      <c r="AC677" s="91"/>
      <c r="AD677" s="95"/>
      <c r="AE677" s="95"/>
      <c r="AF677" s="91"/>
      <c r="AG677" s="91"/>
      <c r="AH677" s="95"/>
      <c r="AI677" s="91"/>
      <c r="AJ677" s="91"/>
      <c r="AK677" s="91"/>
      <c r="AL677" s="91"/>
      <c r="AM677" s="95"/>
      <c r="AN677" s="91"/>
      <c r="AO677" s="95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2"/>
      <c r="BS677" s="202">
        <v>0</v>
      </c>
      <c r="BT677" s="202">
        <v>0</v>
      </c>
      <c r="BU677" s="203">
        <v>0</v>
      </c>
      <c r="BV677" s="124">
        <v>0</v>
      </c>
      <c r="BW677" s="124">
        <v>0</v>
      </c>
      <c r="BX677" s="124">
        <v>0</v>
      </c>
    </row>
    <row r="678" spans="1:76" s="127" customFormat="1" ht="15" customHeight="1" thickBot="1" x14ac:dyDescent="0.3">
      <c r="A678" s="204" t="s">
        <v>1707</v>
      </c>
      <c r="B678" s="56" t="s">
        <v>1522</v>
      </c>
      <c r="C678" s="52">
        <v>38199</v>
      </c>
      <c r="D678" s="107" t="s">
        <v>2908</v>
      </c>
      <c r="E678" s="46" t="s">
        <v>1462</v>
      </c>
      <c r="F678" s="57">
        <v>35</v>
      </c>
      <c r="G678" s="94"/>
      <c r="H678" s="95"/>
      <c r="I678" s="95"/>
      <c r="J678" s="91"/>
      <c r="K678" s="91"/>
      <c r="L678" s="95"/>
      <c r="M678" s="95"/>
      <c r="N678" s="95"/>
      <c r="O678" s="95"/>
      <c r="P678" s="91"/>
      <c r="Q678" s="95"/>
      <c r="R678" s="91"/>
      <c r="S678" s="95"/>
      <c r="T678" s="91"/>
      <c r="U678" s="91"/>
      <c r="V678" s="91"/>
      <c r="W678" s="95"/>
      <c r="X678" s="95"/>
      <c r="Y678" s="91"/>
      <c r="Z678" s="91"/>
      <c r="AA678" s="95"/>
      <c r="AB678" s="91"/>
      <c r="AC678" s="91"/>
      <c r="AD678" s="95"/>
      <c r="AE678" s="95"/>
      <c r="AF678" s="91"/>
      <c r="AG678" s="91">
        <v>35</v>
      </c>
      <c r="AH678" s="95"/>
      <c r="AI678" s="91"/>
      <c r="AJ678" s="91"/>
      <c r="AK678" s="91"/>
      <c r="AL678" s="91"/>
      <c r="AM678" s="95"/>
      <c r="AN678" s="91"/>
      <c r="AO678" s="95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2"/>
      <c r="BS678" s="202">
        <v>0</v>
      </c>
      <c r="BT678" s="202">
        <v>0</v>
      </c>
      <c r="BU678" s="203">
        <v>0</v>
      </c>
      <c r="BV678" s="124">
        <v>0</v>
      </c>
      <c r="BW678" s="124">
        <v>0</v>
      </c>
      <c r="BX678" s="124">
        <v>0</v>
      </c>
    </row>
    <row r="679" spans="1:76" s="127" customFormat="1" ht="15" customHeight="1" thickBot="1" x14ac:dyDescent="0.3">
      <c r="A679" s="204" t="s">
        <v>1709</v>
      </c>
      <c r="B679" s="56" t="s">
        <v>1478</v>
      </c>
      <c r="C679" s="52">
        <v>37723</v>
      </c>
      <c r="D679" s="107" t="s">
        <v>2891</v>
      </c>
      <c r="E679" s="46" t="s">
        <v>1462</v>
      </c>
      <c r="F679" s="57">
        <v>35</v>
      </c>
      <c r="G679" s="94"/>
      <c r="H679" s="95"/>
      <c r="I679" s="95"/>
      <c r="J679" s="91"/>
      <c r="K679" s="91"/>
      <c r="L679" s="95"/>
      <c r="M679" s="95"/>
      <c r="N679" s="95"/>
      <c r="O679" s="95"/>
      <c r="P679" s="91"/>
      <c r="Q679" s="95"/>
      <c r="R679" s="91"/>
      <c r="S679" s="95"/>
      <c r="T679" s="91"/>
      <c r="U679" s="91"/>
      <c r="V679" s="91"/>
      <c r="W679" s="95"/>
      <c r="X679" s="95"/>
      <c r="Y679" s="91"/>
      <c r="Z679" s="91"/>
      <c r="AA679" s="95"/>
      <c r="AB679" s="91"/>
      <c r="AC679" s="91"/>
      <c r="AD679" s="95"/>
      <c r="AE679" s="95"/>
      <c r="AF679" s="91"/>
      <c r="AG679" s="91">
        <v>35</v>
      </c>
      <c r="AH679" s="95"/>
      <c r="AI679" s="91"/>
      <c r="AJ679" s="91"/>
      <c r="AK679" s="91"/>
      <c r="AL679" s="91"/>
      <c r="AM679" s="95"/>
      <c r="AN679" s="91"/>
      <c r="AO679" s="95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2"/>
      <c r="BS679" s="202">
        <v>0</v>
      </c>
      <c r="BT679" s="202">
        <v>0</v>
      </c>
      <c r="BU679" s="203">
        <v>0</v>
      </c>
      <c r="BV679" s="124">
        <v>0</v>
      </c>
      <c r="BW679" s="124">
        <v>0</v>
      </c>
      <c r="BX679" s="124">
        <v>0</v>
      </c>
    </row>
    <row r="680" spans="1:76" s="127" customFormat="1" ht="15" customHeight="1" thickBot="1" x14ac:dyDescent="0.3">
      <c r="A680" s="204" t="s">
        <v>1711</v>
      </c>
      <c r="B680" s="56" t="s">
        <v>2089</v>
      </c>
      <c r="C680" s="52">
        <v>37585</v>
      </c>
      <c r="D680" s="107" t="s">
        <v>3503</v>
      </c>
      <c r="E680" s="46" t="s">
        <v>1462</v>
      </c>
      <c r="F680" s="57">
        <v>35</v>
      </c>
      <c r="G680" s="94"/>
      <c r="H680" s="95"/>
      <c r="I680" s="95"/>
      <c r="J680" s="91"/>
      <c r="K680" s="91"/>
      <c r="L680" s="95"/>
      <c r="M680" s="95"/>
      <c r="N680" s="95"/>
      <c r="O680" s="95"/>
      <c r="P680" s="91"/>
      <c r="Q680" s="95"/>
      <c r="R680" s="91"/>
      <c r="S680" s="95"/>
      <c r="T680" s="91"/>
      <c r="U680" s="91"/>
      <c r="V680" s="91"/>
      <c r="W680" s="95"/>
      <c r="X680" s="95"/>
      <c r="Y680" s="91"/>
      <c r="Z680" s="91"/>
      <c r="AA680" s="95"/>
      <c r="AB680" s="91"/>
      <c r="AC680" s="91"/>
      <c r="AD680" s="95"/>
      <c r="AE680" s="95"/>
      <c r="AF680" s="91"/>
      <c r="AG680" s="91">
        <v>35</v>
      </c>
      <c r="AH680" s="95"/>
      <c r="AI680" s="91"/>
      <c r="AJ680" s="91"/>
      <c r="AK680" s="91"/>
      <c r="AL680" s="91"/>
      <c r="AM680" s="95"/>
      <c r="AN680" s="91"/>
      <c r="AO680" s="95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2"/>
      <c r="BS680" s="202">
        <v>0</v>
      </c>
      <c r="BT680" s="202">
        <v>0</v>
      </c>
      <c r="BU680" s="203">
        <v>0</v>
      </c>
      <c r="BV680" s="124">
        <v>0</v>
      </c>
      <c r="BW680" s="124">
        <v>0</v>
      </c>
      <c r="BX680" s="124">
        <v>0</v>
      </c>
    </row>
    <row r="681" spans="1:76" s="127" customFormat="1" ht="15" customHeight="1" thickBot="1" x14ac:dyDescent="0.3">
      <c r="A681" s="204" t="s">
        <v>1713</v>
      </c>
      <c r="B681" s="56" t="s">
        <v>2090</v>
      </c>
      <c r="C681" s="52">
        <v>36852</v>
      </c>
      <c r="D681" s="107" t="s">
        <v>3504</v>
      </c>
      <c r="E681" s="46" t="s">
        <v>1462</v>
      </c>
      <c r="F681" s="57">
        <v>35</v>
      </c>
      <c r="G681" s="94"/>
      <c r="H681" s="95"/>
      <c r="I681" s="95"/>
      <c r="J681" s="91"/>
      <c r="K681" s="91"/>
      <c r="L681" s="95"/>
      <c r="M681" s="95"/>
      <c r="N681" s="95"/>
      <c r="O681" s="95"/>
      <c r="P681" s="91"/>
      <c r="Q681" s="95"/>
      <c r="R681" s="91"/>
      <c r="S681" s="95"/>
      <c r="T681" s="91"/>
      <c r="U681" s="91"/>
      <c r="V681" s="91"/>
      <c r="W681" s="95"/>
      <c r="X681" s="95"/>
      <c r="Y681" s="91"/>
      <c r="Z681" s="91"/>
      <c r="AA681" s="95"/>
      <c r="AB681" s="91"/>
      <c r="AC681" s="91"/>
      <c r="AD681" s="95"/>
      <c r="AE681" s="95"/>
      <c r="AF681" s="91"/>
      <c r="AG681" s="91">
        <v>35</v>
      </c>
      <c r="AH681" s="95"/>
      <c r="AI681" s="91"/>
      <c r="AJ681" s="91"/>
      <c r="AK681" s="91"/>
      <c r="AL681" s="91"/>
      <c r="AM681" s="95"/>
      <c r="AN681" s="91"/>
      <c r="AO681" s="95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2"/>
      <c r="BS681" s="202">
        <v>0</v>
      </c>
      <c r="BT681" s="202">
        <v>0</v>
      </c>
      <c r="BU681" s="203">
        <v>0</v>
      </c>
      <c r="BV681" s="124">
        <v>0</v>
      </c>
      <c r="BW681" s="124">
        <v>0</v>
      </c>
      <c r="BX681" s="124">
        <v>0</v>
      </c>
    </row>
    <row r="682" spans="1:76" s="127" customFormat="1" ht="15" customHeight="1" thickBot="1" x14ac:dyDescent="0.3">
      <c r="A682" s="204" t="s">
        <v>1715</v>
      </c>
      <c r="B682" s="205" t="s">
        <v>2091</v>
      </c>
      <c r="C682" s="52">
        <v>27676</v>
      </c>
      <c r="D682" s="107" t="s">
        <v>3505</v>
      </c>
      <c r="E682" s="46" t="s">
        <v>1462</v>
      </c>
      <c r="F682" s="57">
        <v>35</v>
      </c>
      <c r="G682" s="94"/>
      <c r="H682" s="95"/>
      <c r="I682" s="95"/>
      <c r="J682" s="91"/>
      <c r="K682" s="91"/>
      <c r="L682" s="95"/>
      <c r="M682" s="95"/>
      <c r="N682" s="95"/>
      <c r="O682" s="95"/>
      <c r="P682" s="91"/>
      <c r="Q682" s="95"/>
      <c r="R682" s="91"/>
      <c r="S682" s="95"/>
      <c r="T682" s="91"/>
      <c r="U682" s="91"/>
      <c r="V682" s="91"/>
      <c r="W682" s="95"/>
      <c r="X682" s="95"/>
      <c r="Y682" s="91"/>
      <c r="Z682" s="91"/>
      <c r="AA682" s="95"/>
      <c r="AB682" s="91"/>
      <c r="AC682" s="91"/>
      <c r="AD682" s="95"/>
      <c r="AE682" s="95"/>
      <c r="AF682" s="91"/>
      <c r="AG682" s="91">
        <v>35</v>
      </c>
      <c r="AH682" s="95"/>
      <c r="AI682" s="91"/>
      <c r="AJ682" s="91"/>
      <c r="AK682" s="91"/>
      <c r="AL682" s="91"/>
      <c r="AM682" s="95"/>
      <c r="AN682" s="91"/>
      <c r="AO682" s="95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2"/>
      <c r="BS682" s="202">
        <v>0</v>
      </c>
      <c r="BT682" s="202">
        <v>0</v>
      </c>
      <c r="BU682" s="203">
        <v>0</v>
      </c>
      <c r="BV682" s="124">
        <v>0</v>
      </c>
      <c r="BW682" s="124">
        <v>0</v>
      </c>
      <c r="BX682" s="124">
        <v>0</v>
      </c>
    </row>
    <row r="683" spans="1:76" s="127" customFormat="1" ht="15" customHeight="1" thickBot="1" x14ac:dyDescent="0.3">
      <c r="A683" s="206" t="s">
        <v>1717</v>
      </c>
      <c r="B683" s="207" t="s">
        <v>2092</v>
      </c>
      <c r="C683" s="114">
        <v>22791</v>
      </c>
      <c r="D683" s="313" t="s">
        <v>3506</v>
      </c>
      <c r="E683" s="115" t="s">
        <v>41</v>
      </c>
      <c r="F683" s="57">
        <v>35</v>
      </c>
      <c r="G683" s="208"/>
      <c r="H683" s="146"/>
      <c r="I683" s="146"/>
      <c r="J683" s="117"/>
      <c r="K683" s="117"/>
      <c r="L683" s="146"/>
      <c r="M683" s="146"/>
      <c r="N683" s="146"/>
      <c r="O683" s="146"/>
      <c r="P683" s="117"/>
      <c r="Q683" s="146"/>
      <c r="R683" s="117"/>
      <c r="S683" s="146"/>
      <c r="T683" s="117"/>
      <c r="U683" s="117"/>
      <c r="V683" s="117"/>
      <c r="W683" s="146"/>
      <c r="X683" s="146"/>
      <c r="Y683" s="117"/>
      <c r="Z683" s="117"/>
      <c r="AA683" s="146"/>
      <c r="AB683" s="117"/>
      <c r="AC683" s="117"/>
      <c r="AD683" s="146"/>
      <c r="AE683" s="146"/>
      <c r="AF683" s="117"/>
      <c r="AG683" s="117">
        <v>35</v>
      </c>
      <c r="AH683" s="146"/>
      <c r="AI683" s="117"/>
      <c r="AJ683" s="117"/>
      <c r="AK683" s="117"/>
      <c r="AL683" s="117"/>
      <c r="AM683" s="146"/>
      <c r="AN683" s="117"/>
      <c r="AO683" s="146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17"/>
      <c r="BC683" s="117"/>
      <c r="BD683" s="117"/>
      <c r="BE683" s="117"/>
      <c r="BF683" s="117"/>
      <c r="BG683" s="117"/>
      <c r="BH683" s="117"/>
      <c r="BI683" s="117"/>
      <c r="BJ683" s="117"/>
      <c r="BK683" s="117"/>
      <c r="BL683" s="117"/>
      <c r="BM683" s="117"/>
      <c r="BN683" s="117"/>
      <c r="BO683" s="117"/>
      <c r="BP683" s="117"/>
      <c r="BQ683" s="117"/>
      <c r="BR683" s="118"/>
      <c r="BS683" s="202">
        <v>0</v>
      </c>
      <c r="BT683" s="202">
        <v>0</v>
      </c>
      <c r="BU683" s="203">
        <v>0</v>
      </c>
      <c r="BV683" s="124">
        <v>0</v>
      </c>
      <c r="BW683" s="124">
        <v>0</v>
      </c>
      <c r="BX683" s="124">
        <v>0</v>
      </c>
    </row>
  </sheetData>
  <mergeCells count="21">
    <mergeCell ref="AQ3:AR3"/>
    <mergeCell ref="AS3:AY3"/>
    <mergeCell ref="AZ3:BA3"/>
    <mergeCell ref="BB3:BG3"/>
    <mergeCell ref="BP3:BR3"/>
    <mergeCell ref="BI3:BN3"/>
    <mergeCell ref="AA3:AC3"/>
    <mergeCell ref="AD3:AF3"/>
    <mergeCell ref="AH3:AL3"/>
    <mergeCell ref="AM3:AN3"/>
    <mergeCell ref="AO3:AP3"/>
    <mergeCell ref="A1:F1"/>
    <mergeCell ref="J3:K3"/>
    <mergeCell ref="L3:P3"/>
    <mergeCell ref="Q3:U3"/>
    <mergeCell ref="V3:Z3"/>
    <mergeCell ref="A4:A6"/>
    <mergeCell ref="B4:B6"/>
    <mergeCell ref="C4:C6"/>
    <mergeCell ref="D4:D6"/>
    <mergeCell ref="E4:E6"/>
  </mergeCells>
  <conditionalFormatting sqref="F7:F683">
    <cfRule type="cellIs" dxfId="2" priority="1" stopIfTrue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85"/>
  <sheetViews>
    <sheetView workbookViewId="0">
      <selection sqref="A1:XFD1048576"/>
    </sheetView>
  </sheetViews>
  <sheetFormatPr defaultRowHeight="15" x14ac:dyDescent="0.25"/>
  <sheetData>
    <row r="1" spans="1:65" s="127" customFormat="1" ht="15" customHeight="1" thickBot="1" x14ac:dyDescent="0.3">
      <c r="A1" s="405" t="s">
        <v>2407</v>
      </c>
      <c r="B1" s="406"/>
      <c r="C1" s="406"/>
      <c r="D1" s="406"/>
      <c r="E1" s="406"/>
      <c r="F1" s="407"/>
      <c r="G1" s="162"/>
      <c r="H1" s="209"/>
      <c r="I1" s="162"/>
      <c r="J1" s="162"/>
      <c r="K1" s="209"/>
      <c r="L1" s="209"/>
      <c r="M1" s="162"/>
      <c r="N1" s="162"/>
      <c r="O1" s="209"/>
      <c r="P1" s="162"/>
      <c r="Q1" s="162"/>
      <c r="R1" s="209"/>
      <c r="S1" s="209"/>
      <c r="T1" s="162"/>
      <c r="U1" s="162"/>
      <c r="V1" s="209"/>
      <c r="W1" s="162"/>
      <c r="X1" s="209"/>
      <c r="Y1" s="209"/>
      <c r="Z1" s="162"/>
      <c r="AA1" s="162"/>
      <c r="AB1" s="209"/>
      <c r="AC1" s="162"/>
      <c r="AD1" s="162"/>
      <c r="AE1" s="162"/>
      <c r="AF1" s="162"/>
      <c r="AG1" s="209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210"/>
      <c r="BI1" s="210"/>
      <c r="BJ1" s="210"/>
      <c r="BK1" s="210"/>
      <c r="BL1" s="210"/>
      <c r="BM1" s="210"/>
    </row>
    <row r="2" spans="1:65" s="127" customFormat="1" ht="9.9499999999999993" customHeight="1" thickBot="1" x14ac:dyDescent="0.3">
      <c r="B2" s="132"/>
      <c r="D2" s="318"/>
      <c r="E2" s="84"/>
      <c r="F2" s="137"/>
      <c r="G2" s="211"/>
      <c r="H2" s="209"/>
      <c r="I2" s="211"/>
      <c r="J2" s="211"/>
      <c r="K2" s="209"/>
      <c r="L2" s="209"/>
      <c r="M2" s="211"/>
      <c r="N2" s="211"/>
      <c r="O2" s="209"/>
      <c r="P2" s="211"/>
      <c r="Q2" s="211"/>
      <c r="R2" s="209"/>
      <c r="S2" s="209"/>
      <c r="T2" s="211"/>
      <c r="U2" s="211"/>
      <c r="V2" s="209"/>
      <c r="W2" s="211"/>
      <c r="X2" s="209"/>
      <c r="Y2" s="209"/>
      <c r="Z2" s="211"/>
      <c r="AA2" s="211"/>
      <c r="AB2" s="209"/>
      <c r="AC2" s="211"/>
      <c r="AD2" s="211"/>
      <c r="AE2" s="211"/>
      <c r="AF2" s="211"/>
      <c r="AG2" s="209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2"/>
      <c r="BI2" s="212"/>
      <c r="BJ2" s="212"/>
      <c r="BK2" s="212"/>
      <c r="BL2" s="212"/>
      <c r="BM2" s="212"/>
    </row>
    <row r="3" spans="1:65" s="163" customFormat="1" ht="15" customHeight="1" thickBot="1" x14ac:dyDescent="0.3">
      <c r="A3" s="213"/>
      <c r="B3" s="214"/>
      <c r="C3" s="213"/>
      <c r="D3" s="319"/>
      <c r="E3" s="213"/>
      <c r="F3" s="215"/>
      <c r="G3" s="196" t="s">
        <v>592</v>
      </c>
      <c r="H3" s="196" t="s">
        <v>594</v>
      </c>
      <c r="I3" s="408" t="s">
        <v>595</v>
      </c>
      <c r="J3" s="409"/>
      <c r="K3" s="414" t="s">
        <v>596</v>
      </c>
      <c r="L3" s="415"/>
      <c r="M3" s="416"/>
      <c r="N3" s="408" t="s">
        <v>597</v>
      </c>
      <c r="O3" s="413"/>
      <c r="P3" s="413"/>
      <c r="Q3" s="409"/>
      <c r="R3" s="414" t="s">
        <v>599</v>
      </c>
      <c r="S3" s="415"/>
      <c r="T3" s="415"/>
      <c r="U3" s="416"/>
      <c r="V3" s="414" t="s">
        <v>600</v>
      </c>
      <c r="W3" s="416"/>
      <c r="X3" s="414" t="s">
        <v>601</v>
      </c>
      <c r="Y3" s="415"/>
      <c r="Z3" s="416"/>
      <c r="AA3" s="196" t="s">
        <v>2006</v>
      </c>
      <c r="AB3" s="414" t="s">
        <v>603</v>
      </c>
      <c r="AC3" s="415"/>
      <c r="AD3" s="415"/>
      <c r="AE3" s="415"/>
      <c r="AF3" s="416"/>
      <c r="AG3" s="414" t="s">
        <v>604</v>
      </c>
      <c r="AH3" s="416"/>
      <c r="AI3" s="183" t="s">
        <v>605</v>
      </c>
      <c r="AJ3" s="183" t="s">
        <v>606</v>
      </c>
      <c r="AK3" s="410" t="s">
        <v>607</v>
      </c>
      <c r="AL3" s="411"/>
      <c r="AM3" s="411"/>
      <c r="AN3" s="411"/>
      <c r="AO3" s="411"/>
      <c r="AP3" s="411"/>
      <c r="AQ3" s="412"/>
      <c r="AR3" s="410" t="s">
        <v>608</v>
      </c>
      <c r="AS3" s="411"/>
      <c r="AT3" s="412"/>
      <c r="AU3" s="410" t="s">
        <v>609</v>
      </c>
      <c r="AV3" s="411"/>
      <c r="AW3" s="411"/>
      <c r="AX3" s="412"/>
      <c r="AY3" s="182" t="s">
        <v>610</v>
      </c>
      <c r="AZ3" s="410" t="s">
        <v>589</v>
      </c>
      <c r="BA3" s="411"/>
      <c r="BB3" s="411"/>
      <c r="BC3" s="411"/>
      <c r="BD3" s="412"/>
      <c r="BE3" s="158" t="s">
        <v>590</v>
      </c>
      <c r="BF3" s="410" t="s">
        <v>591</v>
      </c>
      <c r="BG3" s="412"/>
      <c r="BH3" s="162"/>
      <c r="BI3" s="162"/>
      <c r="BJ3" s="162"/>
      <c r="BK3" s="162"/>
      <c r="BL3" s="162"/>
      <c r="BM3" s="162"/>
    </row>
    <row r="4" spans="1:65" s="127" customFormat="1" ht="15" customHeight="1" thickBot="1" x14ac:dyDescent="0.3">
      <c r="A4" s="421" t="s">
        <v>93</v>
      </c>
      <c r="B4" s="423" t="s">
        <v>103</v>
      </c>
      <c r="C4" s="429" t="s">
        <v>2007</v>
      </c>
      <c r="D4" s="427" t="s">
        <v>611</v>
      </c>
      <c r="E4" s="435" t="s">
        <v>90</v>
      </c>
      <c r="F4" s="160"/>
      <c r="G4" s="161" t="s">
        <v>614</v>
      </c>
      <c r="H4" s="183" t="s">
        <v>613</v>
      </c>
      <c r="I4" s="216" t="s">
        <v>612</v>
      </c>
      <c r="J4" s="183" t="s">
        <v>615</v>
      </c>
      <c r="K4" s="183" t="s">
        <v>613</v>
      </c>
      <c r="L4" s="183" t="s">
        <v>613</v>
      </c>
      <c r="M4" s="216" t="s">
        <v>612</v>
      </c>
      <c r="N4" s="216" t="s">
        <v>612</v>
      </c>
      <c r="O4" s="183" t="s">
        <v>613</v>
      </c>
      <c r="P4" s="183" t="s">
        <v>615</v>
      </c>
      <c r="Q4" s="183" t="s">
        <v>615</v>
      </c>
      <c r="R4" s="183" t="s">
        <v>613</v>
      </c>
      <c r="S4" s="183" t="s">
        <v>613</v>
      </c>
      <c r="T4" s="216" t="s">
        <v>612</v>
      </c>
      <c r="U4" s="183" t="s">
        <v>615</v>
      </c>
      <c r="V4" s="183" t="s">
        <v>613</v>
      </c>
      <c r="W4" s="183" t="s">
        <v>615</v>
      </c>
      <c r="X4" s="183" t="s">
        <v>613</v>
      </c>
      <c r="Y4" s="183" t="s">
        <v>613</v>
      </c>
      <c r="Z4" s="183" t="s">
        <v>615</v>
      </c>
      <c r="AA4" s="183" t="s">
        <v>617</v>
      </c>
      <c r="AB4" s="183" t="s">
        <v>613</v>
      </c>
      <c r="AC4" s="216" t="s">
        <v>612</v>
      </c>
      <c r="AD4" s="183" t="s">
        <v>615</v>
      </c>
      <c r="AE4" s="183" t="s">
        <v>615</v>
      </c>
      <c r="AF4" s="183" t="s">
        <v>615</v>
      </c>
      <c r="AG4" s="183" t="s">
        <v>613</v>
      </c>
      <c r="AH4" s="183" t="s">
        <v>615</v>
      </c>
      <c r="AI4" s="183" t="s">
        <v>615</v>
      </c>
      <c r="AJ4" s="183" t="s">
        <v>618</v>
      </c>
      <c r="AK4" s="196" t="s">
        <v>613</v>
      </c>
      <c r="AL4" s="196" t="s">
        <v>613</v>
      </c>
      <c r="AM4" s="196" t="s">
        <v>613</v>
      </c>
      <c r="AN4" s="196" t="s">
        <v>615</v>
      </c>
      <c r="AO4" s="196" t="s">
        <v>615</v>
      </c>
      <c r="AP4" s="196" t="s">
        <v>612</v>
      </c>
      <c r="AQ4" s="196" t="s">
        <v>612</v>
      </c>
      <c r="AR4" s="161" t="s">
        <v>613</v>
      </c>
      <c r="AS4" s="161" t="s">
        <v>612</v>
      </c>
      <c r="AT4" s="161" t="s">
        <v>612</v>
      </c>
      <c r="AU4" s="161" t="s">
        <v>615</v>
      </c>
      <c r="AV4" s="161" t="s">
        <v>613</v>
      </c>
      <c r="AW4" s="161" t="s">
        <v>613</v>
      </c>
      <c r="AX4" s="161" t="s">
        <v>613</v>
      </c>
      <c r="AY4" s="161" t="s">
        <v>618</v>
      </c>
      <c r="AZ4" s="185" t="s">
        <v>615</v>
      </c>
      <c r="BA4" s="185" t="s">
        <v>613</v>
      </c>
      <c r="BB4" s="185" t="s">
        <v>613</v>
      </c>
      <c r="BC4" s="185" t="s">
        <v>613</v>
      </c>
      <c r="BD4" s="185" t="s">
        <v>612</v>
      </c>
      <c r="BE4" s="161" t="s">
        <v>2359</v>
      </c>
      <c r="BF4" s="185" t="s">
        <v>613</v>
      </c>
      <c r="BG4" s="185" t="s">
        <v>613</v>
      </c>
      <c r="BH4" s="159"/>
      <c r="BI4" s="159"/>
      <c r="BJ4" s="159"/>
      <c r="BK4" s="159"/>
      <c r="BL4" s="159"/>
      <c r="BM4" s="159"/>
    </row>
    <row r="5" spans="1:65" s="127" customFormat="1" ht="15" customHeight="1" thickBot="1" x14ac:dyDescent="0.3">
      <c r="A5" s="422"/>
      <c r="B5" s="424"/>
      <c r="C5" s="430"/>
      <c r="D5" s="428"/>
      <c r="E5" s="436"/>
      <c r="F5" s="164" t="s">
        <v>89</v>
      </c>
      <c r="G5" s="161" t="s">
        <v>622</v>
      </c>
      <c r="H5" s="165" t="s">
        <v>623</v>
      </c>
      <c r="I5" s="182" t="s">
        <v>619</v>
      </c>
      <c r="J5" s="165" t="s">
        <v>624</v>
      </c>
      <c r="K5" s="165" t="s">
        <v>627</v>
      </c>
      <c r="L5" s="165" t="s">
        <v>628</v>
      </c>
      <c r="M5" s="182" t="s">
        <v>629</v>
      </c>
      <c r="N5" s="182" t="s">
        <v>631</v>
      </c>
      <c r="O5" s="165" t="s">
        <v>632</v>
      </c>
      <c r="P5" s="165" t="s">
        <v>633</v>
      </c>
      <c r="Q5" s="165" t="s">
        <v>634</v>
      </c>
      <c r="R5" s="165" t="s">
        <v>636</v>
      </c>
      <c r="S5" s="165" t="s">
        <v>620</v>
      </c>
      <c r="T5" s="182" t="s">
        <v>637</v>
      </c>
      <c r="U5" s="165" t="s">
        <v>621</v>
      </c>
      <c r="V5" s="165" t="s">
        <v>638</v>
      </c>
      <c r="W5" s="165" t="s">
        <v>640</v>
      </c>
      <c r="X5" s="165" t="s">
        <v>641</v>
      </c>
      <c r="Y5" s="165" t="s">
        <v>642</v>
      </c>
      <c r="Z5" s="165" t="s">
        <v>643</v>
      </c>
      <c r="AA5" s="183" t="s">
        <v>2093</v>
      </c>
      <c r="AB5" s="165" t="s">
        <v>632</v>
      </c>
      <c r="AC5" s="182" t="s">
        <v>645</v>
      </c>
      <c r="AD5" s="165" t="s">
        <v>646</v>
      </c>
      <c r="AE5" s="165" t="s">
        <v>647</v>
      </c>
      <c r="AF5" s="165" t="s">
        <v>648</v>
      </c>
      <c r="AG5" s="165" t="s">
        <v>628</v>
      </c>
      <c r="AH5" s="165" t="s">
        <v>638</v>
      </c>
      <c r="AI5" s="165" t="s">
        <v>649</v>
      </c>
      <c r="AJ5" s="165" t="s">
        <v>633</v>
      </c>
      <c r="AK5" s="165" t="s">
        <v>632</v>
      </c>
      <c r="AL5" s="165" t="s">
        <v>636</v>
      </c>
      <c r="AM5" s="165" t="s">
        <v>651</v>
      </c>
      <c r="AN5" s="165" t="s">
        <v>652</v>
      </c>
      <c r="AO5" s="165" t="s">
        <v>653</v>
      </c>
      <c r="AP5" s="166" t="s">
        <v>654</v>
      </c>
      <c r="AQ5" s="165" t="s">
        <v>655</v>
      </c>
      <c r="AR5" s="165" t="s">
        <v>656</v>
      </c>
      <c r="AS5" s="165" t="s">
        <v>645</v>
      </c>
      <c r="AT5" s="165" t="s">
        <v>1768</v>
      </c>
      <c r="AU5" s="165" t="s">
        <v>657</v>
      </c>
      <c r="AV5" s="165" t="s">
        <v>636</v>
      </c>
      <c r="AW5" s="165" t="s">
        <v>658</v>
      </c>
      <c r="AX5" s="165" t="s">
        <v>628</v>
      </c>
      <c r="AY5" s="165" t="s">
        <v>653</v>
      </c>
      <c r="AZ5" s="165" t="s">
        <v>626</v>
      </c>
      <c r="BA5" s="165" t="s">
        <v>651</v>
      </c>
      <c r="BB5" s="165" t="s">
        <v>640</v>
      </c>
      <c r="BC5" s="165" t="s">
        <v>648</v>
      </c>
      <c r="BD5" s="165" t="s">
        <v>655</v>
      </c>
      <c r="BE5" s="165" t="s">
        <v>2360</v>
      </c>
      <c r="BF5" s="165" t="s">
        <v>640</v>
      </c>
      <c r="BG5" s="165" t="s">
        <v>627</v>
      </c>
      <c r="BH5" s="162"/>
      <c r="BI5" s="162"/>
      <c r="BJ5" s="162"/>
      <c r="BK5" s="162"/>
      <c r="BL5" s="162"/>
      <c r="BM5" s="162"/>
    </row>
    <row r="6" spans="1:65" s="127" customFormat="1" ht="15" customHeight="1" thickBot="1" x14ac:dyDescent="0.3">
      <c r="A6" s="422"/>
      <c r="B6" s="424"/>
      <c r="C6" s="430"/>
      <c r="D6" s="428"/>
      <c r="E6" s="436"/>
      <c r="F6" s="197"/>
      <c r="G6" s="168">
        <v>42883</v>
      </c>
      <c r="H6" s="168">
        <v>42911</v>
      </c>
      <c r="I6" s="169">
        <v>42988</v>
      </c>
      <c r="J6" s="168">
        <v>42988</v>
      </c>
      <c r="K6" s="168">
        <v>42995</v>
      </c>
      <c r="L6" s="168">
        <v>42995</v>
      </c>
      <c r="M6" s="169">
        <v>42995</v>
      </c>
      <c r="N6" s="169">
        <v>43008</v>
      </c>
      <c r="O6" s="168">
        <v>43009</v>
      </c>
      <c r="P6" s="168">
        <v>43009</v>
      </c>
      <c r="Q6" s="168">
        <v>43009</v>
      </c>
      <c r="R6" s="168">
        <v>43037</v>
      </c>
      <c r="S6" s="168">
        <v>43037</v>
      </c>
      <c r="T6" s="169">
        <v>43037</v>
      </c>
      <c r="U6" s="168">
        <v>43037</v>
      </c>
      <c r="V6" s="168">
        <v>43044</v>
      </c>
      <c r="W6" s="168">
        <v>43044</v>
      </c>
      <c r="X6" s="168">
        <v>43051</v>
      </c>
      <c r="Y6" s="168">
        <v>43051</v>
      </c>
      <c r="Z6" s="168">
        <v>43051</v>
      </c>
      <c r="AA6" s="217">
        <v>43072</v>
      </c>
      <c r="AB6" s="168">
        <v>43086</v>
      </c>
      <c r="AC6" s="169">
        <v>43086</v>
      </c>
      <c r="AD6" s="168">
        <v>43086</v>
      </c>
      <c r="AE6" s="168">
        <v>43086</v>
      </c>
      <c r="AF6" s="168">
        <v>43086</v>
      </c>
      <c r="AG6" s="168">
        <v>43107</v>
      </c>
      <c r="AH6" s="168">
        <v>43107</v>
      </c>
      <c r="AI6" s="168">
        <v>43114</v>
      </c>
      <c r="AJ6" s="168">
        <v>42763</v>
      </c>
      <c r="AK6" s="168">
        <v>43149</v>
      </c>
      <c r="AL6" s="168">
        <v>43149</v>
      </c>
      <c r="AM6" s="168">
        <v>43149</v>
      </c>
      <c r="AN6" s="168">
        <v>43149</v>
      </c>
      <c r="AO6" s="168">
        <v>43149</v>
      </c>
      <c r="AP6" s="168">
        <v>43149</v>
      </c>
      <c r="AQ6" s="168">
        <v>43149</v>
      </c>
      <c r="AR6" s="168">
        <v>43156</v>
      </c>
      <c r="AS6" s="170">
        <v>43156</v>
      </c>
      <c r="AT6" s="170">
        <v>43156</v>
      </c>
      <c r="AU6" s="168">
        <v>43170</v>
      </c>
      <c r="AV6" s="168">
        <v>43170</v>
      </c>
      <c r="AW6" s="168">
        <v>43170</v>
      </c>
      <c r="AX6" s="168">
        <v>43170</v>
      </c>
      <c r="AY6" s="168">
        <v>43184</v>
      </c>
      <c r="AZ6" s="168">
        <v>43219</v>
      </c>
      <c r="BA6" s="168">
        <v>43219</v>
      </c>
      <c r="BB6" s="168">
        <v>43219</v>
      </c>
      <c r="BC6" s="168">
        <v>43219</v>
      </c>
      <c r="BD6" s="168">
        <v>43219</v>
      </c>
      <c r="BE6" s="168">
        <v>43233</v>
      </c>
      <c r="BF6" s="168">
        <v>43240</v>
      </c>
      <c r="BG6" s="168">
        <v>43240</v>
      </c>
      <c r="BH6" s="162"/>
      <c r="BI6" s="162"/>
      <c r="BJ6" s="162"/>
      <c r="BK6" s="162"/>
      <c r="BL6" s="162"/>
      <c r="BM6" s="162"/>
    </row>
    <row r="7" spans="1:65" s="127" customFormat="1" ht="15" customHeight="1" thickBot="1" x14ac:dyDescent="0.3">
      <c r="A7" s="198" t="s">
        <v>40</v>
      </c>
      <c r="B7" s="218" t="s">
        <v>275</v>
      </c>
      <c r="C7" s="120">
        <v>37880</v>
      </c>
      <c r="D7" s="320" t="s">
        <v>3037</v>
      </c>
      <c r="E7" s="219" t="s">
        <v>667</v>
      </c>
      <c r="F7" s="57">
        <v>5380</v>
      </c>
      <c r="G7" s="123"/>
      <c r="H7" s="124"/>
      <c r="I7" s="124"/>
      <c r="J7" s="124"/>
      <c r="K7" s="124"/>
      <c r="L7" s="124"/>
      <c r="M7" s="124"/>
      <c r="N7" s="124"/>
      <c r="O7" s="124"/>
      <c r="P7" s="124">
        <v>700</v>
      </c>
      <c r="Q7" s="124"/>
      <c r="R7" s="124"/>
      <c r="S7" s="124"/>
      <c r="T7" s="124"/>
      <c r="U7" s="124"/>
      <c r="V7" s="124"/>
      <c r="W7" s="124"/>
      <c r="X7" s="124"/>
      <c r="Y7" s="124"/>
      <c r="Z7" s="124">
        <v>780</v>
      </c>
      <c r="AA7" s="125"/>
      <c r="AB7" s="124"/>
      <c r="AC7" s="124"/>
      <c r="AD7" s="124"/>
      <c r="AE7" s="124"/>
      <c r="AF7" s="124"/>
      <c r="AG7" s="124"/>
      <c r="AH7" s="124">
        <v>810</v>
      </c>
      <c r="AI7" s="124">
        <v>920</v>
      </c>
      <c r="AJ7" s="124">
        <v>930</v>
      </c>
      <c r="AK7" s="124"/>
      <c r="AL7" s="124"/>
      <c r="AM7" s="124"/>
      <c r="AN7" s="124">
        <v>920</v>
      </c>
      <c r="AO7" s="124"/>
      <c r="AP7" s="124"/>
      <c r="AQ7" s="124"/>
      <c r="AR7" s="124"/>
      <c r="AS7" s="124">
        <v>233</v>
      </c>
      <c r="AT7" s="124"/>
      <c r="AU7" s="124"/>
      <c r="AV7" s="124"/>
      <c r="AW7" s="124"/>
      <c r="AX7" s="124"/>
      <c r="AY7" s="124">
        <v>620</v>
      </c>
      <c r="AZ7" s="124"/>
      <c r="BA7" s="124"/>
      <c r="BB7" s="124"/>
      <c r="BC7" s="124"/>
      <c r="BD7" s="124"/>
      <c r="BE7" s="124">
        <v>1020</v>
      </c>
      <c r="BF7" s="124"/>
      <c r="BG7" s="201"/>
      <c r="BH7" s="203">
        <v>0</v>
      </c>
      <c r="BI7" s="203">
        <v>0</v>
      </c>
      <c r="BJ7" s="203">
        <v>0</v>
      </c>
      <c r="BK7" s="124">
        <v>0</v>
      </c>
      <c r="BL7" s="124">
        <v>0</v>
      </c>
      <c r="BM7" s="124">
        <v>0</v>
      </c>
    </row>
    <row r="8" spans="1:65" s="127" customFormat="1" ht="15" customHeight="1" thickBot="1" x14ac:dyDescent="0.3">
      <c r="A8" s="204" t="s">
        <v>39</v>
      </c>
      <c r="B8" s="220" t="s">
        <v>1770</v>
      </c>
      <c r="C8" s="38">
        <v>37574</v>
      </c>
      <c r="D8" s="227" t="s">
        <v>3033</v>
      </c>
      <c r="E8" s="63" t="s">
        <v>667</v>
      </c>
      <c r="F8" s="57">
        <v>5380</v>
      </c>
      <c r="G8" s="90"/>
      <c r="H8" s="91"/>
      <c r="I8" s="91"/>
      <c r="J8" s="91"/>
      <c r="K8" s="91"/>
      <c r="L8" s="91"/>
      <c r="M8" s="91"/>
      <c r="N8" s="91"/>
      <c r="O8" s="91"/>
      <c r="P8" s="91">
        <v>700</v>
      </c>
      <c r="Q8" s="91"/>
      <c r="R8" s="91"/>
      <c r="S8" s="91"/>
      <c r="T8" s="91"/>
      <c r="U8" s="91"/>
      <c r="V8" s="91"/>
      <c r="W8" s="91"/>
      <c r="X8" s="91"/>
      <c r="Y8" s="91"/>
      <c r="Z8" s="91">
        <v>780</v>
      </c>
      <c r="AA8" s="95"/>
      <c r="AB8" s="91"/>
      <c r="AC8" s="91"/>
      <c r="AD8" s="91"/>
      <c r="AE8" s="91"/>
      <c r="AF8" s="91"/>
      <c r="AG8" s="91"/>
      <c r="AH8" s="91">
        <v>810</v>
      </c>
      <c r="AI8" s="91">
        <v>920</v>
      </c>
      <c r="AJ8" s="91">
        <v>930</v>
      </c>
      <c r="AK8" s="91"/>
      <c r="AL8" s="91"/>
      <c r="AM8" s="91"/>
      <c r="AN8" s="91">
        <v>920</v>
      </c>
      <c r="AO8" s="91"/>
      <c r="AP8" s="91"/>
      <c r="AQ8" s="91"/>
      <c r="AR8" s="91"/>
      <c r="AS8" s="91">
        <v>233</v>
      </c>
      <c r="AT8" s="91"/>
      <c r="AU8" s="91"/>
      <c r="AV8" s="91"/>
      <c r="AW8" s="91"/>
      <c r="AX8" s="91"/>
      <c r="AY8" s="91">
        <v>620</v>
      </c>
      <c r="AZ8" s="91"/>
      <c r="BA8" s="91"/>
      <c r="BB8" s="91"/>
      <c r="BC8" s="91"/>
      <c r="BD8" s="91"/>
      <c r="BE8" s="91">
        <v>1020</v>
      </c>
      <c r="BF8" s="91"/>
      <c r="BG8" s="92"/>
      <c r="BH8" s="203">
        <v>0</v>
      </c>
      <c r="BI8" s="203">
        <v>0</v>
      </c>
      <c r="BJ8" s="203">
        <v>0</v>
      </c>
      <c r="BK8" s="124">
        <v>0</v>
      </c>
      <c r="BL8" s="124">
        <v>0</v>
      </c>
      <c r="BM8" s="124">
        <v>0</v>
      </c>
    </row>
    <row r="9" spans="1:65" s="127" customFormat="1" ht="15" customHeight="1" thickBot="1" x14ac:dyDescent="0.3">
      <c r="A9" s="204" t="s">
        <v>38</v>
      </c>
      <c r="B9" s="220" t="s">
        <v>1772</v>
      </c>
      <c r="C9" s="38">
        <v>36795</v>
      </c>
      <c r="D9" s="227" t="s">
        <v>3038</v>
      </c>
      <c r="E9" s="63" t="s">
        <v>76</v>
      </c>
      <c r="F9" s="57">
        <v>5027</v>
      </c>
      <c r="G9" s="90">
        <v>500</v>
      </c>
      <c r="H9" s="91"/>
      <c r="I9" s="91">
        <v>595</v>
      </c>
      <c r="J9" s="91"/>
      <c r="K9" s="91"/>
      <c r="L9" s="91"/>
      <c r="M9" s="91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5"/>
      <c r="AB9" s="91"/>
      <c r="AC9" s="91"/>
      <c r="AD9" s="91">
        <v>642</v>
      </c>
      <c r="AE9" s="91"/>
      <c r="AF9" s="91"/>
      <c r="AG9" s="91"/>
      <c r="AH9" s="91">
        <v>920</v>
      </c>
      <c r="AI9" s="91"/>
      <c r="AJ9" s="91">
        <v>960</v>
      </c>
      <c r="AK9" s="91"/>
      <c r="AL9" s="91"/>
      <c r="AM9" s="91"/>
      <c r="AN9" s="91"/>
      <c r="AO9" s="91">
        <v>780</v>
      </c>
      <c r="AP9" s="91"/>
      <c r="AQ9" s="91"/>
      <c r="AR9" s="91"/>
      <c r="AS9" s="91">
        <v>233</v>
      </c>
      <c r="AT9" s="91"/>
      <c r="AU9" s="91"/>
      <c r="AV9" s="91"/>
      <c r="AW9" s="91"/>
      <c r="AX9" s="91"/>
      <c r="AY9" s="91">
        <v>1130</v>
      </c>
      <c r="AZ9" s="91"/>
      <c r="BA9" s="91"/>
      <c r="BB9" s="91"/>
      <c r="BC9" s="91"/>
      <c r="BD9" s="91"/>
      <c r="BE9" s="91">
        <v>480</v>
      </c>
      <c r="BF9" s="91"/>
      <c r="BG9" s="92"/>
      <c r="BH9" s="203">
        <v>0</v>
      </c>
      <c r="BI9" s="203">
        <v>0</v>
      </c>
      <c r="BJ9" s="203">
        <v>0</v>
      </c>
      <c r="BK9" s="124">
        <v>0</v>
      </c>
      <c r="BL9" s="124">
        <v>0</v>
      </c>
      <c r="BM9" s="124">
        <v>0</v>
      </c>
    </row>
    <row r="10" spans="1:65" s="127" customFormat="1" ht="15" customHeight="1" thickBot="1" x14ac:dyDescent="0.3">
      <c r="A10" s="204" t="s">
        <v>37</v>
      </c>
      <c r="B10" s="58" t="s">
        <v>1771</v>
      </c>
      <c r="C10" s="38">
        <v>36111</v>
      </c>
      <c r="D10" s="227" t="s">
        <v>3036</v>
      </c>
      <c r="E10" s="63" t="s">
        <v>43</v>
      </c>
      <c r="F10" s="57">
        <v>4890</v>
      </c>
      <c r="G10" s="90">
        <v>425</v>
      </c>
      <c r="H10" s="91"/>
      <c r="I10" s="91"/>
      <c r="J10" s="91">
        <v>700</v>
      </c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>
        <v>920</v>
      </c>
      <c r="V10" s="91"/>
      <c r="W10" s="91"/>
      <c r="X10" s="91"/>
      <c r="Y10" s="91"/>
      <c r="Z10" s="91">
        <v>920</v>
      </c>
      <c r="AA10" s="95"/>
      <c r="AB10" s="91"/>
      <c r="AC10" s="91"/>
      <c r="AD10" s="91"/>
      <c r="AE10" s="91"/>
      <c r="AF10" s="91"/>
      <c r="AG10" s="91"/>
      <c r="AH10" s="91">
        <v>504</v>
      </c>
      <c r="AI10" s="91">
        <v>780</v>
      </c>
      <c r="AJ10" s="91"/>
      <c r="AK10" s="91"/>
      <c r="AL10" s="91"/>
      <c r="AM10" s="91"/>
      <c r="AN10" s="91">
        <v>780</v>
      </c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>
        <v>790</v>
      </c>
      <c r="AZ10" s="91"/>
      <c r="BA10" s="91"/>
      <c r="BB10" s="91"/>
      <c r="BC10" s="91"/>
      <c r="BD10" s="91"/>
      <c r="BE10" s="91">
        <v>660</v>
      </c>
      <c r="BF10" s="91"/>
      <c r="BG10" s="92"/>
      <c r="BH10" s="203">
        <v>0</v>
      </c>
      <c r="BI10" s="203">
        <v>0</v>
      </c>
      <c r="BJ10" s="203">
        <v>0</v>
      </c>
      <c r="BK10" s="124">
        <v>0</v>
      </c>
      <c r="BL10" s="124">
        <v>0</v>
      </c>
      <c r="BM10" s="124">
        <v>0</v>
      </c>
    </row>
    <row r="11" spans="1:65" s="127" customFormat="1" ht="15" customHeight="1" thickBot="1" x14ac:dyDescent="0.3">
      <c r="A11" s="204" t="s">
        <v>36</v>
      </c>
      <c r="B11" s="220" t="s">
        <v>272</v>
      </c>
      <c r="C11" s="38">
        <v>37512</v>
      </c>
      <c r="D11" s="227" t="s">
        <v>3034</v>
      </c>
      <c r="E11" s="63" t="s">
        <v>76</v>
      </c>
      <c r="F11" s="57">
        <v>4885</v>
      </c>
      <c r="G11" s="90">
        <v>500</v>
      </c>
      <c r="H11" s="91"/>
      <c r="I11" s="91">
        <v>595</v>
      </c>
      <c r="J11" s="91"/>
      <c r="K11" s="91"/>
      <c r="L11" s="91"/>
      <c r="M11" s="91">
        <v>213</v>
      </c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5"/>
      <c r="AB11" s="91"/>
      <c r="AC11" s="91"/>
      <c r="AD11" s="91"/>
      <c r="AE11" s="91"/>
      <c r="AF11" s="91"/>
      <c r="AG11" s="91"/>
      <c r="AH11" s="91">
        <v>920</v>
      </c>
      <c r="AI11" s="91"/>
      <c r="AJ11" s="91">
        <v>960</v>
      </c>
      <c r="AK11" s="91"/>
      <c r="AL11" s="91"/>
      <c r="AM11" s="91"/>
      <c r="AN11" s="91"/>
      <c r="AO11" s="91">
        <v>780</v>
      </c>
      <c r="AP11" s="91"/>
      <c r="AQ11" s="91"/>
      <c r="AR11" s="91"/>
      <c r="AS11" s="91">
        <v>233</v>
      </c>
      <c r="AT11" s="91"/>
      <c r="AU11" s="91"/>
      <c r="AV11" s="91"/>
      <c r="AW11" s="91"/>
      <c r="AX11" s="91"/>
      <c r="AY11" s="91">
        <v>1130</v>
      </c>
      <c r="AZ11" s="91"/>
      <c r="BA11" s="91"/>
      <c r="BB11" s="91"/>
      <c r="BC11" s="91"/>
      <c r="BD11" s="91"/>
      <c r="BE11" s="91">
        <v>480</v>
      </c>
      <c r="BF11" s="91"/>
      <c r="BG11" s="92"/>
      <c r="BH11" s="203">
        <v>0</v>
      </c>
      <c r="BI11" s="203">
        <v>0</v>
      </c>
      <c r="BJ11" s="203">
        <v>0</v>
      </c>
      <c r="BK11" s="124">
        <v>0</v>
      </c>
      <c r="BL11" s="124">
        <v>0</v>
      </c>
      <c r="BM11" s="124">
        <v>0</v>
      </c>
    </row>
    <row r="12" spans="1:65" s="127" customFormat="1" ht="15" customHeight="1" thickBot="1" x14ac:dyDescent="0.3">
      <c r="A12" s="204" t="s">
        <v>35</v>
      </c>
      <c r="B12" s="223" t="s">
        <v>1775</v>
      </c>
      <c r="C12" s="38">
        <v>37286</v>
      </c>
      <c r="D12" s="227" t="s">
        <v>3044</v>
      </c>
      <c r="E12" s="63" t="s">
        <v>43</v>
      </c>
      <c r="F12" s="57">
        <v>4667</v>
      </c>
      <c r="G12" s="90"/>
      <c r="H12" s="91"/>
      <c r="I12" s="91">
        <v>595</v>
      </c>
      <c r="J12" s="91"/>
      <c r="K12" s="91"/>
      <c r="L12" s="91"/>
      <c r="M12" s="91">
        <v>213</v>
      </c>
      <c r="N12" s="91"/>
      <c r="O12" s="91"/>
      <c r="P12" s="91"/>
      <c r="Q12" s="91"/>
      <c r="R12" s="91"/>
      <c r="S12" s="91"/>
      <c r="T12" s="91">
        <v>780</v>
      </c>
      <c r="U12" s="91"/>
      <c r="V12" s="91"/>
      <c r="W12" s="91"/>
      <c r="X12" s="91"/>
      <c r="Y12" s="91"/>
      <c r="Z12" s="91"/>
      <c r="AA12" s="95"/>
      <c r="AB12" s="91"/>
      <c r="AC12" s="91">
        <v>780</v>
      </c>
      <c r="AD12" s="91"/>
      <c r="AE12" s="91"/>
      <c r="AF12" s="91"/>
      <c r="AG12" s="91"/>
      <c r="AH12" s="91"/>
      <c r="AI12" s="91"/>
      <c r="AJ12" s="91">
        <v>790</v>
      </c>
      <c r="AK12" s="91"/>
      <c r="AL12" s="91"/>
      <c r="AM12" s="91"/>
      <c r="AN12" s="91"/>
      <c r="AO12" s="91"/>
      <c r="AP12" s="91"/>
      <c r="AQ12" s="91">
        <v>687</v>
      </c>
      <c r="AR12" s="91"/>
      <c r="AS12" s="91">
        <v>233</v>
      </c>
      <c r="AT12" s="91"/>
      <c r="AU12" s="91"/>
      <c r="AV12" s="91"/>
      <c r="AW12" s="91"/>
      <c r="AX12" s="91"/>
      <c r="AY12" s="91">
        <v>790</v>
      </c>
      <c r="AZ12" s="91"/>
      <c r="BA12" s="91"/>
      <c r="BB12" s="91"/>
      <c r="BC12" s="91"/>
      <c r="BD12" s="91"/>
      <c r="BE12" s="91">
        <v>840</v>
      </c>
      <c r="BF12" s="91"/>
      <c r="BG12" s="92"/>
      <c r="BH12" s="203">
        <v>0</v>
      </c>
      <c r="BI12" s="203">
        <v>0</v>
      </c>
      <c r="BJ12" s="203">
        <v>0</v>
      </c>
      <c r="BK12" s="124">
        <v>0</v>
      </c>
      <c r="BL12" s="124">
        <v>0</v>
      </c>
      <c r="BM12" s="124">
        <v>0</v>
      </c>
    </row>
    <row r="13" spans="1:65" s="127" customFormat="1" ht="15" customHeight="1" thickBot="1" x14ac:dyDescent="0.3">
      <c r="A13" s="204" t="s">
        <v>34</v>
      </c>
      <c r="B13" s="58" t="s">
        <v>270</v>
      </c>
      <c r="C13" s="38">
        <v>37008</v>
      </c>
      <c r="D13" s="227" t="s">
        <v>3039</v>
      </c>
      <c r="E13" s="63" t="s">
        <v>42</v>
      </c>
      <c r="F13" s="57">
        <v>4667</v>
      </c>
      <c r="G13" s="90"/>
      <c r="H13" s="91"/>
      <c r="I13" s="91">
        <v>595</v>
      </c>
      <c r="J13" s="91"/>
      <c r="K13" s="91"/>
      <c r="L13" s="91"/>
      <c r="M13" s="91">
        <v>213</v>
      </c>
      <c r="N13" s="91"/>
      <c r="O13" s="91"/>
      <c r="P13" s="91"/>
      <c r="Q13" s="91"/>
      <c r="R13" s="91"/>
      <c r="S13" s="91"/>
      <c r="T13" s="91">
        <v>780</v>
      </c>
      <c r="U13" s="91"/>
      <c r="V13" s="91">
        <v>250</v>
      </c>
      <c r="W13" s="91"/>
      <c r="X13" s="91"/>
      <c r="Y13" s="91"/>
      <c r="Z13" s="91"/>
      <c r="AA13" s="95"/>
      <c r="AB13" s="91"/>
      <c r="AC13" s="91">
        <v>780</v>
      </c>
      <c r="AD13" s="91"/>
      <c r="AE13" s="91"/>
      <c r="AF13" s="91"/>
      <c r="AG13" s="91"/>
      <c r="AH13" s="91"/>
      <c r="AI13" s="91"/>
      <c r="AJ13" s="91">
        <v>790</v>
      </c>
      <c r="AK13" s="91"/>
      <c r="AL13" s="91"/>
      <c r="AM13" s="91"/>
      <c r="AN13" s="91"/>
      <c r="AO13" s="91"/>
      <c r="AP13" s="91"/>
      <c r="AQ13" s="91">
        <v>687</v>
      </c>
      <c r="AR13" s="91"/>
      <c r="AS13" s="91">
        <v>233</v>
      </c>
      <c r="AT13" s="91"/>
      <c r="AU13" s="91"/>
      <c r="AV13" s="91"/>
      <c r="AW13" s="91"/>
      <c r="AX13" s="91"/>
      <c r="AY13" s="91">
        <v>790</v>
      </c>
      <c r="AZ13" s="91"/>
      <c r="BA13" s="91"/>
      <c r="BB13" s="91"/>
      <c r="BC13" s="91"/>
      <c r="BD13" s="91"/>
      <c r="BE13" s="91">
        <v>840</v>
      </c>
      <c r="BF13" s="91"/>
      <c r="BG13" s="92"/>
      <c r="BH13" s="203">
        <v>0</v>
      </c>
      <c r="BI13" s="203">
        <v>0</v>
      </c>
      <c r="BJ13" s="203">
        <v>0</v>
      </c>
      <c r="BK13" s="124">
        <v>0</v>
      </c>
      <c r="BL13" s="124">
        <v>0</v>
      </c>
      <c r="BM13" s="124">
        <v>0</v>
      </c>
    </row>
    <row r="14" spans="1:65" s="127" customFormat="1" ht="15" customHeight="1" thickBot="1" x14ac:dyDescent="0.3">
      <c r="A14" s="204" t="s">
        <v>33</v>
      </c>
      <c r="B14" s="141" t="s">
        <v>273</v>
      </c>
      <c r="C14" s="221">
        <v>36821</v>
      </c>
      <c r="D14" s="227" t="s">
        <v>3070</v>
      </c>
      <c r="E14" s="63" t="s">
        <v>77</v>
      </c>
      <c r="F14" s="57">
        <v>4622</v>
      </c>
      <c r="G14" s="90">
        <v>425</v>
      </c>
      <c r="H14" s="91"/>
      <c r="I14" s="91"/>
      <c r="J14" s="91"/>
      <c r="K14" s="91"/>
      <c r="L14" s="91"/>
      <c r="M14" s="91"/>
      <c r="N14" s="91"/>
      <c r="O14" s="91"/>
      <c r="P14" s="91">
        <v>490</v>
      </c>
      <c r="Q14" s="91"/>
      <c r="R14" s="91"/>
      <c r="S14" s="91"/>
      <c r="T14" s="91"/>
      <c r="U14" s="91">
        <v>780</v>
      </c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>
        <v>780</v>
      </c>
      <c r="AI14" s="91"/>
      <c r="AJ14" s="91">
        <v>620</v>
      </c>
      <c r="AK14" s="91"/>
      <c r="AL14" s="91"/>
      <c r="AM14" s="91"/>
      <c r="AN14" s="91"/>
      <c r="AO14" s="91">
        <v>642</v>
      </c>
      <c r="AP14" s="91"/>
      <c r="AQ14" s="91"/>
      <c r="AR14" s="91"/>
      <c r="AS14" s="91">
        <v>233</v>
      </c>
      <c r="AT14" s="91"/>
      <c r="AU14" s="91"/>
      <c r="AV14" s="91"/>
      <c r="AW14" s="91"/>
      <c r="AX14" s="91"/>
      <c r="AY14" s="91">
        <v>960</v>
      </c>
      <c r="AZ14" s="91"/>
      <c r="BA14" s="91"/>
      <c r="BB14" s="91"/>
      <c r="BC14" s="91"/>
      <c r="BD14" s="91"/>
      <c r="BE14" s="91">
        <v>840</v>
      </c>
      <c r="BF14" s="91"/>
      <c r="BG14" s="92"/>
      <c r="BH14" s="203">
        <v>0</v>
      </c>
      <c r="BI14" s="203">
        <v>0</v>
      </c>
      <c r="BJ14" s="203">
        <v>0</v>
      </c>
      <c r="BK14" s="124">
        <v>0</v>
      </c>
      <c r="BL14" s="124">
        <v>0</v>
      </c>
      <c r="BM14" s="124">
        <v>0</v>
      </c>
    </row>
    <row r="15" spans="1:65" s="127" customFormat="1" ht="15" customHeight="1" thickBot="1" x14ac:dyDescent="0.3">
      <c r="A15" s="204" t="s">
        <v>31</v>
      </c>
      <c r="B15" s="141" t="s">
        <v>271</v>
      </c>
      <c r="C15" s="221">
        <v>36729</v>
      </c>
      <c r="D15" s="227" t="s">
        <v>3062</v>
      </c>
      <c r="E15" s="222" t="s">
        <v>77</v>
      </c>
      <c r="F15" s="57">
        <v>4622</v>
      </c>
      <c r="G15" s="90">
        <v>425</v>
      </c>
      <c r="H15" s="91"/>
      <c r="I15" s="91"/>
      <c r="J15" s="91"/>
      <c r="K15" s="91"/>
      <c r="L15" s="91"/>
      <c r="M15" s="91"/>
      <c r="N15" s="91"/>
      <c r="O15" s="91"/>
      <c r="P15" s="91">
        <v>490</v>
      </c>
      <c r="Q15" s="91"/>
      <c r="R15" s="91"/>
      <c r="S15" s="91"/>
      <c r="T15" s="91"/>
      <c r="U15" s="91">
        <v>780</v>
      </c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>
        <v>780</v>
      </c>
      <c r="AI15" s="91"/>
      <c r="AJ15" s="91">
        <v>620</v>
      </c>
      <c r="AK15" s="91"/>
      <c r="AL15" s="91"/>
      <c r="AM15" s="91"/>
      <c r="AN15" s="91"/>
      <c r="AO15" s="91">
        <v>642</v>
      </c>
      <c r="AP15" s="91"/>
      <c r="AQ15" s="91"/>
      <c r="AR15" s="91"/>
      <c r="AS15" s="91">
        <v>233</v>
      </c>
      <c r="AT15" s="91"/>
      <c r="AU15" s="91"/>
      <c r="AV15" s="91"/>
      <c r="AW15" s="91"/>
      <c r="AX15" s="91"/>
      <c r="AY15" s="91">
        <v>960</v>
      </c>
      <c r="AZ15" s="91"/>
      <c r="BA15" s="91"/>
      <c r="BB15" s="91"/>
      <c r="BC15" s="91"/>
      <c r="BD15" s="91"/>
      <c r="BE15" s="91">
        <v>840</v>
      </c>
      <c r="BF15" s="91"/>
      <c r="BG15" s="92"/>
      <c r="BH15" s="203">
        <v>0</v>
      </c>
      <c r="BI15" s="203">
        <v>0</v>
      </c>
      <c r="BJ15" s="203">
        <v>0</v>
      </c>
      <c r="BK15" s="124">
        <v>0</v>
      </c>
      <c r="BL15" s="124">
        <v>0</v>
      </c>
      <c r="BM15" s="124">
        <v>0</v>
      </c>
    </row>
    <row r="16" spans="1:65" s="127" customFormat="1" ht="15" customHeight="1" thickBot="1" x14ac:dyDescent="0.3">
      <c r="A16" s="204" t="s">
        <v>29</v>
      </c>
      <c r="B16" s="58" t="s">
        <v>1781</v>
      </c>
      <c r="C16" s="38">
        <v>35753</v>
      </c>
      <c r="D16" s="227" t="s">
        <v>3058</v>
      </c>
      <c r="E16" s="63" t="s">
        <v>42</v>
      </c>
      <c r="F16" s="57">
        <v>4456</v>
      </c>
      <c r="G16" s="90">
        <v>500</v>
      </c>
      <c r="H16" s="91"/>
      <c r="I16" s="91"/>
      <c r="J16" s="91"/>
      <c r="K16" s="91"/>
      <c r="L16" s="91"/>
      <c r="M16" s="91"/>
      <c r="N16" s="91"/>
      <c r="O16" s="91"/>
      <c r="P16" s="91">
        <v>490</v>
      </c>
      <c r="Q16" s="91"/>
      <c r="R16" s="91"/>
      <c r="S16" s="91"/>
      <c r="T16" s="91"/>
      <c r="U16" s="91">
        <v>504</v>
      </c>
      <c r="V16" s="91">
        <v>213</v>
      </c>
      <c r="W16" s="91"/>
      <c r="X16" s="91"/>
      <c r="Y16" s="91"/>
      <c r="Z16" s="91">
        <v>642</v>
      </c>
      <c r="AA16" s="95">
        <v>680</v>
      </c>
      <c r="AB16" s="91"/>
      <c r="AC16" s="91"/>
      <c r="AD16" s="91">
        <v>920</v>
      </c>
      <c r="AE16" s="91"/>
      <c r="AF16" s="91"/>
      <c r="AG16" s="91"/>
      <c r="AH16" s="91">
        <v>504</v>
      </c>
      <c r="AI16" s="91"/>
      <c r="AJ16" s="91">
        <v>790</v>
      </c>
      <c r="AK16" s="91"/>
      <c r="AL16" s="91"/>
      <c r="AM16" s="91"/>
      <c r="AN16" s="91"/>
      <c r="AO16" s="91">
        <v>504</v>
      </c>
      <c r="AP16" s="91"/>
      <c r="AQ16" s="91"/>
      <c r="AR16" s="91"/>
      <c r="AS16" s="91"/>
      <c r="AT16" s="91"/>
      <c r="AU16" s="91"/>
      <c r="AV16" s="91"/>
      <c r="AW16" s="91"/>
      <c r="AX16" s="91"/>
      <c r="AY16" s="91">
        <v>450</v>
      </c>
      <c r="AZ16" s="91">
        <v>920</v>
      </c>
      <c r="BA16" s="91"/>
      <c r="BB16" s="91"/>
      <c r="BC16" s="91"/>
      <c r="BD16" s="91"/>
      <c r="BE16" s="91">
        <v>480</v>
      </c>
      <c r="BF16" s="91"/>
      <c r="BG16" s="92"/>
      <c r="BH16" s="203">
        <v>0</v>
      </c>
      <c r="BI16" s="203">
        <v>0</v>
      </c>
      <c r="BJ16" s="203">
        <v>0</v>
      </c>
      <c r="BK16" s="124">
        <v>0</v>
      </c>
      <c r="BL16" s="124">
        <v>0</v>
      </c>
      <c r="BM16" s="124">
        <v>0</v>
      </c>
    </row>
    <row r="17" spans="1:65" s="127" customFormat="1" ht="15" customHeight="1" thickBot="1" x14ac:dyDescent="0.3">
      <c r="A17" s="204" t="s">
        <v>28</v>
      </c>
      <c r="B17" s="58" t="s">
        <v>1782</v>
      </c>
      <c r="C17" s="38">
        <v>35285</v>
      </c>
      <c r="D17" s="227" t="s">
        <v>3049</v>
      </c>
      <c r="E17" s="63" t="s">
        <v>42</v>
      </c>
      <c r="F17" s="57">
        <v>4318</v>
      </c>
      <c r="G17" s="90">
        <v>500</v>
      </c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>
        <v>504</v>
      </c>
      <c r="V17" s="91">
        <v>213</v>
      </c>
      <c r="W17" s="91"/>
      <c r="X17" s="91"/>
      <c r="Y17" s="91"/>
      <c r="Z17" s="91"/>
      <c r="AA17" s="95">
        <v>680</v>
      </c>
      <c r="AB17" s="91"/>
      <c r="AC17" s="91"/>
      <c r="AD17" s="91">
        <v>920</v>
      </c>
      <c r="AE17" s="91"/>
      <c r="AF17" s="91"/>
      <c r="AG17" s="91"/>
      <c r="AH17" s="91">
        <v>504</v>
      </c>
      <c r="AI17" s="91"/>
      <c r="AJ17" s="91">
        <v>790</v>
      </c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>
        <v>450</v>
      </c>
      <c r="AZ17" s="91">
        <v>920</v>
      </c>
      <c r="BA17" s="91"/>
      <c r="BB17" s="91"/>
      <c r="BC17" s="91"/>
      <c r="BD17" s="91"/>
      <c r="BE17" s="91">
        <v>480</v>
      </c>
      <c r="BF17" s="91"/>
      <c r="BG17" s="92"/>
      <c r="BH17" s="203">
        <v>0</v>
      </c>
      <c r="BI17" s="203">
        <v>0</v>
      </c>
      <c r="BJ17" s="203">
        <v>0</v>
      </c>
      <c r="BK17" s="124">
        <v>0</v>
      </c>
      <c r="BL17" s="124">
        <v>0</v>
      </c>
      <c r="BM17" s="124">
        <v>0</v>
      </c>
    </row>
    <row r="18" spans="1:65" s="127" customFormat="1" ht="15" customHeight="1" thickBot="1" x14ac:dyDescent="0.3">
      <c r="A18" s="204" t="s">
        <v>27</v>
      </c>
      <c r="B18" s="58" t="s">
        <v>1769</v>
      </c>
      <c r="C18" s="38">
        <v>30173</v>
      </c>
      <c r="D18" s="227" t="s">
        <v>3035</v>
      </c>
      <c r="E18" s="63" t="s">
        <v>43</v>
      </c>
      <c r="F18" s="57">
        <v>4304</v>
      </c>
      <c r="G18" s="90"/>
      <c r="H18" s="91"/>
      <c r="I18" s="91"/>
      <c r="J18" s="91">
        <v>700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>
        <v>920</v>
      </c>
      <c r="V18" s="91"/>
      <c r="W18" s="91"/>
      <c r="X18" s="91"/>
      <c r="Y18" s="91"/>
      <c r="Z18" s="91">
        <v>920</v>
      </c>
      <c r="AA18" s="95"/>
      <c r="AB18" s="91"/>
      <c r="AC18" s="91"/>
      <c r="AD18" s="91"/>
      <c r="AE18" s="91"/>
      <c r="AF18" s="91"/>
      <c r="AG18" s="91"/>
      <c r="AH18" s="91">
        <v>504</v>
      </c>
      <c r="AI18" s="91">
        <v>780</v>
      </c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>
        <v>480</v>
      </c>
      <c r="BF18" s="91"/>
      <c r="BG18" s="92"/>
      <c r="BH18" s="203">
        <v>0</v>
      </c>
      <c r="BI18" s="203">
        <v>0</v>
      </c>
      <c r="BJ18" s="203">
        <v>0</v>
      </c>
      <c r="BK18" s="124">
        <v>0</v>
      </c>
      <c r="BL18" s="124">
        <v>0</v>
      </c>
      <c r="BM18" s="124">
        <v>0</v>
      </c>
    </row>
    <row r="19" spans="1:65" s="127" customFormat="1" ht="15" customHeight="1" thickBot="1" x14ac:dyDescent="0.3">
      <c r="A19" s="204" t="s">
        <v>26</v>
      </c>
      <c r="B19" s="224" t="s">
        <v>1774</v>
      </c>
      <c r="C19" s="225">
        <v>34906</v>
      </c>
      <c r="D19" s="227" t="s">
        <v>3041</v>
      </c>
      <c r="E19" s="62" t="s">
        <v>46</v>
      </c>
      <c r="F19" s="57">
        <v>4151</v>
      </c>
      <c r="G19" s="90"/>
      <c r="H19" s="91">
        <v>250</v>
      </c>
      <c r="I19" s="91"/>
      <c r="J19" s="91">
        <v>595</v>
      </c>
      <c r="K19" s="91">
        <v>250</v>
      </c>
      <c r="L19" s="91"/>
      <c r="M19" s="91"/>
      <c r="N19" s="91"/>
      <c r="O19" s="91"/>
      <c r="P19" s="91"/>
      <c r="Q19" s="91"/>
      <c r="R19" s="91"/>
      <c r="S19" s="91"/>
      <c r="T19" s="91"/>
      <c r="U19" s="91">
        <v>642</v>
      </c>
      <c r="V19" s="91"/>
      <c r="W19" s="91"/>
      <c r="X19" s="91"/>
      <c r="Y19" s="91"/>
      <c r="Z19" s="91"/>
      <c r="AA19" s="95">
        <v>970</v>
      </c>
      <c r="AB19" s="91"/>
      <c r="AC19" s="91"/>
      <c r="AD19" s="91"/>
      <c r="AE19" s="91"/>
      <c r="AF19" s="91"/>
      <c r="AG19" s="91"/>
      <c r="AH19" s="91">
        <v>360</v>
      </c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>
        <v>504</v>
      </c>
      <c r="AV19" s="91"/>
      <c r="AW19" s="91"/>
      <c r="AX19" s="91"/>
      <c r="AY19" s="91"/>
      <c r="AZ19" s="91">
        <v>780</v>
      </c>
      <c r="BA19" s="91"/>
      <c r="BB19" s="91"/>
      <c r="BC19" s="91"/>
      <c r="BD19" s="91"/>
      <c r="BE19" s="91">
        <v>660</v>
      </c>
      <c r="BF19" s="91"/>
      <c r="BG19" s="92"/>
      <c r="BH19" s="203">
        <v>0</v>
      </c>
      <c r="BI19" s="203">
        <v>0</v>
      </c>
      <c r="BJ19" s="203">
        <v>0</v>
      </c>
      <c r="BK19" s="124">
        <v>0</v>
      </c>
      <c r="BL19" s="124">
        <v>0</v>
      </c>
      <c r="BM19" s="124">
        <v>0</v>
      </c>
    </row>
    <row r="20" spans="1:65" s="127" customFormat="1" ht="15" customHeight="1" thickBot="1" x14ac:dyDescent="0.3">
      <c r="A20" s="204" t="s">
        <v>24</v>
      </c>
      <c r="B20" s="58" t="s">
        <v>1773</v>
      </c>
      <c r="C20" s="38">
        <v>35970</v>
      </c>
      <c r="D20" s="227" t="s">
        <v>3040</v>
      </c>
      <c r="E20" s="63" t="s">
        <v>76</v>
      </c>
      <c r="F20" s="57">
        <v>4143</v>
      </c>
      <c r="G20" s="90"/>
      <c r="H20" s="91"/>
      <c r="I20" s="91"/>
      <c r="J20" s="91"/>
      <c r="K20" s="91"/>
      <c r="L20" s="91"/>
      <c r="M20" s="91"/>
      <c r="N20" s="91">
        <v>780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5"/>
      <c r="AB20" s="91"/>
      <c r="AC20" s="91"/>
      <c r="AD20" s="91"/>
      <c r="AE20" s="91"/>
      <c r="AF20" s="91"/>
      <c r="AG20" s="91"/>
      <c r="AH20" s="91"/>
      <c r="AI20" s="91"/>
      <c r="AJ20" s="91">
        <v>1130</v>
      </c>
      <c r="AK20" s="91"/>
      <c r="AL20" s="91"/>
      <c r="AM20" s="91"/>
      <c r="AN20" s="91"/>
      <c r="AO20" s="91"/>
      <c r="AP20" s="91"/>
      <c r="AQ20" s="91"/>
      <c r="AR20" s="91"/>
      <c r="AS20" s="91"/>
      <c r="AT20" s="91">
        <v>253</v>
      </c>
      <c r="AU20" s="91"/>
      <c r="AV20" s="91"/>
      <c r="AW20" s="91"/>
      <c r="AX20" s="91"/>
      <c r="AY20" s="91"/>
      <c r="AZ20" s="91"/>
      <c r="BA20" s="91"/>
      <c r="BB20" s="91"/>
      <c r="BC20" s="91"/>
      <c r="BD20" s="91">
        <v>780</v>
      </c>
      <c r="BE20" s="91">
        <v>1200</v>
      </c>
      <c r="BF20" s="91"/>
      <c r="BG20" s="92"/>
      <c r="BH20" s="203">
        <v>0</v>
      </c>
      <c r="BI20" s="203">
        <v>0</v>
      </c>
      <c r="BJ20" s="203">
        <v>0</v>
      </c>
      <c r="BK20" s="124">
        <v>0</v>
      </c>
      <c r="BL20" s="124">
        <v>0</v>
      </c>
      <c r="BM20" s="124">
        <v>0</v>
      </c>
    </row>
    <row r="21" spans="1:65" s="127" customFormat="1" ht="15" customHeight="1" thickBot="1" x14ac:dyDescent="0.3">
      <c r="A21" s="204" t="s">
        <v>23</v>
      </c>
      <c r="B21" s="141" t="s">
        <v>1779</v>
      </c>
      <c r="C21" s="38">
        <v>35602</v>
      </c>
      <c r="D21" s="227" t="s">
        <v>3042</v>
      </c>
      <c r="E21" s="63" t="s">
        <v>661</v>
      </c>
      <c r="F21" s="57">
        <v>4143</v>
      </c>
      <c r="G21" s="90"/>
      <c r="H21" s="91"/>
      <c r="I21" s="91"/>
      <c r="J21" s="91"/>
      <c r="K21" s="91"/>
      <c r="L21" s="91"/>
      <c r="M21" s="91"/>
      <c r="N21" s="91">
        <v>780</v>
      </c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5"/>
      <c r="AB21" s="91"/>
      <c r="AC21" s="91"/>
      <c r="AD21" s="91"/>
      <c r="AE21" s="91"/>
      <c r="AF21" s="91"/>
      <c r="AG21" s="91"/>
      <c r="AH21" s="91"/>
      <c r="AI21" s="91"/>
      <c r="AJ21" s="91">
        <v>1130</v>
      </c>
      <c r="AK21" s="91"/>
      <c r="AL21" s="91"/>
      <c r="AM21" s="91"/>
      <c r="AN21" s="91"/>
      <c r="AO21" s="91"/>
      <c r="AP21" s="91"/>
      <c r="AQ21" s="91"/>
      <c r="AR21" s="91"/>
      <c r="AS21" s="91"/>
      <c r="AT21" s="91">
        <v>253</v>
      </c>
      <c r="AU21" s="91"/>
      <c r="AV21" s="91"/>
      <c r="AW21" s="91"/>
      <c r="AX21" s="91"/>
      <c r="AY21" s="91"/>
      <c r="AZ21" s="91"/>
      <c r="BA21" s="91"/>
      <c r="BB21" s="91"/>
      <c r="BC21" s="91"/>
      <c r="BD21" s="91">
        <v>780</v>
      </c>
      <c r="BE21" s="91">
        <v>1200</v>
      </c>
      <c r="BF21" s="91"/>
      <c r="BG21" s="92"/>
      <c r="BH21" s="203">
        <v>0</v>
      </c>
      <c r="BI21" s="203">
        <v>0</v>
      </c>
      <c r="BJ21" s="203">
        <v>0</v>
      </c>
      <c r="BK21" s="124">
        <v>0</v>
      </c>
      <c r="BL21" s="124">
        <v>0</v>
      </c>
      <c r="BM21" s="124">
        <v>0</v>
      </c>
    </row>
    <row r="22" spans="1:65" s="127" customFormat="1" ht="15" customHeight="1" thickBot="1" x14ac:dyDescent="0.3">
      <c r="A22" s="204" t="s">
        <v>22</v>
      </c>
      <c r="B22" s="58" t="s">
        <v>322</v>
      </c>
      <c r="C22" s="38">
        <v>37950</v>
      </c>
      <c r="D22" s="227" t="s">
        <v>3105</v>
      </c>
      <c r="E22" s="63" t="s">
        <v>76</v>
      </c>
      <c r="F22" s="57">
        <v>3970</v>
      </c>
      <c r="G22" s="90">
        <v>275</v>
      </c>
      <c r="H22" s="91"/>
      <c r="I22" s="91"/>
      <c r="J22" s="91">
        <v>400</v>
      </c>
      <c r="K22" s="91"/>
      <c r="L22" s="91"/>
      <c r="M22" s="91"/>
      <c r="N22" s="91"/>
      <c r="O22" s="91"/>
      <c r="P22" s="91">
        <v>340</v>
      </c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5">
        <v>670</v>
      </c>
      <c r="AB22" s="91"/>
      <c r="AC22" s="91"/>
      <c r="AD22" s="91">
        <v>275</v>
      </c>
      <c r="AE22" s="91"/>
      <c r="AF22" s="91"/>
      <c r="AG22" s="91"/>
      <c r="AH22" s="91">
        <v>595</v>
      </c>
      <c r="AI22" s="91"/>
      <c r="AJ22" s="91">
        <v>815</v>
      </c>
      <c r="AK22" s="91"/>
      <c r="AL22" s="91"/>
      <c r="AM22" s="91"/>
      <c r="AN22" s="91"/>
      <c r="AO22" s="91">
        <v>595</v>
      </c>
      <c r="AP22" s="91"/>
      <c r="AQ22" s="91"/>
      <c r="AR22" s="91"/>
      <c r="AS22" s="91"/>
      <c r="AT22" s="91"/>
      <c r="AU22" s="91"/>
      <c r="AV22" s="91"/>
      <c r="AW22" s="91"/>
      <c r="AX22" s="91"/>
      <c r="AY22" s="91">
        <v>815</v>
      </c>
      <c r="AZ22" s="91"/>
      <c r="BA22" s="91"/>
      <c r="BB22" s="91"/>
      <c r="BC22" s="91"/>
      <c r="BD22" s="91"/>
      <c r="BE22" s="91">
        <v>480</v>
      </c>
      <c r="BF22" s="91"/>
      <c r="BG22" s="92"/>
      <c r="BH22" s="203">
        <v>0</v>
      </c>
      <c r="BI22" s="203">
        <v>0</v>
      </c>
      <c r="BJ22" s="203">
        <v>0</v>
      </c>
      <c r="BK22" s="124">
        <v>0</v>
      </c>
      <c r="BL22" s="124">
        <v>0</v>
      </c>
      <c r="BM22" s="124">
        <v>0</v>
      </c>
    </row>
    <row r="23" spans="1:65" s="127" customFormat="1" ht="15" customHeight="1" thickBot="1" x14ac:dyDescent="0.3">
      <c r="A23" s="204" t="s">
        <v>21</v>
      </c>
      <c r="B23" s="58" t="s">
        <v>290</v>
      </c>
      <c r="C23" s="38">
        <v>37715</v>
      </c>
      <c r="D23" s="227" t="s">
        <v>3057</v>
      </c>
      <c r="E23" s="63" t="s">
        <v>76</v>
      </c>
      <c r="F23" s="57">
        <v>3970</v>
      </c>
      <c r="G23" s="90">
        <v>275</v>
      </c>
      <c r="H23" s="91"/>
      <c r="I23" s="91"/>
      <c r="J23" s="91">
        <v>400</v>
      </c>
      <c r="K23" s="91"/>
      <c r="L23" s="91"/>
      <c r="M23" s="91"/>
      <c r="N23" s="91"/>
      <c r="O23" s="91"/>
      <c r="P23" s="91">
        <v>340</v>
      </c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5">
        <v>670</v>
      </c>
      <c r="AB23" s="91"/>
      <c r="AC23" s="91"/>
      <c r="AD23" s="91"/>
      <c r="AE23" s="91"/>
      <c r="AF23" s="91"/>
      <c r="AG23" s="91"/>
      <c r="AH23" s="91">
        <v>595</v>
      </c>
      <c r="AI23" s="91"/>
      <c r="AJ23" s="91">
        <v>815</v>
      </c>
      <c r="AK23" s="91"/>
      <c r="AL23" s="91"/>
      <c r="AM23" s="91"/>
      <c r="AN23" s="91"/>
      <c r="AO23" s="91">
        <v>595</v>
      </c>
      <c r="AP23" s="91"/>
      <c r="AQ23" s="91"/>
      <c r="AR23" s="91"/>
      <c r="AS23" s="91"/>
      <c r="AT23" s="91"/>
      <c r="AU23" s="91"/>
      <c r="AV23" s="91"/>
      <c r="AW23" s="91"/>
      <c r="AX23" s="91"/>
      <c r="AY23" s="91">
        <v>815</v>
      </c>
      <c r="AZ23" s="91"/>
      <c r="BA23" s="91"/>
      <c r="BB23" s="91"/>
      <c r="BC23" s="91"/>
      <c r="BD23" s="91"/>
      <c r="BE23" s="91">
        <v>480</v>
      </c>
      <c r="BF23" s="91"/>
      <c r="BG23" s="92"/>
      <c r="BH23" s="203">
        <v>0</v>
      </c>
      <c r="BI23" s="203">
        <v>0</v>
      </c>
      <c r="BJ23" s="203">
        <v>0</v>
      </c>
      <c r="BK23" s="124">
        <v>0</v>
      </c>
      <c r="BL23" s="124">
        <v>0</v>
      </c>
      <c r="BM23" s="124">
        <v>0</v>
      </c>
    </row>
    <row r="24" spans="1:65" s="127" customFormat="1" ht="15" customHeight="1" thickBot="1" x14ac:dyDescent="0.3">
      <c r="A24" s="204" t="s">
        <v>20</v>
      </c>
      <c r="B24" s="58" t="s">
        <v>274</v>
      </c>
      <c r="C24" s="38">
        <v>37070</v>
      </c>
      <c r="D24" s="227" t="s">
        <v>3053</v>
      </c>
      <c r="E24" s="63" t="s">
        <v>85</v>
      </c>
      <c r="F24" s="57">
        <v>3960</v>
      </c>
      <c r="G24" s="90"/>
      <c r="H24" s="91"/>
      <c r="I24" s="91"/>
      <c r="J24" s="91">
        <v>490</v>
      </c>
      <c r="K24" s="91"/>
      <c r="L24" s="91"/>
      <c r="M24" s="91"/>
      <c r="N24" s="91"/>
      <c r="O24" s="91"/>
      <c r="P24" s="91">
        <v>350</v>
      </c>
      <c r="Q24" s="91"/>
      <c r="R24" s="91"/>
      <c r="S24" s="91"/>
      <c r="T24" s="91"/>
      <c r="U24" s="91">
        <v>500</v>
      </c>
      <c r="V24" s="91">
        <v>250</v>
      </c>
      <c r="W24" s="91"/>
      <c r="X24" s="91"/>
      <c r="Y24" s="91"/>
      <c r="Z24" s="91"/>
      <c r="AA24" s="95"/>
      <c r="AB24" s="91"/>
      <c r="AC24" s="91"/>
      <c r="AD24" s="91">
        <v>490</v>
      </c>
      <c r="AE24" s="91"/>
      <c r="AF24" s="91"/>
      <c r="AG24" s="91"/>
      <c r="AH24" s="91">
        <v>687</v>
      </c>
      <c r="AI24" s="91"/>
      <c r="AJ24" s="91">
        <v>513</v>
      </c>
      <c r="AK24" s="91"/>
      <c r="AL24" s="91"/>
      <c r="AM24" s="91"/>
      <c r="AN24" s="91"/>
      <c r="AO24" s="91">
        <v>810</v>
      </c>
      <c r="AP24" s="91"/>
      <c r="AQ24" s="91"/>
      <c r="AR24" s="91"/>
      <c r="AS24" s="91"/>
      <c r="AT24" s="91"/>
      <c r="AU24" s="91"/>
      <c r="AV24" s="91"/>
      <c r="AW24" s="91"/>
      <c r="AX24" s="91"/>
      <c r="AY24" s="91">
        <v>790</v>
      </c>
      <c r="AZ24" s="91"/>
      <c r="BA24" s="91"/>
      <c r="BB24" s="91"/>
      <c r="BC24" s="91"/>
      <c r="BD24" s="91"/>
      <c r="BE24" s="91">
        <v>660</v>
      </c>
      <c r="BF24" s="91"/>
      <c r="BG24" s="92"/>
      <c r="BH24" s="203">
        <v>0</v>
      </c>
      <c r="BI24" s="203">
        <v>0</v>
      </c>
      <c r="BJ24" s="203">
        <v>0</v>
      </c>
      <c r="BK24" s="124">
        <v>0</v>
      </c>
      <c r="BL24" s="124">
        <v>0</v>
      </c>
      <c r="BM24" s="124">
        <v>0</v>
      </c>
    </row>
    <row r="25" spans="1:65" s="127" customFormat="1" ht="15" customHeight="1" thickBot="1" x14ac:dyDescent="0.3">
      <c r="A25" s="204" t="s">
        <v>18</v>
      </c>
      <c r="B25" s="58" t="s">
        <v>1777</v>
      </c>
      <c r="C25" s="38">
        <v>36935</v>
      </c>
      <c r="D25" s="227" t="s">
        <v>3051</v>
      </c>
      <c r="E25" s="63" t="s">
        <v>85</v>
      </c>
      <c r="F25" s="57">
        <v>3960</v>
      </c>
      <c r="G25" s="90"/>
      <c r="H25" s="91"/>
      <c r="I25" s="91"/>
      <c r="J25" s="91">
        <v>490</v>
      </c>
      <c r="K25" s="91"/>
      <c r="L25" s="91"/>
      <c r="M25" s="91"/>
      <c r="N25" s="91"/>
      <c r="O25" s="91"/>
      <c r="P25" s="91">
        <v>350</v>
      </c>
      <c r="Q25" s="91"/>
      <c r="R25" s="91"/>
      <c r="S25" s="91"/>
      <c r="T25" s="91"/>
      <c r="U25" s="91">
        <v>500</v>
      </c>
      <c r="V25" s="91">
        <v>250</v>
      </c>
      <c r="W25" s="91"/>
      <c r="X25" s="91"/>
      <c r="Y25" s="91"/>
      <c r="Z25" s="91"/>
      <c r="AA25" s="95"/>
      <c r="AB25" s="91"/>
      <c r="AC25" s="91"/>
      <c r="AD25" s="91">
        <v>490</v>
      </c>
      <c r="AE25" s="91"/>
      <c r="AF25" s="91"/>
      <c r="AG25" s="91"/>
      <c r="AH25" s="91">
        <v>687</v>
      </c>
      <c r="AI25" s="91"/>
      <c r="AJ25" s="91">
        <v>513</v>
      </c>
      <c r="AK25" s="91"/>
      <c r="AL25" s="91"/>
      <c r="AM25" s="91"/>
      <c r="AN25" s="91"/>
      <c r="AO25" s="91">
        <v>810</v>
      </c>
      <c r="AP25" s="91"/>
      <c r="AQ25" s="91"/>
      <c r="AR25" s="91"/>
      <c r="AS25" s="91"/>
      <c r="AT25" s="91"/>
      <c r="AU25" s="91"/>
      <c r="AV25" s="91"/>
      <c r="AW25" s="91"/>
      <c r="AX25" s="91"/>
      <c r="AY25" s="91">
        <v>790</v>
      </c>
      <c r="AZ25" s="91"/>
      <c r="BA25" s="91"/>
      <c r="BB25" s="91"/>
      <c r="BC25" s="91"/>
      <c r="BD25" s="91"/>
      <c r="BE25" s="91">
        <v>660</v>
      </c>
      <c r="BF25" s="91"/>
      <c r="BG25" s="92"/>
      <c r="BH25" s="203">
        <v>0</v>
      </c>
      <c r="BI25" s="203">
        <v>0</v>
      </c>
      <c r="BJ25" s="203">
        <v>0</v>
      </c>
      <c r="BK25" s="124">
        <v>0</v>
      </c>
      <c r="BL25" s="124">
        <v>0</v>
      </c>
      <c r="BM25" s="124">
        <v>0</v>
      </c>
    </row>
    <row r="26" spans="1:65" s="127" customFormat="1" ht="15" customHeight="1" thickBot="1" x14ac:dyDescent="0.3">
      <c r="A26" s="204" t="s">
        <v>17</v>
      </c>
      <c r="B26" s="224" t="s">
        <v>1803</v>
      </c>
      <c r="C26" s="225">
        <v>33680</v>
      </c>
      <c r="D26" s="227" t="s">
        <v>3093</v>
      </c>
      <c r="E26" s="62" t="s">
        <v>707</v>
      </c>
      <c r="F26" s="57">
        <v>3847</v>
      </c>
      <c r="G26" s="90">
        <v>275</v>
      </c>
      <c r="H26" s="91"/>
      <c r="I26" s="91"/>
      <c r="J26" s="91">
        <v>595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>
        <v>642</v>
      </c>
      <c r="V26" s="91"/>
      <c r="W26" s="91"/>
      <c r="X26" s="91"/>
      <c r="Y26" s="91"/>
      <c r="Z26" s="91"/>
      <c r="AA26" s="95">
        <v>970</v>
      </c>
      <c r="AB26" s="91"/>
      <c r="AC26" s="91"/>
      <c r="AD26" s="91"/>
      <c r="AE26" s="91"/>
      <c r="AF26" s="91"/>
      <c r="AG26" s="91"/>
      <c r="AH26" s="91">
        <v>360</v>
      </c>
      <c r="AI26" s="91"/>
      <c r="AJ26" s="91">
        <v>620</v>
      </c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>
        <v>300</v>
      </c>
      <c r="AX26" s="91"/>
      <c r="AY26" s="91"/>
      <c r="AZ26" s="91"/>
      <c r="BA26" s="91"/>
      <c r="BB26" s="91"/>
      <c r="BC26" s="91"/>
      <c r="BD26" s="91"/>
      <c r="BE26" s="91">
        <v>660</v>
      </c>
      <c r="BF26" s="91"/>
      <c r="BG26" s="92"/>
      <c r="BH26" s="203">
        <v>0</v>
      </c>
      <c r="BI26" s="203">
        <v>0</v>
      </c>
      <c r="BJ26" s="203">
        <v>0</v>
      </c>
      <c r="BK26" s="124">
        <v>0</v>
      </c>
      <c r="BL26" s="124">
        <v>0</v>
      </c>
      <c r="BM26" s="124">
        <v>0</v>
      </c>
    </row>
    <row r="27" spans="1:65" s="127" customFormat="1" ht="15" customHeight="1" thickBot="1" x14ac:dyDescent="0.3">
      <c r="A27" s="204" t="s">
        <v>16</v>
      </c>
      <c r="B27" s="141" t="s">
        <v>315</v>
      </c>
      <c r="C27" s="38">
        <v>37613</v>
      </c>
      <c r="D27" s="227" t="s">
        <v>3067</v>
      </c>
      <c r="E27" s="63" t="s">
        <v>60</v>
      </c>
      <c r="F27" s="57">
        <v>3736</v>
      </c>
      <c r="G27" s="90"/>
      <c r="H27" s="91"/>
      <c r="I27" s="91"/>
      <c r="J27" s="91">
        <v>385</v>
      </c>
      <c r="K27" s="91"/>
      <c r="L27" s="91"/>
      <c r="M27" s="91"/>
      <c r="N27" s="91"/>
      <c r="O27" s="91"/>
      <c r="P27" s="91">
        <v>500</v>
      </c>
      <c r="Q27" s="91"/>
      <c r="R27" s="91"/>
      <c r="S27" s="91"/>
      <c r="T27" s="91"/>
      <c r="U27" s="91">
        <v>425</v>
      </c>
      <c r="V27" s="91"/>
      <c r="W27" s="91"/>
      <c r="X27" s="91"/>
      <c r="Y27" s="91"/>
      <c r="Z27" s="91"/>
      <c r="AA27" s="95"/>
      <c r="AB27" s="91"/>
      <c r="AC27" s="91"/>
      <c r="AD27" s="91">
        <v>595</v>
      </c>
      <c r="AE27" s="91"/>
      <c r="AF27" s="91"/>
      <c r="AG27" s="91"/>
      <c r="AH27" s="91">
        <v>385</v>
      </c>
      <c r="AI27" s="91"/>
      <c r="AJ27" s="91">
        <v>681</v>
      </c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>
        <v>780</v>
      </c>
      <c r="AV27" s="91"/>
      <c r="AW27" s="91"/>
      <c r="AX27" s="91"/>
      <c r="AY27" s="91"/>
      <c r="AZ27" s="91">
        <v>700</v>
      </c>
      <c r="BA27" s="91"/>
      <c r="BB27" s="91"/>
      <c r="BC27" s="91"/>
      <c r="BD27" s="91"/>
      <c r="BE27" s="91">
        <v>480</v>
      </c>
      <c r="BF27" s="91"/>
      <c r="BG27" s="92"/>
      <c r="BH27" s="203">
        <v>0</v>
      </c>
      <c r="BI27" s="203">
        <v>0</v>
      </c>
      <c r="BJ27" s="203">
        <v>0</v>
      </c>
      <c r="BK27" s="124">
        <v>0</v>
      </c>
      <c r="BL27" s="124">
        <v>0</v>
      </c>
      <c r="BM27" s="124">
        <v>0</v>
      </c>
    </row>
    <row r="28" spans="1:65" s="127" customFormat="1" ht="15" customHeight="1" thickBot="1" x14ac:dyDescent="0.3">
      <c r="A28" s="204" t="s">
        <v>15</v>
      </c>
      <c r="B28" s="58" t="s">
        <v>1788</v>
      </c>
      <c r="C28" s="38">
        <v>33829</v>
      </c>
      <c r="D28" s="227" t="s">
        <v>3069</v>
      </c>
      <c r="E28" s="63" t="s">
        <v>690</v>
      </c>
      <c r="F28" s="57">
        <v>3573</v>
      </c>
      <c r="G28" s="90"/>
      <c r="H28" s="91"/>
      <c r="I28" s="91"/>
      <c r="J28" s="91">
        <v>385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5"/>
      <c r="AB28" s="91"/>
      <c r="AC28" s="91"/>
      <c r="AD28" s="91">
        <v>780</v>
      </c>
      <c r="AE28" s="91"/>
      <c r="AF28" s="91"/>
      <c r="AG28" s="91"/>
      <c r="AH28" s="91"/>
      <c r="AI28" s="91"/>
      <c r="AJ28" s="91">
        <v>620</v>
      </c>
      <c r="AK28" s="91"/>
      <c r="AL28" s="91"/>
      <c r="AM28" s="91"/>
      <c r="AN28" s="91">
        <v>780</v>
      </c>
      <c r="AO28" s="91"/>
      <c r="AP28" s="91"/>
      <c r="AQ28" s="91"/>
      <c r="AR28" s="91"/>
      <c r="AS28" s="91"/>
      <c r="AT28" s="91"/>
      <c r="AU28" s="91">
        <v>504</v>
      </c>
      <c r="AV28" s="91"/>
      <c r="AW28" s="91"/>
      <c r="AX28" s="91"/>
      <c r="AY28" s="91"/>
      <c r="AZ28" s="91">
        <v>504</v>
      </c>
      <c r="BA28" s="91"/>
      <c r="BB28" s="91"/>
      <c r="BC28" s="91"/>
      <c r="BD28" s="91"/>
      <c r="BE28" s="91">
        <v>300</v>
      </c>
      <c r="BF28" s="91"/>
      <c r="BG28" s="92"/>
      <c r="BH28" s="203">
        <v>0</v>
      </c>
      <c r="BI28" s="203">
        <v>0</v>
      </c>
      <c r="BJ28" s="203">
        <v>0</v>
      </c>
      <c r="BK28" s="124">
        <v>0</v>
      </c>
      <c r="BL28" s="124">
        <v>0</v>
      </c>
      <c r="BM28" s="124">
        <v>0</v>
      </c>
    </row>
    <row r="29" spans="1:65" s="127" customFormat="1" ht="15" customHeight="1" thickBot="1" x14ac:dyDescent="0.3">
      <c r="A29" s="204" t="s">
        <v>13</v>
      </c>
      <c r="B29" s="141" t="s">
        <v>279</v>
      </c>
      <c r="C29" s="52">
        <v>38249</v>
      </c>
      <c r="D29" s="227" t="s">
        <v>3056</v>
      </c>
      <c r="E29" s="63" t="s">
        <v>43</v>
      </c>
      <c r="F29" s="57">
        <v>3560</v>
      </c>
      <c r="G29" s="90">
        <v>275</v>
      </c>
      <c r="H29" s="91"/>
      <c r="I29" s="91"/>
      <c r="J29" s="91">
        <v>385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>
        <v>700</v>
      </c>
      <c r="AA29" s="95"/>
      <c r="AB29" s="91"/>
      <c r="AC29" s="91"/>
      <c r="AD29" s="91">
        <v>700</v>
      </c>
      <c r="AE29" s="91"/>
      <c r="AF29" s="91"/>
      <c r="AG29" s="91"/>
      <c r="AH29" s="91">
        <v>700</v>
      </c>
      <c r="AI29" s="91"/>
      <c r="AJ29" s="91">
        <v>650</v>
      </c>
      <c r="AK29" s="91"/>
      <c r="AL29" s="91"/>
      <c r="AM29" s="91"/>
      <c r="AN29" s="91"/>
      <c r="AO29" s="91"/>
      <c r="AP29" s="91">
        <v>425</v>
      </c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>
        <v>300</v>
      </c>
      <c r="BF29" s="91"/>
      <c r="BG29" s="92"/>
      <c r="BH29" s="203">
        <v>0</v>
      </c>
      <c r="BI29" s="203">
        <v>0</v>
      </c>
      <c r="BJ29" s="203">
        <v>0</v>
      </c>
      <c r="BK29" s="124">
        <v>0</v>
      </c>
      <c r="BL29" s="124">
        <v>0</v>
      </c>
      <c r="BM29" s="124">
        <v>0</v>
      </c>
    </row>
    <row r="30" spans="1:65" s="127" customFormat="1" ht="15" customHeight="1" thickBot="1" x14ac:dyDescent="0.3">
      <c r="A30" s="204" t="s">
        <v>12</v>
      </c>
      <c r="B30" s="141" t="s">
        <v>276</v>
      </c>
      <c r="C30" s="38">
        <v>37143</v>
      </c>
      <c r="D30" s="227" t="s">
        <v>3048</v>
      </c>
      <c r="E30" s="63" t="s">
        <v>667</v>
      </c>
      <c r="F30" s="57">
        <v>3514</v>
      </c>
      <c r="G30" s="90"/>
      <c r="H30" s="91"/>
      <c r="I30" s="91"/>
      <c r="J30" s="91">
        <v>385</v>
      </c>
      <c r="K30" s="91"/>
      <c r="L30" s="91"/>
      <c r="M30" s="91"/>
      <c r="N30" s="91"/>
      <c r="O30" s="91"/>
      <c r="P30" s="91">
        <v>425</v>
      </c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5"/>
      <c r="AB30" s="91"/>
      <c r="AC30" s="91"/>
      <c r="AD30" s="91"/>
      <c r="AE30" s="91"/>
      <c r="AF30" s="91"/>
      <c r="AG30" s="91"/>
      <c r="AH30" s="91">
        <v>566</v>
      </c>
      <c r="AI30" s="91">
        <v>642</v>
      </c>
      <c r="AJ30" s="91"/>
      <c r="AK30" s="91"/>
      <c r="AL30" s="91"/>
      <c r="AM30" s="91"/>
      <c r="AN30" s="91"/>
      <c r="AO30" s="91">
        <v>566</v>
      </c>
      <c r="AP30" s="91"/>
      <c r="AQ30" s="91"/>
      <c r="AR30" s="91"/>
      <c r="AS30" s="91"/>
      <c r="AT30" s="91"/>
      <c r="AU30" s="91"/>
      <c r="AV30" s="91"/>
      <c r="AW30" s="91"/>
      <c r="AX30" s="91"/>
      <c r="AY30" s="91">
        <v>930</v>
      </c>
      <c r="AZ30" s="91"/>
      <c r="BA30" s="91"/>
      <c r="BB30" s="91"/>
      <c r="BC30" s="91"/>
      <c r="BD30" s="91"/>
      <c r="BE30" s="91">
        <v>300</v>
      </c>
      <c r="BF30" s="91"/>
      <c r="BG30" s="92"/>
      <c r="BH30" s="203">
        <v>0</v>
      </c>
      <c r="BI30" s="203">
        <v>0</v>
      </c>
      <c r="BJ30" s="203">
        <v>0</v>
      </c>
      <c r="BK30" s="124">
        <v>0</v>
      </c>
      <c r="BL30" s="124">
        <v>0</v>
      </c>
      <c r="BM30" s="124">
        <v>0</v>
      </c>
    </row>
    <row r="31" spans="1:65" s="127" customFormat="1" ht="15" customHeight="1" thickBot="1" x14ac:dyDescent="0.3">
      <c r="A31" s="204" t="s">
        <v>104</v>
      </c>
      <c r="B31" s="58" t="s">
        <v>1821</v>
      </c>
      <c r="C31" s="38">
        <v>32522</v>
      </c>
      <c r="D31" s="227" t="s">
        <v>3138</v>
      </c>
      <c r="E31" s="222" t="s">
        <v>77</v>
      </c>
      <c r="F31" s="57">
        <v>3487</v>
      </c>
      <c r="G31" s="90">
        <v>350</v>
      </c>
      <c r="H31" s="91"/>
      <c r="I31" s="91"/>
      <c r="J31" s="91"/>
      <c r="K31" s="91"/>
      <c r="L31" s="91"/>
      <c r="M31" s="91"/>
      <c r="N31" s="91"/>
      <c r="O31" s="91"/>
      <c r="P31" s="91">
        <v>595</v>
      </c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5"/>
      <c r="AB31" s="91"/>
      <c r="AC31" s="91"/>
      <c r="AD31" s="91"/>
      <c r="AE31" s="91"/>
      <c r="AF31" s="91"/>
      <c r="AG31" s="91"/>
      <c r="AH31" s="91"/>
      <c r="AI31" s="91"/>
      <c r="AJ31" s="91">
        <v>620</v>
      </c>
      <c r="AK31" s="91"/>
      <c r="AL31" s="91"/>
      <c r="AM31" s="91"/>
      <c r="AN31" s="91"/>
      <c r="AO31" s="91">
        <v>642</v>
      </c>
      <c r="AP31" s="91"/>
      <c r="AQ31" s="91"/>
      <c r="AR31" s="91"/>
      <c r="AS31" s="91"/>
      <c r="AT31" s="91"/>
      <c r="AU31" s="91"/>
      <c r="AV31" s="91"/>
      <c r="AW31" s="91"/>
      <c r="AX31" s="91"/>
      <c r="AY31" s="91">
        <v>620</v>
      </c>
      <c r="AZ31" s="91"/>
      <c r="BA31" s="91"/>
      <c r="BB31" s="91"/>
      <c r="BC31" s="91"/>
      <c r="BD31" s="91"/>
      <c r="BE31" s="91">
        <v>660</v>
      </c>
      <c r="BF31" s="91"/>
      <c r="BG31" s="92"/>
      <c r="BH31" s="203">
        <v>0</v>
      </c>
      <c r="BI31" s="203">
        <v>0</v>
      </c>
      <c r="BJ31" s="203">
        <v>0</v>
      </c>
      <c r="BK31" s="124">
        <v>0</v>
      </c>
      <c r="BL31" s="124">
        <v>0</v>
      </c>
      <c r="BM31" s="124">
        <v>0</v>
      </c>
    </row>
    <row r="32" spans="1:65" s="127" customFormat="1" ht="15" customHeight="1" thickBot="1" x14ac:dyDescent="0.3">
      <c r="A32" s="204" t="s">
        <v>105</v>
      </c>
      <c r="B32" s="58" t="s">
        <v>1780</v>
      </c>
      <c r="C32" s="38">
        <v>34116</v>
      </c>
      <c r="D32" s="227" t="s">
        <v>3055</v>
      </c>
      <c r="E32" s="63" t="s">
        <v>695</v>
      </c>
      <c r="F32" s="57">
        <v>3416</v>
      </c>
      <c r="G32" s="90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>
        <v>642</v>
      </c>
      <c r="AA32" s="95"/>
      <c r="AB32" s="91"/>
      <c r="AC32" s="91"/>
      <c r="AD32" s="91">
        <v>504</v>
      </c>
      <c r="AE32" s="91"/>
      <c r="AF32" s="91"/>
      <c r="AG32" s="91"/>
      <c r="AH32" s="91">
        <v>504</v>
      </c>
      <c r="AI32" s="91"/>
      <c r="AJ32" s="91">
        <v>450</v>
      </c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>
        <v>504</v>
      </c>
      <c r="AV32" s="91"/>
      <c r="AW32" s="91"/>
      <c r="AX32" s="91"/>
      <c r="AY32" s="91">
        <v>620</v>
      </c>
      <c r="AZ32" s="91">
        <v>642</v>
      </c>
      <c r="BA32" s="91"/>
      <c r="BB32" s="91"/>
      <c r="BC32" s="91"/>
      <c r="BD32" s="91"/>
      <c r="BE32" s="91">
        <v>480</v>
      </c>
      <c r="BF32" s="91"/>
      <c r="BG32" s="92"/>
      <c r="BH32" s="203">
        <v>0</v>
      </c>
      <c r="BI32" s="203">
        <v>0</v>
      </c>
      <c r="BJ32" s="203">
        <v>0</v>
      </c>
      <c r="BK32" s="124">
        <v>0</v>
      </c>
      <c r="BL32" s="124">
        <v>0</v>
      </c>
      <c r="BM32" s="124">
        <v>0</v>
      </c>
    </row>
    <row r="33" spans="1:65" s="127" customFormat="1" ht="15" customHeight="1" thickBot="1" x14ac:dyDescent="0.3">
      <c r="A33" s="204" t="s">
        <v>106</v>
      </c>
      <c r="B33" s="141" t="s">
        <v>287</v>
      </c>
      <c r="C33" s="38">
        <v>37363</v>
      </c>
      <c r="D33" s="227" t="s">
        <v>3054</v>
      </c>
      <c r="E33" s="63" t="s">
        <v>60</v>
      </c>
      <c r="F33" s="57">
        <v>3381</v>
      </c>
      <c r="G33" s="90">
        <v>350</v>
      </c>
      <c r="H33" s="91"/>
      <c r="I33" s="91"/>
      <c r="J33" s="91">
        <v>385</v>
      </c>
      <c r="K33" s="91"/>
      <c r="L33" s="91"/>
      <c r="M33" s="91"/>
      <c r="N33" s="91"/>
      <c r="O33" s="91"/>
      <c r="P33" s="91">
        <v>500</v>
      </c>
      <c r="Q33" s="91"/>
      <c r="R33" s="91"/>
      <c r="S33" s="91"/>
      <c r="T33" s="91"/>
      <c r="U33" s="91">
        <v>425</v>
      </c>
      <c r="V33" s="91"/>
      <c r="W33" s="91"/>
      <c r="X33" s="91"/>
      <c r="Y33" s="91"/>
      <c r="Z33" s="91"/>
      <c r="AA33" s="95"/>
      <c r="AB33" s="91"/>
      <c r="AC33" s="91"/>
      <c r="AD33" s="91">
        <v>595</v>
      </c>
      <c r="AE33" s="91"/>
      <c r="AF33" s="91"/>
      <c r="AG33" s="91"/>
      <c r="AH33" s="91">
        <v>385</v>
      </c>
      <c r="AI33" s="91"/>
      <c r="AJ33" s="91">
        <v>681</v>
      </c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>
        <v>700</v>
      </c>
      <c r="BA33" s="91"/>
      <c r="BB33" s="91"/>
      <c r="BC33" s="91"/>
      <c r="BD33" s="91"/>
      <c r="BE33" s="91">
        <v>480</v>
      </c>
      <c r="BF33" s="91"/>
      <c r="BG33" s="92"/>
      <c r="BH33" s="203">
        <v>0</v>
      </c>
      <c r="BI33" s="203">
        <v>0</v>
      </c>
      <c r="BJ33" s="203">
        <v>0</v>
      </c>
      <c r="BK33" s="124">
        <v>0</v>
      </c>
      <c r="BL33" s="124">
        <v>0</v>
      </c>
      <c r="BM33" s="124">
        <v>0</v>
      </c>
    </row>
    <row r="34" spans="1:65" s="127" customFormat="1" ht="15" customHeight="1" thickBot="1" x14ac:dyDescent="0.3">
      <c r="A34" s="204" t="s">
        <v>107</v>
      </c>
      <c r="B34" s="58" t="s">
        <v>1995</v>
      </c>
      <c r="C34" s="38">
        <v>35697</v>
      </c>
      <c r="D34" s="227" t="s">
        <v>3237</v>
      </c>
      <c r="E34" s="63" t="s">
        <v>46</v>
      </c>
      <c r="F34" s="57">
        <v>3342</v>
      </c>
      <c r="G34" s="90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>
        <v>175</v>
      </c>
      <c r="W34" s="91"/>
      <c r="X34" s="91"/>
      <c r="Y34" s="91"/>
      <c r="Z34" s="91"/>
      <c r="AA34" s="95">
        <v>825</v>
      </c>
      <c r="AB34" s="91"/>
      <c r="AC34" s="91"/>
      <c r="AD34" s="91"/>
      <c r="AE34" s="91"/>
      <c r="AF34" s="91"/>
      <c r="AG34" s="91"/>
      <c r="AH34" s="91">
        <v>642</v>
      </c>
      <c r="AI34" s="91"/>
      <c r="AJ34" s="91"/>
      <c r="AK34" s="91"/>
      <c r="AL34" s="91">
        <v>300</v>
      </c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>
        <v>620</v>
      </c>
      <c r="AZ34" s="91">
        <v>780</v>
      </c>
      <c r="BA34" s="91"/>
      <c r="BB34" s="91"/>
      <c r="BC34" s="91"/>
      <c r="BD34" s="91"/>
      <c r="BE34" s="91"/>
      <c r="BF34" s="91"/>
      <c r="BG34" s="92"/>
      <c r="BH34" s="203">
        <v>0</v>
      </c>
      <c r="BI34" s="203">
        <v>0</v>
      </c>
      <c r="BJ34" s="203">
        <v>0</v>
      </c>
      <c r="BK34" s="124">
        <v>0</v>
      </c>
      <c r="BL34" s="124">
        <v>0</v>
      </c>
      <c r="BM34" s="124">
        <v>0</v>
      </c>
    </row>
    <row r="35" spans="1:65" s="127" customFormat="1" ht="15" customHeight="1" thickBot="1" x14ac:dyDescent="0.3">
      <c r="A35" s="204" t="s">
        <v>108</v>
      </c>
      <c r="B35" s="58" t="s">
        <v>1790</v>
      </c>
      <c r="C35" s="38">
        <v>36289</v>
      </c>
      <c r="D35" s="227" t="s">
        <v>3077</v>
      </c>
      <c r="E35" s="63" t="s">
        <v>42</v>
      </c>
      <c r="F35" s="57">
        <v>3336</v>
      </c>
      <c r="G35" s="90"/>
      <c r="H35" s="91"/>
      <c r="I35" s="91"/>
      <c r="J35" s="91"/>
      <c r="K35" s="91"/>
      <c r="L35" s="91"/>
      <c r="M35" s="91"/>
      <c r="N35" s="91"/>
      <c r="O35" s="91"/>
      <c r="P35" s="91">
        <v>490</v>
      </c>
      <c r="Q35" s="91"/>
      <c r="R35" s="91"/>
      <c r="S35" s="91"/>
      <c r="T35" s="91"/>
      <c r="U35" s="91"/>
      <c r="V35" s="91">
        <v>250</v>
      </c>
      <c r="W35" s="91"/>
      <c r="X35" s="91"/>
      <c r="Y35" s="91"/>
      <c r="Z35" s="91"/>
      <c r="AA35" s="95"/>
      <c r="AB35" s="91"/>
      <c r="AC35" s="91"/>
      <c r="AD35" s="91">
        <v>504</v>
      </c>
      <c r="AE35" s="91"/>
      <c r="AF35" s="91"/>
      <c r="AG35" s="91"/>
      <c r="AH35" s="91">
        <v>642</v>
      </c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>
        <v>790</v>
      </c>
      <c r="AZ35" s="91"/>
      <c r="BA35" s="91"/>
      <c r="BB35" s="91"/>
      <c r="BC35" s="91"/>
      <c r="BD35" s="91"/>
      <c r="BE35" s="91">
        <v>660</v>
      </c>
      <c r="BF35" s="91"/>
      <c r="BG35" s="92"/>
      <c r="BH35" s="203">
        <v>0</v>
      </c>
      <c r="BI35" s="203">
        <v>0</v>
      </c>
      <c r="BJ35" s="203">
        <v>0</v>
      </c>
      <c r="BK35" s="124">
        <v>0</v>
      </c>
      <c r="BL35" s="124">
        <v>0</v>
      </c>
      <c r="BM35" s="124">
        <v>0</v>
      </c>
    </row>
    <row r="36" spans="1:65" s="127" customFormat="1" ht="15" customHeight="1" thickBot="1" x14ac:dyDescent="0.3">
      <c r="A36" s="204" t="s">
        <v>109</v>
      </c>
      <c r="B36" s="58" t="s">
        <v>291</v>
      </c>
      <c r="C36" s="38">
        <v>38075</v>
      </c>
      <c r="D36" s="227" t="s">
        <v>3059</v>
      </c>
      <c r="E36" s="63" t="s">
        <v>42</v>
      </c>
      <c r="F36" s="57">
        <v>3297</v>
      </c>
      <c r="G36" s="90">
        <v>275</v>
      </c>
      <c r="H36" s="91"/>
      <c r="I36" s="91"/>
      <c r="J36" s="91"/>
      <c r="K36" s="91"/>
      <c r="L36" s="91"/>
      <c r="M36" s="91"/>
      <c r="N36" s="91"/>
      <c r="O36" s="91"/>
      <c r="P36" s="91">
        <v>400</v>
      </c>
      <c r="Q36" s="91"/>
      <c r="R36" s="91"/>
      <c r="S36" s="91"/>
      <c r="T36" s="91"/>
      <c r="U36" s="91"/>
      <c r="V36" s="91"/>
      <c r="W36" s="91"/>
      <c r="X36" s="91"/>
      <c r="Y36" s="91"/>
      <c r="Z36" s="91">
        <v>490</v>
      </c>
      <c r="AA36" s="95"/>
      <c r="AB36" s="91"/>
      <c r="AC36" s="91"/>
      <c r="AD36" s="91">
        <v>500</v>
      </c>
      <c r="AE36" s="91"/>
      <c r="AF36" s="91"/>
      <c r="AG36" s="91"/>
      <c r="AH36" s="91">
        <v>500</v>
      </c>
      <c r="AI36" s="91"/>
      <c r="AJ36" s="91">
        <v>552</v>
      </c>
      <c r="AK36" s="91"/>
      <c r="AL36" s="91"/>
      <c r="AM36" s="91"/>
      <c r="AN36" s="91"/>
      <c r="AO36" s="91">
        <v>500</v>
      </c>
      <c r="AP36" s="91"/>
      <c r="AQ36" s="91"/>
      <c r="AR36" s="91"/>
      <c r="AS36" s="91"/>
      <c r="AT36" s="91"/>
      <c r="AU36" s="91">
        <v>595</v>
      </c>
      <c r="AV36" s="91"/>
      <c r="AW36" s="91"/>
      <c r="AX36" s="91"/>
      <c r="AY36" s="91">
        <v>650</v>
      </c>
      <c r="AZ36" s="91">
        <v>500</v>
      </c>
      <c r="BA36" s="91"/>
      <c r="BB36" s="91"/>
      <c r="BC36" s="91"/>
      <c r="BD36" s="91"/>
      <c r="BE36" s="91">
        <v>480</v>
      </c>
      <c r="BF36" s="91"/>
      <c r="BG36" s="92"/>
      <c r="BH36" s="203">
        <v>0</v>
      </c>
      <c r="BI36" s="203">
        <v>0</v>
      </c>
      <c r="BJ36" s="203">
        <v>0</v>
      </c>
      <c r="BK36" s="124">
        <v>0</v>
      </c>
      <c r="BL36" s="124">
        <v>0</v>
      </c>
      <c r="BM36" s="124">
        <v>0</v>
      </c>
    </row>
    <row r="37" spans="1:65" s="127" customFormat="1" ht="15" customHeight="1" thickBot="1" x14ac:dyDescent="0.3">
      <c r="A37" s="204" t="s">
        <v>110</v>
      </c>
      <c r="B37" s="141" t="s">
        <v>277</v>
      </c>
      <c r="C37" s="38">
        <v>37379</v>
      </c>
      <c r="D37" s="227" t="s">
        <v>3047</v>
      </c>
      <c r="E37" s="63" t="s">
        <v>60</v>
      </c>
      <c r="F37" s="57">
        <v>3238</v>
      </c>
      <c r="G37" s="90"/>
      <c r="H37" s="91"/>
      <c r="I37" s="91"/>
      <c r="J37" s="91">
        <v>385</v>
      </c>
      <c r="K37" s="91"/>
      <c r="L37" s="91"/>
      <c r="M37" s="91"/>
      <c r="N37" s="91"/>
      <c r="O37" s="91"/>
      <c r="P37" s="91">
        <v>425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5"/>
      <c r="AB37" s="91"/>
      <c r="AC37" s="91"/>
      <c r="AD37" s="91">
        <v>642</v>
      </c>
      <c r="AE37" s="91"/>
      <c r="AF37" s="91"/>
      <c r="AG37" s="91"/>
      <c r="AH37" s="91">
        <v>566</v>
      </c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>
        <v>920</v>
      </c>
      <c r="AZ37" s="91"/>
      <c r="BA37" s="91"/>
      <c r="BB37" s="91"/>
      <c r="BC37" s="91"/>
      <c r="BD37" s="91"/>
      <c r="BE37" s="91">
        <v>300</v>
      </c>
      <c r="BF37" s="91"/>
      <c r="BG37" s="92"/>
      <c r="BH37" s="203">
        <v>0</v>
      </c>
      <c r="BI37" s="203">
        <v>0</v>
      </c>
      <c r="BJ37" s="203">
        <v>0</v>
      </c>
      <c r="BK37" s="124">
        <v>0</v>
      </c>
      <c r="BL37" s="124">
        <v>0</v>
      </c>
      <c r="BM37" s="124">
        <v>0</v>
      </c>
    </row>
    <row r="38" spans="1:65" s="127" customFormat="1" ht="15" customHeight="1" thickBot="1" x14ac:dyDescent="0.3">
      <c r="A38" s="204" t="s">
        <v>111</v>
      </c>
      <c r="B38" s="141" t="s">
        <v>314</v>
      </c>
      <c r="C38" s="52">
        <v>38033</v>
      </c>
      <c r="D38" s="227" t="s">
        <v>3061</v>
      </c>
      <c r="E38" s="63" t="s">
        <v>61</v>
      </c>
      <c r="F38" s="57">
        <v>3235</v>
      </c>
      <c r="G38" s="90">
        <v>275</v>
      </c>
      <c r="H38" s="91"/>
      <c r="I38" s="91"/>
      <c r="J38" s="91">
        <v>385</v>
      </c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>
        <v>60</v>
      </c>
      <c r="W38" s="91"/>
      <c r="X38" s="91"/>
      <c r="Y38" s="91"/>
      <c r="Z38" s="91"/>
      <c r="AA38" s="95">
        <v>195</v>
      </c>
      <c r="AB38" s="91"/>
      <c r="AC38" s="91"/>
      <c r="AD38" s="91">
        <v>700</v>
      </c>
      <c r="AE38" s="91"/>
      <c r="AF38" s="91"/>
      <c r="AG38" s="91"/>
      <c r="AH38" s="91">
        <v>700</v>
      </c>
      <c r="AI38" s="91"/>
      <c r="AJ38" s="91">
        <v>650</v>
      </c>
      <c r="AK38" s="91"/>
      <c r="AL38" s="91">
        <v>253</v>
      </c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>
        <v>500</v>
      </c>
      <c r="BA38" s="91"/>
      <c r="BB38" s="91"/>
      <c r="BC38" s="91"/>
      <c r="BD38" s="91"/>
      <c r="BE38" s="91">
        <v>300</v>
      </c>
      <c r="BF38" s="91"/>
      <c r="BG38" s="92"/>
      <c r="BH38" s="203">
        <v>0</v>
      </c>
      <c r="BI38" s="203">
        <v>0</v>
      </c>
      <c r="BJ38" s="203">
        <v>0</v>
      </c>
      <c r="BK38" s="124">
        <v>0</v>
      </c>
      <c r="BL38" s="124">
        <v>0</v>
      </c>
      <c r="BM38" s="124">
        <v>0</v>
      </c>
    </row>
    <row r="39" spans="1:65" s="127" customFormat="1" ht="15" customHeight="1" thickBot="1" x14ac:dyDescent="0.3">
      <c r="A39" s="204" t="s">
        <v>112</v>
      </c>
      <c r="B39" s="141" t="s">
        <v>1789</v>
      </c>
      <c r="C39" s="38">
        <v>37166</v>
      </c>
      <c r="D39" s="227" t="s">
        <v>3060</v>
      </c>
      <c r="E39" s="63" t="s">
        <v>61</v>
      </c>
      <c r="F39" s="57">
        <v>3207</v>
      </c>
      <c r="G39" s="90">
        <v>350</v>
      </c>
      <c r="H39" s="91"/>
      <c r="I39" s="91"/>
      <c r="J39" s="91">
        <v>272</v>
      </c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>
        <v>504</v>
      </c>
      <c r="V39" s="91">
        <v>175</v>
      </c>
      <c r="W39" s="91"/>
      <c r="X39" s="91"/>
      <c r="Y39" s="91"/>
      <c r="Z39" s="91"/>
      <c r="AA39" s="95">
        <v>230</v>
      </c>
      <c r="AB39" s="91"/>
      <c r="AC39" s="91"/>
      <c r="AD39" s="91">
        <v>642</v>
      </c>
      <c r="AE39" s="91"/>
      <c r="AF39" s="91"/>
      <c r="AG39" s="91"/>
      <c r="AH39" s="91">
        <v>444</v>
      </c>
      <c r="AI39" s="91"/>
      <c r="AJ39" s="91">
        <v>450</v>
      </c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>
        <v>687</v>
      </c>
      <c r="BA39" s="91"/>
      <c r="BB39" s="91"/>
      <c r="BC39" s="91"/>
      <c r="BD39" s="91"/>
      <c r="BE39" s="91">
        <v>480</v>
      </c>
      <c r="BF39" s="91"/>
      <c r="BG39" s="92"/>
      <c r="BH39" s="203">
        <v>0</v>
      </c>
      <c r="BI39" s="203">
        <v>0</v>
      </c>
      <c r="BJ39" s="203">
        <v>0</v>
      </c>
      <c r="BK39" s="124">
        <v>0</v>
      </c>
      <c r="BL39" s="124">
        <v>0</v>
      </c>
      <c r="BM39" s="124">
        <v>0</v>
      </c>
    </row>
    <row r="40" spans="1:65" s="127" customFormat="1" ht="15" customHeight="1" thickBot="1" x14ac:dyDescent="0.3">
      <c r="A40" s="204" t="s">
        <v>113</v>
      </c>
      <c r="B40" s="58" t="s">
        <v>280</v>
      </c>
      <c r="C40" s="38">
        <v>38201</v>
      </c>
      <c r="D40" s="227" t="s">
        <v>3063</v>
      </c>
      <c r="E40" s="63" t="s">
        <v>76</v>
      </c>
      <c r="F40" s="57">
        <v>3182</v>
      </c>
      <c r="G40" s="90"/>
      <c r="H40" s="91"/>
      <c r="I40" s="91"/>
      <c r="J40" s="91"/>
      <c r="K40" s="91"/>
      <c r="L40" s="91"/>
      <c r="M40" s="91"/>
      <c r="N40" s="91"/>
      <c r="O40" s="91"/>
      <c r="P40" s="91">
        <v>400</v>
      </c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5"/>
      <c r="AB40" s="91"/>
      <c r="AC40" s="91"/>
      <c r="AD40" s="91">
        <v>500</v>
      </c>
      <c r="AE40" s="91"/>
      <c r="AF40" s="91"/>
      <c r="AG40" s="91"/>
      <c r="AH40" s="91">
        <v>500</v>
      </c>
      <c r="AI40" s="91"/>
      <c r="AJ40" s="91">
        <v>552</v>
      </c>
      <c r="AK40" s="91"/>
      <c r="AL40" s="91"/>
      <c r="AM40" s="91"/>
      <c r="AN40" s="91"/>
      <c r="AO40" s="91">
        <v>500</v>
      </c>
      <c r="AP40" s="91"/>
      <c r="AQ40" s="91"/>
      <c r="AR40" s="91"/>
      <c r="AS40" s="91"/>
      <c r="AT40" s="91"/>
      <c r="AU40" s="91"/>
      <c r="AV40" s="91"/>
      <c r="AW40" s="91"/>
      <c r="AX40" s="91"/>
      <c r="AY40" s="91">
        <v>650</v>
      </c>
      <c r="AZ40" s="91"/>
      <c r="BA40" s="91"/>
      <c r="BB40" s="91"/>
      <c r="BC40" s="91"/>
      <c r="BD40" s="91"/>
      <c r="BE40" s="91">
        <v>480</v>
      </c>
      <c r="BF40" s="91"/>
      <c r="BG40" s="92"/>
      <c r="BH40" s="203">
        <v>0</v>
      </c>
      <c r="BI40" s="203">
        <v>0</v>
      </c>
      <c r="BJ40" s="203">
        <v>0</v>
      </c>
      <c r="BK40" s="124">
        <v>0</v>
      </c>
      <c r="BL40" s="124">
        <v>0</v>
      </c>
      <c r="BM40" s="124">
        <v>0</v>
      </c>
    </row>
    <row r="41" spans="1:65" s="127" customFormat="1" ht="15" customHeight="1" thickBot="1" x14ac:dyDescent="0.3">
      <c r="A41" s="204" t="s">
        <v>114</v>
      </c>
      <c r="B41" s="141" t="s">
        <v>281</v>
      </c>
      <c r="C41" s="38">
        <v>37274</v>
      </c>
      <c r="D41" s="227" t="s">
        <v>3045</v>
      </c>
      <c r="E41" s="63" t="s">
        <v>42</v>
      </c>
      <c r="F41" s="57">
        <v>3096</v>
      </c>
      <c r="G41" s="90">
        <v>350</v>
      </c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>
        <v>213</v>
      </c>
      <c r="W41" s="91"/>
      <c r="X41" s="91"/>
      <c r="Y41" s="91"/>
      <c r="Z41" s="91"/>
      <c r="AA41" s="95">
        <v>230</v>
      </c>
      <c r="AB41" s="91"/>
      <c r="AC41" s="91"/>
      <c r="AD41" s="91">
        <v>272</v>
      </c>
      <c r="AE41" s="91"/>
      <c r="AF41" s="91"/>
      <c r="AG41" s="91"/>
      <c r="AH41" s="91">
        <v>385</v>
      </c>
      <c r="AI41" s="91"/>
      <c r="AJ41" s="91">
        <v>441</v>
      </c>
      <c r="AK41" s="91"/>
      <c r="AL41" s="91"/>
      <c r="AM41" s="91"/>
      <c r="AN41" s="91"/>
      <c r="AO41" s="91">
        <v>504</v>
      </c>
      <c r="AP41" s="91"/>
      <c r="AQ41" s="91"/>
      <c r="AR41" s="91"/>
      <c r="AS41" s="91"/>
      <c r="AT41" s="91"/>
      <c r="AU41" s="91">
        <v>700</v>
      </c>
      <c r="AV41" s="91"/>
      <c r="AW41" s="91"/>
      <c r="AX41" s="91"/>
      <c r="AY41" s="91">
        <v>681</v>
      </c>
      <c r="AZ41" s="91">
        <v>385</v>
      </c>
      <c r="BA41" s="91"/>
      <c r="BB41" s="91"/>
      <c r="BC41" s="91"/>
      <c r="BD41" s="91"/>
      <c r="BE41" s="91"/>
      <c r="BF41" s="91"/>
      <c r="BG41" s="92"/>
      <c r="BH41" s="203">
        <v>0</v>
      </c>
      <c r="BI41" s="203">
        <v>0</v>
      </c>
      <c r="BJ41" s="203">
        <v>0</v>
      </c>
      <c r="BK41" s="124">
        <v>0</v>
      </c>
      <c r="BL41" s="124">
        <v>0</v>
      </c>
      <c r="BM41" s="124">
        <v>0</v>
      </c>
    </row>
    <row r="42" spans="1:65" s="127" customFormat="1" ht="15" customHeight="1" thickBot="1" x14ac:dyDescent="0.3">
      <c r="A42" s="204" t="s">
        <v>115</v>
      </c>
      <c r="B42" s="58" t="s">
        <v>1783</v>
      </c>
      <c r="C42" s="38">
        <v>35239</v>
      </c>
      <c r="D42" s="227" t="s">
        <v>3066</v>
      </c>
      <c r="E42" s="63" t="s">
        <v>690</v>
      </c>
      <c r="F42" s="57">
        <v>3093</v>
      </c>
      <c r="G42" s="90"/>
      <c r="H42" s="91"/>
      <c r="I42" s="91"/>
      <c r="J42" s="91">
        <v>385</v>
      </c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5"/>
      <c r="AB42" s="91"/>
      <c r="AC42" s="91"/>
      <c r="AD42" s="91">
        <v>780</v>
      </c>
      <c r="AE42" s="91"/>
      <c r="AF42" s="91"/>
      <c r="AG42" s="91"/>
      <c r="AH42" s="91"/>
      <c r="AI42" s="91"/>
      <c r="AJ42" s="91">
        <v>620</v>
      </c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>
        <v>504</v>
      </c>
      <c r="AV42" s="91"/>
      <c r="AW42" s="91"/>
      <c r="AX42" s="91"/>
      <c r="AY42" s="91"/>
      <c r="AZ42" s="91">
        <v>504</v>
      </c>
      <c r="BA42" s="91"/>
      <c r="BB42" s="91"/>
      <c r="BC42" s="91"/>
      <c r="BD42" s="91"/>
      <c r="BE42" s="91">
        <v>300</v>
      </c>
      <c r="BF42" s="91"/>
      <c r="BG42" s="92"/>
      <c r="BH42" s="203">
        <v>0</v>
      </c>
      <c r="BI42" s="203">
        <v>0</v>
      </c>
      <c r="BJ42" s="203">
        <v>0</v>
      </c>
      <c r="BK42" s="124">
        <v>0</v>
      </c>
      <c r="BL42" s="124">
        <v>0</v>
      </c>
      <c r="BM42" s="124">
        <v>0</v>
      </c>
    </row>
    <row r="43" spans="1:65" s="127" customFormat="1" ht="15" customHeight="1" thickBot="1" x14ac:dyDescent="0.3">
      <c r="A43" s="204" t="s">
        <v>116</v>
      </c>
      <c r="B43" s="58" t="s">
        <v>286</v>
      </c>
      <c r="C43" s="38">
        <v>36887</v>
      </c>
      <c r="D43" s="227" t="s">
        <v>3088</v>
      </c>
      <c r="E43" s="63" t="s">
        <v>61</v>
      </c>
      <c r="F43" s="57">
        <v>3057</v>
      </c>
      <c r="G43" s="90"/>
      <c r="H43" s="91"/>
      <c r="I43" s="91"/>
      <c r="J43" s="91">
        <v>272</v>
      </c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>
        <v>504</v>
      </c>
      <c r="V43" s="91">
        <v>175</v>
      </c>
      <c r="W43" s="91"/>
      <c r="X43" s="91"/>
      <c r="Y43" s="91"/>
      <c r="Z43" s="91"/>
      <c r="AA43" s="95">
        <v>230</v>
      </c>
      <c r="AB43" s="91"/>
      <c r="AC43" s="91"/>
      <c r="AD43" s="91">
        <v>642</v>
      </c>
      <c r="AE43" s="91"/>
      <c r="AF43" s="91"/>
      <c r="AG43" s="91"/>
      <c r="AH43" s="91">
        <v>444</v>
      </c>
      <c r="AI43" s="91"/>
      <c r="AJ43" s="91"/>
      <c r="AK43" s="91"/>
      <c r="AL43" s="91"/>
      <c r="AM43" s="91"/>
      <c r="AN43" s="91"/>
      <c r="AO43" s="91"/>
      <c r="AP43" s="91"/>
      <c r="AQ43" s="91"/>
      <c r="AR43" s="91">
        <v>300</v>
      </c>
      <c r="AS43" s="91"/>
      <c r="AT43" s="91"/>
      <c r="AU43" s="91"/>
      <c r="AV43" s="91"/>
      <c r="AW43" s="91"/>
      <c r="AX43" s="91"/>
      <c r="AY43" s="91"/>
      <c r="AZ43" s="91">
        <v>687</v>
      </c>
      <c r="BA43" s="91"/>
      <c r="BB43" s="91"/>
      <c r="BC43" s="91"/>
      <c r="BD43" s="91"/>
      <c r="BE43" s="91">
        <v>480</v>
      </c>
      <c r="BF43" s="91"/>
      <c r="BG43" s="92"/>
      <c r="BH43" s="203">
        <v>0</v>
      </c>
      <c r="BI43" s="203">
        <v>0</v>
      </c>
      <c r="BJ43" s="203">
        <v>0</v>
      </c>
      <c r="BK43" s="124">
        <v>0</v>
      </c>
      <c r="BL43" s="124">
        <v>0</v>
      </c>
      <c r="BM43" s="124">
        <v>0</v>
      </c>
    </row>
    <row r="44" spans="1:65" s="127" customFormat="1" ht="15" customHeight="1" thickBot="1" x14ac:dyDescent="0.3">
      <c r="A44" s="204" t="s">
        <v>117</v>
      </c>
      <c r="B44" s="141" t="s">
        <v>1778</v>
      </c>
      <c r="C44" s="221">
        <v>28292</v>
      </c>
      <c r="D44" s="227" t="s">
        <v>3052</v>
      </c>
      <c r="E44" s="222" t="s">
        <v>701</v>
      </c>
      <c r="F44" s="57">
        <v>3012</v>
      </c>
      <c r="G44" s="90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5"/>
      <c r="AB44" s="91"/>
      <c r="AC44" s="91"/>
      <c r="AD44" s="91"/>
      <c r="AE44" s="91"/>
      <c r="AF44" s="91">
        <v>700</v>
      </c>
      <c r="AG44" s="91"/>
      <c r="AH44" s="91"/>
      <c r="AI44" s="91"/>
      <c r="AJ44" s="91">
        <v>450</v>
      </c>
      <c r="AK44" s="91"/>
      <c r="AL44" s="91"/>
      <c r="AM44" s="91"/>
      <c r="AN44" s="91">
        <v>642</v>
      </c>
      <c r="AO44" s="91"/>
      <c r="AP44" s="91"/>
      <c r="AQ44" s="91"/>
      <c r="AR44" s="91"/>
      <c r="AS44" s="91"/>
      <c r="AT44" s="91"/>
      <c r="AU44" s="91">
        <v>920</v>
      </c>
      <c r="AV44" s="91"/>
      <c r="AW44" s="91"/>
      <c r="AX44" s="91"/>
      <c r="AY44" s="91"/>
      <c r="AZ44" s="91"/>
      <c r="BA44" s="91"/>
      <c r="BB44" s="91"/>
      <c r="BC44" s="91">
        <v>300</v>
      </c>
      <c r="BD44" s="91"/>
      <c r="BE44" s="91"/>
      <c r="BF44" s="91"/>
      <c r="BG44" s="92"/>
      <c r="BH44" s="203">
        <v>0</v>
      </c>
      <c r="BI44" s="203">
        <v>0</v>
      </c>
      <c r="BJ44" s="203">
        <v>0</v>
      </c>
      <c r="BK44" s="124">
        <v>0</v>
      </c>
      <c r="BL44" s="124">
        <v>0</v>
      </c>
      <c r="BM44" s="124">
        <v>0</v>
      </c>
    </row>
    <row r="45" spans="1:65" s="127" customFormat="1" ht="15" customHeight="1" thickBot="1" x14ac:dyDescent="0.3">
      <c r="A45" s="204" t="s">
        <v>118</v>
      </c>
      <c r="B45" s="58" t="s">
        <v>518</v>
      </c>
      <c r="C45" s="38">
        <v>37635</v>
      </c>
      <c r="D45" s="227" t="s">
        <v>3085</v>
      </c>
      <c r="E45" s="63" t="s">
        <v>412</v>
      </c>
      <c r="F45" s="57">
        <v>2957</v>
      </c>
      <c r="G45" s="90">
        <v>400</v>
      </c>
      <c r="H45" s="91">
        <v>92</v>
      </c>
      <c r="I45" s="91"/>
      <c r="J45" s="91">
        <v>220</v>
      </c>
      <c r="K45" s="91">
        <v>137</v>
      </c>
      <c r="L45" s="91"/>
      <c r="M45" s="91"/>
      <c r="N45" s="91"/>
      <c r="O45" s="91"/>
      <c r="P45" s="91"/>
      <c r="Q45" s="91"/>
      <c r="R45" s="91"/>
      <c r="S45" s="91"/>
      <c r="T45" s="91"/>
      <c r="U45" s="91">
        <v>350</v>
      </c>
      <c r="V45" s="91">
        <v>142</v>
      </c>
      <c r="W45" s="91"/>
      <c r="X45" s="91"/>
      <c r="Y45" s="91"/>
      <c r="Z45" s="91"/>
      <c r="AA45" s="95">
        <v>570</v>
      </c>
      <c r="AB45" s="91"/>
      <c r="AC45" s="91"/>
      <c r="AD45" s="91"/>
      <c r="AE45" s="91"/>
      <c r="AF45" s="91">
        <v>595</v>
      </c>
      <c r="AG45" s="91"/>
      <c r="AH45" s="91">
        <v>385</v>
      </c>
      <c r="AI45" s="91"/>
      <c r="AJ45" s="91"/>
      <c r="AK45" s="91"/>
      <c r="AL45" s="91"/>
      <c r="AM45" s="91"/>
      <c r="AN45" s="91"/>
      <c r="AO45" s="91">
        <v>566</v>
      </c>
      <c r="AP45" s="91"/>
      <c r="AQ45" s="91"/>
      <c r="AR45" s="91"/>
      <c r="AS45" s="91"/>
      <c r="AT45" s="91"/>
      <c r="AU45" s="91"/>
      <c r="AV45" s="91"/>
      <c r="AW45" s="91">
        <v>205</v>
      </c>
      <c r="AX45" s="91"/>
      <c r="AY45" s="91">
        <v>441</v>
      </c>
      <c r="AZ45" s="91"/>
      <c r="BA45" s="91"/>
      <c r="BB45" s="91"/>
      <c r="BC45" s="91"/>
      <c r="BD45" s="91"/>
      <c r="BE45" s="91">
        <v>300</v>
      </c>
      <c r="BF45" s="91"/>
      <c r="BG45" s="92"/>
      <c r="BH45" s="203">
        <v>0</v>
      </c>
      <c r="BI45" s="203">
        <v>0</v>
      </c>
      <c r="BJ45" s="203">
        <v>0</v>
      </c>
      <c r="BK45" s="124">
        <v>0</v>
      </c>
      <c r="BL45" s="124">
        <v>0</v>
      </c>
      <c r="BM45" s="124">
        <v>0</v>
      </c>
    </row>
    <row r="46" spans="1:65" s="127" customFormat="1" ht="15" customHeight="1" thickBot="1" x14ac:dyDescent="0.3">
      <c r="A46" s="204" t="s">
        <v>119</v>
      </c>
      <c r="B46" s="58" t="s">
        <v>288</v>
      </c>
      <c r="C46" s="38">
        <v>37047</v>
      </c>
      <c r="D46" s="227" t="s">
        <v>3079</v>
      </c>
      <c r="E46" s="63" t="s">
        <v>42</v>
      </c>
      <c r="F46" s="57">
        <v>2923</v>
      </c>
      <c r="G46" s="90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>
        <v>175</v>
      </c>
      <c r="W46" s="91"/>
      <c r="X46" s="91"/>
      <c r="Y46" s="91"/>
      <c r="Z46" s="91"/>
      <c r="AA46" s="95"/>
      <c r="AB46" s="91"/>
      <c r="AC46" s="91"/>
      <c r="AD46" s="91">
        <v>385</v>
      </c>
      <c r="AE46" s="91"/>
      <c r="AF46" s="91"/>
      <c r="AG46" s="91"/>
      <c r="AH46" s="91">
        <v>566</v>
      </c>
      <c r="AI46" s="91"/>
      <c r="AJ46" s="91"/>
      <c r="AK46" s="91"/>
      <c r="AL46" s="91"/>
      <c r="AM46" s="91"/>
      <c r="AN46" s="91"/>
      <c r="AO46" s="91">
        <v>687</v>
      </c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>
        <v>810</v>
      </c>
      <c r="BA46" s="91"/>
      <c r="BB46" s="91"/>
      <c r="BC46" s="91"/>
      <c r="BD46" s="91"/>
      <c r="BE46" s="91">
        <v>300</v>
      </c>
      <c r="BF46" s="91"/>
      <c r="BG46" s="92"/>
      <c r="BH46" s="203">
        <v>0</v>
      </c>
      <c r="BI46" s="203">
        <v>0</v>
      </c>
      <c r="BJ46" s="203">
        <v>0</v>
      </c>
      <c r="BK46" s="124">
        <v>0</v>
      </c>
      <c r="BL46" s="124">
        <v>0</v>
      </c>
      <c r="BM46" s="124">
        <v>0</v>
      </c>
    </row>
    <row r="47" spans="1:65" s="127" customFormat="1" ht="15" customHeight="1" thickBot="1" x14ac:dyDescent="0.3">
      <c r="A47" s="204" t="s">
        <v>120</v>
      </c>
      <c r="B47" s="58" t="s">
        <v>325</v>
      </c>
      <c r="C47" s="38">
        <v>37483</v>
      </c>
      <c r="D47" s="227" t="s">
        <v>3078</v>
      </c>
      <c r="E47" s="63" t="s">
        <v>2094</v>
      </c>
      <c r="F47" s="57">
        <v>2922</v>
      </c>
      <c r="G47" s="90"/>
      <c r="H47" s="91">
        <v>170</v>
      </c>
      <c r="I47" s="91"/>
      <c r="J47" s="91">
        <v>167</v>
      </c>
      <c r="K47" s="91">
        <v>137</v>
      </c>
      <c r="L47" s="91"/>
      <c r="M47" s="91"/>
      <c r="N47" s="91"/>
      <c r="O47" s="91"/>
      <c r="P47" s="91">
        <v>275</v>
      </c>
      <c r="Q47" s="91"/>
      <c r="R47" s="91"/>
      <c r="S47" s="91"/>
      <c r="T47" s="91"/>
      <c r="U47" s="91"/>
      <c r="V47" s="91"/>
      <c r="W47" s="91"/>
      <c r="X47" s="91"/>
      <c r="Y47" s="91">
        <v>250</v>
      </c>
      <c r="Z47" s="91"/>
      <c r="AA47" s="95">
        <v>345</v>
      </c>
      <c r="AB47" s="91"/>
      <c r="AC47" s="91"/>
      <c r="AD47" s="91"/>
      <c r="AE47" s="91"/>
      <c r="AF47" s="91"/>
      <c r="AG47" s="91"/>
      <c r="AH47" s="91"/>
      <c r="AI47" s="91"/>
      <c r="AJ47" s="91">
        <v>651</v>
      </c>
      <c r="AK47" s="91"/>
      <c r="AL47" s="91"/>
      <c r="AM47" s="91"/>
      <c r="AN47" s="91">
        <v>700</v>
      </c>
      <c r="AO47" s="91"/>
      <c r="AP47" s="91"/>
      <c r="AQ47" s="91"/>
      <c r="AR47" s="91"/>
      <c r="AS47" s="91"/>
      <c r="AT47" s="91"/>
      <c r="AU47" s="91"/>
      <c r="AV47" s="91"/>
      <c r="AW47" s="91">
        <v>205</v>
      </c>
      <c r="AX47" s="91"/>
      <c r="AY47" s="91">
        <v>651</v>
      </c>
      <c r="AZ47" s="91"/>
      <c r="BA47" s="91"/>
      <c r="BB47" s="91"/>
      <c r="BC47" s="91"/>
      <c r="BD47" s="91"/>
      <c r="BE47" s="91">
        <v>300</v>
      </c>
      <c r="BF47" s="91"/>
      <c r="BG47" s="92">
        <v>250</v>
      </c>
      <c r="BH47" s="203">
        <v>0</v>
      </c>
      <c r="BI47" s="203">
        <v>0</v>
      </c>
      <c r="BJ47" s="203">
        <v>0</v>
      </c>
      <c r="BK47" s="124">
        <v>0</v>
      </c>
      <c r="BL47" s="124">
        <v>0</v>
      </c>
      <c r="BM47" s="124">
        <v>0</v>
      </c>
    </row>
    <row r="48" spans="1:65" s="127" customFormat="1" ht="15" customHeight="1" thickBot="1" x14ac:dyDescent="0.3">
      <c r="A48" s="204" t="s">
        <v>121</v>
      </c>
      <c r="B48" s="58" t="s">
        <v>1799</v>
      </c>
      <c r="C48" s="38">
        <v>36311</v>
      </c>
      <c r="D48" s="227" t="s">
        <v>3095</v>
      </c>
      <c r="E48" s="63" t="s">
        <v>412</v>
      </c>
      <c r="F48" s="57">
        <v>2857</v>
      </c>
      <c r="G48" s="90">
        <v>290</v>
      </c>
      <c r="H48" s="91">
        <v>137</v>
      </c>
      <c r="I48" s="91"/>
      <c r="J48" s="91">
        <v>272</v>
      </c>
      <c r="K48" s="91">
        <v>92</v>
      </c>
      <c r="L48" s="91"/>
      <c r="M48" s="91"/>
      <c r="N48" s="91"/>
      <c r="O48" s="91"/>
      <c r="P48" s="91"/>
      <c r="Q48" s="91"/>
      <c r="R48" s="91"/>
      <c r="S48" s="91"/>
      <c r="T48" s="91"/>
      <c r="U48" s="91">
        <v>504</v>
      </c>
      <c r="V48" s="91">
        <v>92</v>
      </c>
      <c r="W48" s="91"/>
      <c r="X48" s="91"/>
      <c r="Y48" s="91"/>
      <c r="Z48" s="91"/>
      <c r="AA48" s="95"/>
      <c r="AB48" s="91"/>
      <c r="AC48" s="91"/>
      <c r="AD48" s="91"/>
      <c r="AE48" s="91"/>
      <c r="AF48" s="91">
        <v>595</v>
      </c>
      <c r="AG48" s="91"/>
      <c r="AH48" s="91">
        <v>504</v>
      </c>
      <c r="AI48" s="91"/>
      <c r="AJ48" s="91">
        <v>450</v>
      </c>
      <c r="AK48" s="91"/>
      <c r="AL48" s="91"/>
      <c r="AM48" s="91"/>
      <c r="AN48" s="91">
        <v>504</v>
      </c>
      <c r="AO48" s="91"/>
      <c r="AP48" s="91"/>
      <c r="AQ48" s="91"/>
      <c r="AR48" s="91"/>
      <c r="AS48" s="91"/>
      <c r="AT48" s="91"/>
      <c r="AU48" s="91"/>
      <c r="AV48" s="91"/>
      <c r="AW48" s="91">
        <v>205</v>
      </c>
      <c r="AX48" s="91"/>
      <c r="AY48" s="91"/>
      <c r="AZ48" s="91"/>
      <c r="BA48" s="91"/>
      <c r="BB48" s="91"/>
      <c r="BC48" s="91"/>
      <c r="BD48" s="91"/>
      <c r="BE48" s="91">
        <v>300</v>
      </c>
      <c r="BF48" s="91"/>
      <c r="BG48" s="92"/>
      <c r="BH48" s="203">
        <v>0</v>
      </c>
      <c r="BI48" s="203">
        <v>0</v>
      </c>
      <c r="BJ48" s="203">
        <v>0</v>
      </c>
      <c r="BK48" s="124">
        <v>0</v>
      </c>
      <c r="BL48" s="124">
        <v>0</v>
      </c>
      <c r="BM48" s="124">
        <v>0</v>
      </c>
    </row>
    <row r="49" spans="1:65" s="127" customFormat="1" ht="15" customHeight="1" thickBot="1" x14ac:dyDescent="0.3">
      <c r="A49" s="204" t="s">
        <v>122</v>
      </c>
      <c r="B49" s="58" t="s">
        <v>1793</v>
      </c>
      <c r="C49" s="38">
        <v>24821</v>
      </c>
      <c r="D49" s="227" t="s">
        <v>3072</v>
      </c>
      <c r="E49" s="63" t="s">
        <v>860</v>
      </c>
      <c r="F49" s="57">
        <v>2845</v>
      </c>
      <c r="G49" s="90">
        <v>350</v>
      </c>
      <c r="H49" s="91"/>
      <c r="I49" s="91"/>
      <c r="J49" s="91"/>
      <c r="K49" s="91"/>
      <c r="L49" s="91"/>
      <c r="M49" s="91"/>
      <c r="N49" s="91"/>
      <c r="O49" s="91"/>
      <c r="P49" s="91">
        <v>595</v>
      </c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5"/>
      <c r="AB49" s="91"/>
      <c r="AC49" s="91"/>
      <c r="AD49" s="91"/>
      <c r="AE49" s="91"/>
      <c r="AF49" s="91"/>
      <c r="AG49" s="91"/>
      <c r="AH49" s="91"/>
      <c r="AI49" s="91"/>
      <c r="AJ49" s="91">
        <v>620</v>
      </c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>
        <v>620</v>
      </c>
      <c r="AZ49" s="91"/>
      <c r="BA49" s="91"/>
      <c r="BB49" s="91"/>
      <c r="BC49" s="91"/>
      <c r="BD49" s="91"/>
      <c r="BE49" s="91">
        <v>660</v>
      </c>
      <c r="BF49" s="91"/>
      <c r="BG49" s="92"/>
      <c r="BH49" s="203">
        <v>0</v>
      </c>
      <c r="BI49" s="203">
        <v>0</v>
      </c>
      <c r="BJ49" s="203">
        <v>0</v>
      </c>
      <c r="BK49" s="124">
        <v>0</v>
      </c>
      <c r="BL49" s="124">
        <v>0</v>
      </c>
      <c r="BM49" s="124">
        <v>0</v>
      </c>
    </row>
    <row r="50" spans="1:65" s="127" customFormat="1" ht="15" customHeight="1" thickBot="1" x14ac:dyDescent="0.3">
      <c r="A50" s="204" t="s">
        <v>123</v>
      </c>
      <c r="B50" s="58" t="s">
        <v>282</v>
      </c>
      <c r="C50" s="38">
        <v>37743</v>
      </c>
      <c r="D50" s="227" t="s">
        <v>3073</v>
      </c>
      <c r="E50" s="63" t="s">
        <v>85</v>
      </c>
      <c r="F50" s="57">
        <v>2837</v>
      </c>
      <c r="G50" s="90"/>
      <c r="H50" s="91"/>
      <c r="I50" s="91"/>
      <c r="J50" s="91">
        <v>290</v>
      </c>
      <c r="K50" s="91"/>
      <c r="L50" s="91"/>
      <c r="M50" s="91"/>
      <c r="N50" s="91"/>
      <c r="O50" s="91"/>
      <c r="P50" s="91">
        <v>220</v>
      </c>
      <c r="Q50" s="91"/>
      <c r="R50" s="91"/>
      <c r="S50" s="91"/>
      <c r="T50" s="91"/>
      <c r="U50" s="91"/>
      <c r="V50" s="91">
        <v>170</v>
      </c>
      <c r="W50" s="91"/>
      <c r="X50" s="91"/>
      <c r="Y50" s="91"/>
      <c r="Z50" s="91"/>
      <c r="AA50" s="95">
        <v>345</v>
      </c>
      <c r="AB50" s="91"/>
      <c r="AC50" s="91"/>
      <c r="AD50" s="91">
        <v>350</v>
      </c>
      <c r="AE50" s="91"/>
      <c r="AF50" s="91"/>
      <c r="AG50" s="91"/>
      <c r="AH50" s="91">
        <v>490</v>
      </c>
      <c r="AI50" s="91"/>
      <c r="AJ50" s="91">
        <v>561</v>
      </c>
      <c r="AK50" s="91"/>
      <c r="AL50" s="91"/>
      <c r="AM50" s="91"/>
      <c r="AN50" s="91"/>
      <c r="AO50" s="91">
        <v>385</v>
      </c>
      <c r="AP50" s="91"/>
      <c r="AQ50" s="91"/>
      <c r="AR50" s="91"/>
      <c r="AS50" s="91"/>
      <c r="AT50" s="91"/>
      <c r="AU50" s="91"/>
      <c r="AV50" s="91"/>
      <c r="AW50" s="91"/>
      <c r="AX50" s="91"/>
      <c r="AY50" s="91">
        <v>561</v>
      </c>
      <c r="AZ50" s="91">
        <v>490</v>
      </c>
      <c r="BA50" s="91"/>
      <c r="BB50" s="91"/>
      <c r="BC50" s="91"/>
      <c r="BD50" s="91"/>
      <c r="BE50" s="91"/>
      <c r="BF50" s="91"/>
      <c r="BG50" s="92"/>
      <c r="BH50" s="203">
        <v>0</v>
      </c>
      <c r="BI50" s="203">
        <v>0</v>
      </c>
      <c r="BJ50" s="203">
        <v>0</v>
      </c>
      <c r="BK50" s="124">
        <v>0</v>
      </c>
      <c r="BL50" s="124">
        <v>0</v>
      </c>
      <c r="BM50" s="124">
        <v>0</v>
      </c>
    </row>
    <row r="51" spans="1:65" s="127" customFormat="1" ht="15" customHeight="1" thickBot="1" x14ac:dyDescent="0.3">
      <c r="A51" s="204" t="s">
        <v>124</v>
      </c>
      <c r="B51" s="58" t="s">
        <v>324</v>
      </c>
      <c r="C51" s="38">
        <v>37696</v>
      </c>
      <c r="D51" s="227" t="s">
        <v>3075</v>
      </c>
      <c r="E51" s="63" t="s">
        <v>85</v>
      </c>
      <c r="F51" s="57">
        <v>2837</v>
      </c>
      <c r="G51" s="90"/>
      <c r="H51" s="91"/>
      <c r="I51" s="91"/>
      <c r="J51" s="91">
        <v>290</v>
      </c>
      <c r="K51" s="91"/>
      <c r="L51" s="91"/>
      <c r="M51" s="91"/>
      <c r="N51" s="91"/>
      <c r="O51" s="91"/>
      <c r="P51" s="91">
        <v>220</v>
      </c>
      <c r="Q51" s="91"/>
      <c r="R51" s="91"/>
      <c r="S51" s="91"/>
      <c r="T51" s="91"/>
      <c r="U51" s="91"/>
      <c r="V51" s="91">
        <v>170</v>
      </c>
      <c r="W51" s="91"/>
      <c r="X51" s="91"/>
      <c r="Y51" s="91"/>
      <c r="Z51" s="91"/>
      <c r="AA51" s="95">
        <v>345</v>
      </c>
      <c r="AB51" s="91"/>
      <c r="AC51" s="91"/>
      <c r="AD51" s="91">
        <v>350</v>
      </c>
      <c r="AE51" s="91"/>
      <c r="AF51" s="91"/>
      <c r="AG51" s="91"/>
      <c r="AH51" s="91">
        <v>490</v>
      </c>
      <c r="AI51" s="91"/>
      <c r="AJ51" s="91">
        <v>561</v>
      </c>
      <c r="AK51" s="91"/>
      <c r="AL51" s="91"/>
      <c r="AM51" s="91"/>
      <c r="AN51" s="91"/>
      <c r="AO51" s="91">
        <v>385</v>
      </c>
      <c r="AP51" s="91"/>
      <c r="AQ51" s="91"/>
      <c r="AR51" s="91"/>
      <c r="AS51" s="91"/>
      <c r="AT51" s="91"/>
      <c r="AU51" s="91"/>
      <c r="AV51" s="91"/>
      <c r="AW51" s="91"/>
      <c r="AX51" s="91"/>
      <c r="AY51" s="91">
        <v>561</v>
      </c>
      <c r="AZ51" s="91">
        <v>490</v>
      </c>
      <c r="BA51" s="91"/>
      <c r="BB51" s="91"/>
      <c r="BC51" s="91"/>
      <c r="BD51" s="91"/>
      <c r="BE51" s="91"/>
      <c r="BF51" s="91"/>
      <c r="BG51" s="92"/>
      <c r="BH51" s="203">
        <v>0</v>
      </c>
      <c r="BI51" s="203">
        <v>0</v>
      </c>
      <c r="BJ51" s="203">
        <v>0</v>
      </c>
      <c r="BK51" s="124">
        <v>0</v>
      </c>
      <c r="BL51" s="124">
        <v>0</v>
      </c>
      <c r="BM51" s="124">
        <v>0</v>
      </c>
    </row>
    <row r="52" spans="1:65" s="127" customFormat="1" ht="15" customHeight="1" thickBot="1" x14ac:dyDescent="0.3">
      <c r="A52" s="204" t="s">
        <v>125</v>
      </c>
      <c r="B52" s="58" t="s">
        <v>296</v>
      </c>
      <c r="C52" s="38">
        <v>37380</v>
      </c>
      <c r="D52" s="227" t="s">
        <v>3111</v>
      </c>
      <c r="E52" s="62" t="s">
        <v>46</v>
      </c>
      <c r="F52" s="57">
        <v>2709</v>
      </c>
      <c r="G52" s="90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>
        <v>142</v>
      </c>
      <c r="S52" s="91"/>
      <c r="T52" s="91"/>
      <c r="U52" s="91"/>
      <c r="V52" s="91">
        <v>213</v>
      </c>
      <c r="W52" s="91"/>
      <c r="X52" s="91">
        <v>213</v>
      </c>
      <c r="Y52" s="91"/>
      <c r="Z52" s="91"/>
      <c r="AA52" s="95">
        <v>230</v>
      </c>
      <c r="AB52" s="91"/>
      <c r="AC52" s="91"/>
      <c r="AD52" s="91">
        <v>272</v>
      </c>
      <c r="AE52" s="91"/>
      <c r="AF52" s="91"/>
      <c r="AG52" s="91"/>
      <c r="AH52" s="91"/>
      <c r="AI52" s="91"/>
      <c r="AJ52" s="91">
        <v>441</v>
      </c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>
        <v>700</v>
      </c>
      <c r="AV52" s="91"/>
      <c r="AW52" s="91"/>
      <c r="AX52" s="91"/>
      <c r="AY52" s="91">
        <v>681</v>
      </c>
      <c r="AZ52" s="91">
        <v>385</v>
      </c>
      <c r="BA52" s="91"/>
      <c r="BB52" s="91"/>
      <c r="BC52" s="91"/>
      <c r="BD52" s="91"/>
      <c r="BE52" s="91"/>
      <c r="BF52" s="91"/>
      <c r="BG52" s="92"/>
      <c r="BH52" s="203">
        <v>0</v>
      </c>
      <c r="BI52" s="203">
        <v>0</v>
      </c>
      <c r="BJ52" s="203">
        <v>0</v>
      </c>
      <c r="BK52" s="124">
        <v>0</v>
      </c>
      <c r="BL52" s="124">
        <v>0</v>
      </c>
      <c r="BM52" s="124">
        <v>0</v>
      </c>
    </row>
    <row r="53" spans="1:65" s="127" customFormat="1" ht="15" customHeight="1" thickBot="1" x14ac:dyDescent="0.3">
      <c r="A53" s="204" t="s">
        <v>126</v>
      </c>
      <c r="B53" s="58" t="s">
        <v>1794</v>
      </c>
      <c r="C53" s="38">
        <v>36392</v>
      </c>
      <c r="D53" s="227" t="s">
        <v>3089</v>
      </c>
      <c r="E53" s="63" t="s">
        <v>76</v>
      </c>
      <c r="F53" s="57">
        <v>2701</v>
      </c>
      <c r="G53" s="90">
        <v>350</v>
      </c>
      <c r="H53" s="91"/>
      <c r="I53" s="91"/>
      <c r="J53" s="91">
        <v>272</v>
      </c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5">
        <v>475</v>
      </c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>
        <v>504</v>
      </c>
      <c r="AP53" s="91"/>
      <c r="AQ53" s="91"/>
      <c r="AR53" s="91"/>
      <c r="AS53" s="91"/>
      <c r="AT53" s="91"/>
      <c r="AU53" s="91"/>
      <c r="AV53" s="91"/>
      <c r="AW53" s="91"/>
      <c r="AX53" s="91"/>
      <c r="AY53" s="91">
        <v>620</v>
      </c>
      <c r="AZ53" s="91"/>
      <c r="BA53" s="91"/>
      <c r="BB53" s="91"/>
      <c r="BC53" s="91"/>
      <c r="BD53" s="91"/>
      <c r="BE53" s="91">
        <v>480</v>
      </c>
      <c r="BF53" s="91"/>
      <c r="BG53" s="92"/>
      <c r="BH53" s="203">
        <v>0</v>
      </c>
      <c r="BI53" s="203">
        <v>0</v>
      </c>
      <c r="BJ53" s="203">
        <v>0</v>
      </c>
      <c r="BK53" s="124">
        <v>0</v>
      </c>
      <c r="BL53" s="124">
        <v>0</v>
      </c>
      <c r="BM53" s="124">
        <v>0</v>
      </c>
    </row>
    <row r="54" spans="1:65" s="127" customFormat="1" ht="15" customHeight="1" thickBot="1" x14ac:dyDescent="0.3">
      <c r="A54" s="204" t="s">
        <v>127</v>
      </c>
      <c r="B54" s="58" t="s">
        <v>1785</v>
      </c>
      <c r="C54" s="38">
        <v>32499</v>
      </c>
      <c r="D54" s="227" t="s">
        <v>3065</v>
      </c>
      <c r="E54" s="63" t="s">
        <v>693</v>
      </c>
      <c r="F54" s="57">
        <v>2672</v>
      </c>
      <c r="G54" s="90"/>
      <c r="H54" s="91"/>
      <c r="I54" s="91"/>
      <c r="J54" s="91">
        <v>272</v>
      </c>
      <c r="K54" s="91">
        <v>92</v>
      </c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5"/>
      <c r="AB54" s="91"/>
      <c r="AC54" s="91"/>
      <c r="AD54" s="91"/>
      <c r="AE54" s="91"/>
      <c r="AF54" s="91"/>
      <c r="AG54" s="91"/>
      <c r="AH54" s="91"/>
      <c r="AI54" s="91">
        <v>504</v>
      </c>
      <c r="AJ54" s="91">
        <v>450</v>
      </c>
      <c r="AK54" s="91"/>
      <c r="AL54" s="91"/>
      <c r="AM54" s="91"/>
      <c r="AN54" s="91">
        <v>504</v>
      </c>
      <c r="AO54" s="91"/>
      <c r="AP54" s="91"/>
      <c r="AQ54" s="91"/>
      <c r="AR54" s="91"/>
      <c r="AS54" s="91"/>
      <c r="AT54" s="91"/>
      <c r="AU54" s="91">
        <v>642</v>
      </c>
      <c r="AV54" s="91"/>
      <c r="AW54" s="91"/>
      <c r="AX54" s="91"/>
      <c r="AY54" s="91"/>
      <c r="AZ54" s="91"/>
      <c r="BA54" s="91"/>
      <c r="BB54" s="91"/>
      <c r="BC54" s="91"/>
      <c r="BD54" s="91"/>
      <c r="BE54" s="91">
        <v>300</v>
      </c>
      <c r="BF54" s="91"/>
      <c r="BG54" s="92"/>
      <c r="BH54" s="203">
        <v>0</v>
      </c>
      <c r="BI54" s="203">
        <v>0</v>
      </c>
      <c r="BJ54" s="203">
        <v>0</v>
      </c>
      <c r="BK54" s="124">
        <v>0</v>
      </c>
      <c r="BL54" s="124">
        <v>0</v>
      </c>
      <c r="BM54" s="124">
        <v>0</v>
      </c>
    </row>
    <row r="55" spans="1:65" s="127" customFormat="1" ht="15" customHeight="1" thickBot="1" x14ac:dyDescent="0.3">
      <c r="A55" s="204" t="s">
        <v>128</v>
      </c>
      <c r="B55" s="141" t="s">
        <v>284</v>
      </c>
      <c r="C55" s="38">
        <v>37078</v>
      </c>
      <c r="D55" s="227" t="s">
        <v>3050</v>
      </c>
      <c r="E55" s="63" t="s">
        <v>76</v>
      </c>
      <c r="F55" s="57">
        <v>2671</v>
      </c>
      <c r="G55" s="90">
        <v>275</v>
      </c>
      <c r="H55" s="91"/>
      <c r="I55" s="91"/>
      <c r="J55" s="91">
        <v>272</v>
      </c>
      <c r="K55" s="91"/>
      <c r="L55" s="91"/>
      <c r="M55" s="91"/>
      <c r="N55" s="91"/>
      <c r="O55" s="91"/>
      <c r="P55" s="91">
        <v>350</v>
      </c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5"/>
      <c r="AB55" s="91"/>
      <c r="AC55" s="91"/>
      <c r="AD55" s="91"/>
      <c r="AE55" s="91"/>
      <c r="AF55" s="91"/>
      <c r="AG55" s="91"/>
      <c r="AH55" s="91"/>
      <c r="AI55" s="91"/>
      <c r="AJ55" s="91">
        <v>651</v>
      </c>
      <c r="AK55" s="91"/>
      <c r="AL55" s="91"/>
      <c r="AM55" s="91"/>
      <c r="AN55" s="91"/>
      <c r="AO55" s="91">
        <v>444</v>
      </c>
      <c r="AP55" s="91"/>
      <c r="AQ55" s="91"/>
      <c r="AR55" s="91"/>
      <c r="AS55" s="91"/>
      <c r="AT55" s="91"/>
      <c r="AU55" s="91"/>
      <c r="AV55" s="91"/>
      <c r="AW55" s="91"/>
      <c r="AX55" s="91"/>
      <c r="AY55" s="91">
        <v>651</v>
      </c>
      <c r="AZ55" s="91"/>
      <c r="BA55" s="91"/>
      <c r="BB55" s="91"/>
      <c r="BC55" s="91"/>
      <c r="BD55" s="91"/>
      <c r="BE55" s="91">
        <v>300</v>
      </c>
      <c r="BF55" s="91"/>
      <c r="BG55" s="92"/>
      <c r="BH55" s="203">
        <v>0</v>
      </c>
      <c r="BI55" s="203">
        <v>0</v>
      </c>
      <c r="BJ55" s="203">
        <v>0</v>
      </c>
      <c r="BK55" s="124">
        <v>0</v>
      </c>
      <c r="BL55" s="124">
        <v>0</v>
      </c>
      <c r="BM55" s="124">
        <v>0</v>
      </c>
    </row>
    <row r="56" spans="1:65" s="127" customFormat="1" ht="15" customHeight="1" thickBot="1" x14ac:dyDescent="0.3">
      <c r="A56" s="204" t="s">
        <v>129</v>
      </c>
      <c r="B56" s="58" t="s">
        <v>1802</v>
      </c>
      <c r="C56" s="38">
        <v>34598</v>
      </c>
      <c r="D56" s="227" t="s">
        <v>3112</v>
      </c>
      <c r="E56" s="63" t="s">
        <v>406</v>
      </c>
      <c r="F56" s="57">
        <v>2571</v>
      </c>
      <c r="G56" s="90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>
        <v>504</v>
      </c>
      <c r="AA56" s="95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>
        <v>642</v>
      </c>
      <c r="AO56" s="91"/>
      <c r="AP56" s="91"/>
      <c r="AQ56" s="91"/>
      <c r="AR56" s="91"/>
      <c r="AS56" s="91"/>
      <c r="AT56" s="91"/>
      <c r="AU56" s="91">
        <v>920</v>
      </c>
      <c r="AV56" s="91"/>
      <c r="AW56" s="91"/>
      <c r="AX56" s="91"/>
      <c r="AY56" s="91"/>
      <c r="AZ56" s="91"/>
      <c r="BA56" s="91"/>
      <c r="BB56" s="91"/>
      <c r="BC56" s="91">
        <v>205</v>
      </c>
      <c r="BD56" s="91"/>
      <c r="BE56" s="91">
        <v>300</v>
      </c>
      <c r="BF56" s="91"/>
      <c r="BG56" s="92"/>
      <c r="BH56" s="203">
        <v>0</v>
      </c>
      <c r="BI56" s="203">
        <v>0</v>
      </c>
      <c r="BJ56" s="203">
        <v>0</v>
      </c>
      <c r="BK56" s="124">
        <v>0</v>
      </c>
      <c r="BL56" s="124">
        <v>0</v>
      </c>
      <c r="BM56" s="124">
        <v>0</v>
      </c>
    </row>
    <row r="57" spans="1:65" s="127" customFormat="1" ht="15" customHeight="1" thickBot="1" x14ac:dyDescent="0.3">
      <c r="A57" s="204" t="s">
        <v>130</v>
      </c>
      <c r="B57" s="58" t="s">
        <v>507</v>
      </c>
      <c r="C57" s="38">
        <v>38342</v>
      </c>
      <c r="D57" s="227" t="s">
        <v>3083</v>
      </c>
      <c r="E57" s="63" t="s">
        <v>42</v>
      </c>
      <c r="F57" s="57">
        <v>2550</v>
      </c>
      <c r="G57" s="90"/>
      <c r="H57" s="91">
        <v>92</v>
      </c>
      <c r="I57" s="91"/>
      <c r="J57" s="91">
        <v>220</v>
      </c>
      <c r="K57" s="91">
        <v>137</v>
      </c>
      <c r="L57" s="91"/>
      <c r="M57" s="91"/>
      <c r="N57" s="91"/>
      <c r="O57" s="91"/>
      <c r="P57" s="91"/>
      <c r="Q57" s="91"/>
      <c r="R57" s="91"/>
      <c r="S57" s="91"/>
      <c r="T57" s="91"/>
      <c r="U57" s="91">
        <v>350</v>
      </c>
      <c r="V57" s="91">
        <v>117</v>
      </c>
      <c r="W57" s="91"/>
      <c r="X57" s="91"/>
      <c r="Y57" s="91"/>
      <c r="Z57" s="91"/>
      <c r="AA57" s="95">
        <v>142</v>
      </c>
      <c r="AB57" s="91"/>
      <c r="AC57" s="91"/>
      <c r="AD57" s="91">
        <v>275</v>
      </c>
      <c r="AE57" s="91"/>
      <c r="AF57" s="91"/>
      <c r="AG57" s="91"/>
      <c r="AH57" s="91">
        <v>425</v>
      </c>
      <c r="AI57" s="91"/>
      <c r="AJ57" s="91"/>
      <c r="AK57" s="91"/>
      <c r="AL57" s="91"/>
      <c r="AM57" s="91"/>
      <c r="AN57" s="91"/>
      <c r="AO57" s="91">
        <v>275</v>
      </c>
      <c r="AP57" s="91"/>
      <c r="AQ57" s="91"/>
      <c r="AR57" s="91">
        <v>250</v>
      </c>
      <c r="AS57" s="91"/>
      <c r="AT57" s="91"/>
      <c r="AU57" s="91">
        <v>595</v>
      </c>
      <c r="AV57" s="91"/>
      <c r="AW57" s="91"/>
      <c r="AX57" s="91"/>
      <c r="AY57" s="91">
        <v>455</v>
      </c>
      <c r="AZ57" s="91">
        <v>425</v>
      </c>
      <c r="BA57" s="91"/>
      <c r="BB57" s="91"/>
      <c r="BC57" s="91"/>
      <c r="BD57" s="91"/>
      <c r="BE57" s="91">
        <v>300</v>
      </c>
      <c r="BF57" s="91"/>
      <c r="BG57" s="92"/>
      <c r="BH57" s="203">
        <v>0</v>
      </c>
      <c r="BI57" s="203">
        <v>0</v>
      </c>
      <c r="BJ57" s="203">
        <v>0</v>
      </c>
      <c r="BK57" s="124">
        <v>0</v>
      </c>
      <c r="BL57" s="124">
        <v>0</v>
      </c>
      <c r="BM57" s="124">
        <v>0</v>
      </c>
    </row>
    <row r="58" spans="1:65" s="127" customFormat="1" ht="15" customHeight="1" thickBot="1" x14ac:dyDescent="0.3">
      <c r="A58" s="204" t="s">
        <v>131</v>
      </c>
      <c r="B58" s="220" t="s">
        <v>310</v>
      </c>
      <c r="C58" s="52">
        <v>37652</v>
      </c>
      <c r="D58" s="227" t="s">
        <v>3080</v>
      </c>
      <c r="E58" s="62" t="s">
        <v>46</v>
      </c>
      <c r="F58" s="57">
        <v>2549</v>
      </c>
      <c r="G58" s="90"/>
      <c r="H58" s="91">
        <v>142</v>
      </c>
      <c r="I58" s="91"/>
      <c r="J58" s="91"/>
      <c r="K58" s="91"/>
      <c r="L58" s="91"/>
      <c r="M58" s="91"/>
      <c r="N58" s="91"/>
      <c r="O58" s="91"/>
      <c r="P58" s="91"/>
      <c r="Q58" s="91"/>
      <c r="R58" s="91">
        <v>142</v>
      </c>
      <c r="S58" s="91"/>
      <c r="T58" s="91"/>
      <c r="U58" s="91"/>
      <c r="V58" s="91"/>
      <c r="W58" s="91"/>
      <c r="X58" s="91">
        <v>213</v>
      </c>
      <c r="Y58" s="91"/>
      <c r="Z58" s="91"/>
      <c r="AA58" s="95"/>
      <c r="AB58" s="91"/>
      <c r="AC58" s="91"/>
      <c r="AD58" s="91">
        <v>385</v>
      </c>
      <c r="AE58" s="91"/>
      <c r="AF58" s="91"/>
      <c r="AG58" s="91"/>
      <c r="AH58" s="91">
        <v>490</v>
      </c>
      <c r="AI58" s="91"/>
      <c r="AJ58" s="91"/>
      <c r="AK58" s="91"/>
      <c r="AL58" s="91">
        <v>253</v>
      </c>
      <c r="AM58" s="91"/>
      <c r="AN58" s="91"/>
      <c r="AO58" s="91"/>
      <c r="AP58" s="91"/>
      <c r="AQ58" s="91"/>
      <c r="AR58" s="91"/>
      <c r="AS58" s="91"/>
      <c r="AT58" s="91"/>
      <c r="AU58" s="91">
        <v>642</v>
      </c>
      <c r="AV58" s="91"/>
      <c r="AW58" s="91"/>
      <c r="AX58" s="91"/>
      <c r="AY58" s="91"/>
      <c r="AZ58" s="91">
        <v>566</v>
      </c>
      <c r="BA58" s="91"/>
      <c r="BB58" s="91"/>
      <c r="BC58" s="91"/>
      <c r="BD58" s="91"/>
      <c r="BE58" s="91"/>
      <c r="BF58" s="91"/>
      <c r="BG58" s="92"/>
      <c r="BH58" s="203">
        <v>0</v>
      </c>
      <c r="BI58" s="203">
        <v>0</v>
      </c>
      <c r="BJ58" s="203">
        <v>0</v>
      </c>
      <c r="BK58" s="124">
        <v>0</v>
      </c>
      <c r="BL58" s="124">
        <v>0</v>
      </c>
      <c r="BM58" s="124">
        <v>0</v>
      </c>
    </row>
    <row r="59" spans="1:65" s="127" customFormat="1" ht="15" customHeight="1" thickBot="1" x14ac:dyDescent="0.3">
      <c r="A59" s="204" t="s">
        <v>132</v>
      </c>
      <c r="B59" s="58" t="s">
        <v>321</v>
      </c>
      <c r="C59" s="38">
        <v>37270</v>
      </c>
      <c r="D59" s="227" t="s">
        <v>3168</v>
      </c>
      <c r="E59" s="63" t="s">
        <v>76</v>
      </c>
      <c r="F59" s="57">
        <v>2444</v>
      </c>
      <c r="G59" s="90">
        <v>275</v>
      </c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5"/>
      <c r="AB59" s="91"/>
      <c r="AC59" s="91"/>
      <c r="AD59" s="91"/>
      <c r="AE59" s="91"/>
      <c r="AF59" s="91"/>
      <c r="AG59" s="91"/>
      <c r="AH59" s="91"/>
      <c r="AI59" s="91"/>
      <c r="AJ59" s="91">
        <v>790</v>
      </c>
      <c r="AK59" s="91"/>
      <c r="AL59" s="91"/>
      <c r="AM59" s="91"/>
      <c r="AN59" s="91"/>
      <c r="AO59" s="91">
        <v>566</v>
      </c>
      <c r="AP59" s="91"/>
      <c r="AQ59" s="91"/>
      <c r="AR59" s="91"/>
      <c r="AS59" s="91"/>
      <c r="AT59" s="91"/>
      <c r="AU59" s="91"/>
      <c r="AV59" s="91"/>
      <c r="AW59" s="91"/>
      <c r="AX59" s="91"/>
      <c r="AY59" s="91">
        <v>513</v>
      </c>
      <c r="AZ59" s="91"/>
      <c r="BA59" s="91"/>
      <c r="BB59" s="91"/>
      <c r="BC59" s="91"/>
      <c r="BD59" s="91"/>
      <c r="BE59" s="91">
        <v>300</v>
      </c>
      <c r="BF59" s="91"/>
      <c r="BG59" s="92"/>
      <c r="BH59" s="203">
        <v>0</v>
      </c>
      <c r="BI59" s="203">
        <v>0</v>
      </c>
      <c r="BJ59" s="203">
        <v>0</v>
      </c>
      <c r="BK59" s="124">
        <v>0</v>
      </c>
      <c r="BL59" s="124">
        <v>0</v>
      </c>
      <c r="BM59" s="124">
        <v>0</v>
      </c>
    </row>
    <row r="60" spans="1:65" s="127" customFormat="1" ht="15" customHeight="1" thickBot="1" x14ac:dyDescent="0.3">
      <c r="A60" s="204" t="s">
        <v>133</v>
      </c>
      <c r="B60" s="58" t="s">
        <v>320</v>
      </c>
      <c r="C60" s="38">
        <v>36789</v>
      </c>
      <c r="D60" s="227" t="s">
        <v>3174</v>
      </c>
      <c r="E60" s="63" t="s">
        <v>76</v>
      </c>
      <c r="F60" s="57">
        <v>2444</v>
      </c>
      <c r="G60" s="90">
        <v>275</v>
      </c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5"/>
      <c r="AB60" s="91"/>
      <c r="AC60" s="91"/>
      <c r="AD60" s="91"/>
      <c r="AE60" s="91"/>
      <c r="AF60" s="91"/>
      <c r="AG60" s="91"/>
      <c r="AH60" s="91"/>
      <c r="AI60" s="91"/>
      <c r="AJ60" s="91">
        <v>790</v>
      </c>
      <c r="AK60" s="91"/>
      <c r="AL60" s="91"/>
      <c r="AM60" s="91"/>
      <c r="AN60" s="91"/>
      <c r="AO60" s="91">
        <v>566</v>
      </c>
      <c r="AP60" s="91"/>
      <c r="AQ60" s="91"/>
      <c r="AR60" s="91"/>
      <c r="AS60" s="91"/>
      <c r="AT60" s="91"/>
      <c r="AU60" s="91"/>
      <c r="AV60" s="91"/>
      <c r="AW60" s="91"/>
      <c r="AX60" s="91"/>
      <c r="AY60" s="91">
        <v>513</v>
      </c>
      <c r="AZ60" s="91"/>
      <c r="BA60" s="91"/>
      <c r="BB60" s="91"/>
      <c r="BC60" s="91"/>
      <c r="BD60" s="91"/>
      <c r="BE60" s="91">
        <v>300</v>
      </c>
      <c r="BF60" s="91"/>
      <c r="BG60" s="92"/>
      <c r="BH60" s="203">
        <v>0</v>
      </c>
      <c r="BI60" s="203">
        <v>0</v>
      </c>
      <c r="BJ60" s="203">
        <v>0</v>
      </c>
      <c r="BK60" s="124">
        <v>0</v>
      </c>
      <c r="BL60" s="124">
        <v>0</v>
      </c>
      <c r="BM60" s="124">
        <v>0</v>
      </c>
    </row>
    <row r="61" spans="1:65" s="127" customFormat="1" ht="15" customHeight="1" thickBot="1" x14ac:dyDescent="0.3">
      <c r="A61" s="204" t="s">
        <v>134</v>
      </c>
      <c r="B61" s="58" t="s">
        <v>348</v>
      </c>
      <c r="C61" s="38">
        <v>37732</v>
      </c>
      <c r="D61" s="227" t="s">
        <v>3144</v>
      </c>
      <c r="E61" s="63" t="s">
        <v>42</v>
      </c>
      <c r="F61" s="57">
        <v>2430</v>
      </c>
      <c r="G61" s="90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>
        <v>275</v>
      </c>
      <c r="V61" s="91"/>
      <c r="W61" s="91"/>
      <c r="X61" s="91"/>
      <c r="Y61" s="91"/>
      <c r="Z61" s="91">
        <v>490</v>
      </c>
      <c r="AA61" s="95"/>
      <c r="AB61" s="91"/>
      <c r="AC61" s="91"/>
      <c r="AD61" s="91">
        <v>192</v>
      </c>
      <c r="AE61" s="91"/>
      <c r="AF61" s="91"/>
      <c r="AG61" s="91"/>
      <c r="AH61" s="91">
        <v>385</v>
      </c>
      <c r="AI61" s="91"/>
      <c r="AJ61" s="91"/>
      <c r="AK61" s="91"/>
      <c r="AL61" s="91"/>
      <c r="AM61" s="91"/>
      <c r="AN61" s="91"/>
      <c r="AO61" s="91"/>
      <c r="AP61" s="91"/>
      <c r="AQ61" s="91"/>
      <c r="AR61" s="91">
        <v>213</v>
      </c>
      <c r="AS61" s="91"/>
      <c r="AT61" s="91"/>
      <c r="AU61" s="91">
        <v>490</v>
      </c>
      <c r="AV61" s="91"/>
      <c r="AW61" s="91"/>
      <c r="AX61" s="91"/>
      <c r="AY61" s="91"/>
      <c r="AZ61" s="91">
        <v>490</v>
      </c>
      <c r="BA61" s="91"/>
      <c r="BB61" s="91"/>
      <c r="BC61" s="91"/>
      <c r="BD61" s="91"/>
      <c r="BE61" s="91">
        <v>300</v>
      </c>
      <c r="BF61" s="91"/>
      <c r="BG61" s="92"/>
      <c r="BH61" s="203">
        <v>0</v>
      </c>
      <c r="BI61" s="203">
        <v>0</v>
      </c>
      <c r="BJ61" s="203">
        <v>0</v>
      </c>
      <c r="BK61" s="124">
        <v>0</v>
      </c>
      <c r="BL61" s="124">
        <v>0</v>
      </c>
      <c r="BM61" s="124">
        <v>0</v>
      </c>
    </row>
    <row r="62" spans="1:65" s="127" customFormat="1" ht="15" customHeight="1" thickBot="1" x14ac:dyDescent="0.3">
      <c r="A62" s="204" t="s">
        <v>135</v>
      </c>
      <c r="B62" s="58" t="s">
        <v>289</v>
      </c>
      <c r="C62" s="38">
        <v>38344</v>
      </c>
      <c r="D62" s="227" t="s">
        <v>3087</v>
      </c>
      <c r="E62" s="63" t="s">
        <v>76</v>
      </c>
      <c r="F62" s="57">
        <v>2429</v>
      </c>
      <c r="G62" s="90"/>
      <c r="H62" s="91"/>
      <c r="I62" s="91"/>
      <c r="J62" s="91">
        <v>340</v>
      </c>
      <c r="K62" s="91"/>
      <c r="L62" s="91"/>
      <c r="M62" s="91"/>
      <c r="N62" s="91"/>
      <c r="O62" s="91"/>
      <c r="P62" s="91">
        <v>290</v>
      </c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5">
        <v>405</v>
      </c>
      <c r="AB62" s="91"/>
      <c r="AC62" s="91"/>
      <c r="AD62" s="91">
        <v>425</v>
      </c>
      <c r="AE62" s="91"/>
      <c r="AF62" s="91"/>
      <c r="AG62" s="91"/>
      <c r="AH62" s="91">
        <v>350</v>
      </c>
      <c r="AI62" s="91"/>
      <c r="AJ62" s="91">
        <v>357</v>
      </c>
      <c r="AK62" s="91"/>
      <c r="AL62" s="91"/>
      <c r="AM62" s="91"/>
      <c r="AN62" s="91"/>
      <c r="AO62" s="91">
        <v>275</v>
      </c>
      <c r="AP62" s="91"/>
      <c r="AQ62" s="91"/>
      <c r="AR62" s="91"/>
      <c r="AS62" s="91"/>
      <c r="AT62" s="91"/>
      <c r="AU62" s="91"/>
      <c r="AV62" s="91"/>
      <c r="AW62" s="91"/>
      <c r="AX62" s="91"/>
      <c r="AY62" s="91">
        <v>552</v>
      </c>
      <c r="AZ62" s="91"/>
      <c r="BA62" s="91"/>
      <c r="BB62" s="91"/>
      <c r="BC62" s="91"/>
      <c r="BD62" s="91"/>
      <c r="BE62" s="91">
        <v>300</v>
      </c>
      <c r="BF62" s="91"/>
      <c r="BG62" s="92"/>
      <c r="BH62" s="203">
        <v>0</v>
      </c>
      <c r="BI62" s="203">
        <v>0</v>
      </c>
      <c r="BJ62" s="203">
        <v>0</v>
      </c>
      <c r="BK62" s="124">
        <v>0</v>
      </c>
      <c r="BL62" s="124">
        <v>0</v>
      </c>
      <c r="BM62" s="124">
        <v>0</v>
      </c>
    </row>
    <row r="63" spans="1:65" s="127" customFormat="1" ht="15" customHeight="1" thickBot="1" x14ac:dyDescent="0.3">
      <c r="A63" s="204" t="s">
        <v>136</v>
      </c>
      <c r="B63" s="58" t="s">
        <v>319</v>
      </c>
      <c r="C63" s="38">
        <v>38143</v>
      </c>
      <c r="D63" s="227" t="s">
        <v>3106</v>
      </c>
      <c r="E63" s="63" t="s">
        <v>76</v>
      </c>
      <c r="F63" s="57">
        <v>2429</v>
      </c>
      <c r="G63" s="90"/>
      <c r="H63" s="91"/>
      <c r="I63" s="91"/>
      <c r="J63" s="91">
        <v>340</v>
      </c>
      <c r="K63" s="91"/>
      <c r="L63" s="91"/>
      <c r="M63" s="91"/>
      <c r="N63" s="91"/>
      <c r="O63" s="91"/>
      <c r="P63" s="91">
        <v>290</v>
      </c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5">
        <v>405</v>
      </c>
      <c r="AB63" s="91"/>
      <c r="AC63" s="91"/>
      <c r="AD63" s="91">
        <v>425</v>
      </c>
      <c r="AE63" s="91"/>
      <c r="AF63" s="91"/>
      <c r="AG63" s="91"/>
      <c r="AH63" s="91">
        <v>350</v>
      </c>
      <c r="AI63" s="91"/>
      <c r="AJ63" s="91">
        <v>357</v>
      </c>
      <c r="AK63" s="91"/>
      <c r="AL63" s="91"/>
      <c r="AM63" s="91"/>
      <c r="AN63" s="91"/>
      <c r="AO63" s="91">
        <v>275</v>
      </c>
      <c r="AP63" s="91"/>
      <c r="AQ63" s="91"/>
      <c r="AR63" s="91"/>
      <c r="AS63" s="91"/>
      <c r="AT63" s="91"/>
      <c r="AU63" s="91"/>
      <c r="AV63" s="91"/>
      <c r="AW63" s="91"/>
      <c r="AX63" s="91"/>
      <c r="AY63" s="91">
        <v>552</v>
      </c>
      <c r="AZ63" s="91"/>
      <c r="BA63" s="91"/>
      <c r="BB63" s="91"/>
      <c r="BC63" s="91"/>
      <c r="BD63" s="91"/>
      <c r="BE63" s="91">
        <v>300</v>
      </c>
      <c r="BF63" s="91"/>
      <c r="BG63" s="92"/>
      <c r="BH63" s="203">
        <v>0</v>
      </c>
      <c r="BI63" s="203">
        <v>0</v>
      </c>
      <c r="BJ63" s="203">
        <v>0</v>
      </c>
      <c r="BK63" s="124">
        <v>0</v>
      </c>
      <c r="BL63" s="124">
        <v>0</v>
      </c>
      <c r="BM63" s="124">
        <v>0</v>
      </c>
    </row>
    <row r="64" spans="1:65" s="127" customFormat="1" ht="15" customHeight="1" thickBot="1" x14ac:dyDescent="0.3">
      <c r="A64" s="204" t="s">
        <v>137</v>
      </c>
      <c r="B64" s="58" t="s">
        <v>295</v>
      </c>
      <c r="C64" s="38">
        <v>37059</v>
      </c>
      <c r="D64" s="227" t="s">
        <v>3082</v>
      </c>
      <c r="E64" s="63" t="s">
        <v>85</v>
      </c>
      <c r="F64" s="57">
        <v>2396</v>
      </c>
      <c r="G64" s="90"/>
      <c r="H64" s="91"/>
      <c r="I64" s="91"/>
      <c r="J64" s="91"/>
      <c r="K64" s="91"/>
      <c r="L64" s="91"/>
      <c r="M64" s="91"/>
      <c r="N64" s="91"/>
      <c r="O64" s="91"/>
      <c r="P64" s="91">
        <v>350</v>
      </c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5"/>
      <c r="AB64" s="91"/>
      <c r="AC64" s="91"/>
      <c r="AD64" s="91"/>
      <c r="AE64" s="91"/>
      <c r="AF64" s="91"/>
      <c r="AG64" s="91"/>
      <c r="AH64" s="91"/>
      <c r="AI64" s="91"/>
      <c r="AJ64" s="91">
        <v>651</v>
      </c>
      <c r="AK64" s="91"/>
      <c r="AL64" s="91"/>
      <c r="AM64" s="91"/>
      <c r="AN64" s="91"/>
      <c r="AO64" s="91">
        <v>444</v>
      </c>
      <c r="AP64" s="91"/>
      <c r="AQ64" s="91"/>
      <c r="AR64" s="91"/>
      <c r="AS64" s="91"/>
      <c r="AT64" s="91"/>
      <c r="AU64" s="91"/>
      <c r="AV64" s="91"/>
      <c r="AW64" s="91"/>
      <c r="AX64" s="91"/>
      <c r="AY64" s="91">
        <v>651</v>
      </c>
      <c r="AZ64" s="91"/>
      <c r="BA64" s="91"/>
      <c r="BB64" s="91"/>
      <c r="BC64" s="91"/>
      <c r="BD64" s="91"/>
      <c r="BE64" s="91">
        <v>300</v>
      </c>
      <c r="BF64" s="91"/>
      <c r="BG64" s="92"/>
      <c r="BH64" s="203">
        <v>0</v>
      </c>
      <c r="BI64" s="203">
        <v>0</v>
      </c>
      <c r="BJ64" s="203">
        <v>0</v>
      </c>
      <c r="BK64" s="124">
        <v>0</v>
      </c>
      <c r="BL64" s="124">
        <v>0</v>
      </c>
      <c r="BM64" s="124">
        <v>0</v>
      </c>
    </row>
    <row r="65" spans="1:65" s="127" customFormat="1" ht="15" customHeight="1" thickBot="1" x14ac:dyDescent="0.3">
      <c r="A65" s="204" t="s">
        <v>138</v>
      </c>
      <c r="B65" s="134" t="s">
        <v>1817</v>
      </c>
      <c r="C65" s="38">
        <v>30934</v>
      </c>
      <c r="D65" s="227" t="s">
        <v>3163</v>
      </c>
      <c r="E65" s="63" t="s">
        <v>937</v>
      </c>
      <c r="F65" s="57">
        <v>2394</v>
      </c>
      <c r="G65" s="90"/>
      <c r="H65" s="91">
        <v>250</v>
      </c>
      <c r="I65" s="91"/>
      <c r="J65" s="91">
        <v>272</v>
      </c>
      <c r="K65" s="91">
        <v>250</v>
      </c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>
        <v>175</v>
      </c>
      <c r="W65" s="91"/>
      <c r="X65" s="91"/>
      <c r="Y65" s="91">
        <v>213</v>
      </c>
      <c r="Z65" s="91"/>
      <c r="AA65" s="95"/>
      <c r="AB65" s="91"/>
      <c r="AC65" s="91"/>
      <c r="AD65" s="91"/>
      <c r="AE65" s="91"/>
      <c r="AF65" s="91"/>
      <c r="AG65" s="91"/>
      <c r="AH65" s="91">
        <v>360</v>
      </c>
      <c r="AI65" s="91">
        <v>642</v>
      </c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>
        <v>620</v>
      </c>
      <c r="AZ65" s="91"/>
      <c r="BA65" s="91"/>
      <c r="BB65" s="91"/>
      <c r="BC65" s="91"/>
      <c r="BD65" s="91"/>
      <c r="BE65" s="91"/>
      <c r="BF65" s="91"/>
      <c r="BG65" s="92"/>
      <c r="BH65" s="203">
        <v>0</v>
      </c>
      <c r="BI65" s="203">
        <v>0</v>
      </c>
      <c r="BJ65" s="203">
        <v>0</v>
      </c>
      <c r="BK65" s="124">
        <v>0</v>
      </c>
      <c r="BL65" s="124">
        <v>0</v>
      </c>
      <c r="BM65" s="124">
        <v>0</v>
      </c>
    </row>
    <row r="66" spans="1:65" s="127" customFormat="1" ht="15" customHeight="1" thickBot="1" x14ac:dyDescent="0.3">
      <c r="A66" s="204" t="s">
        <v>139</v>
      </c>
      <c r="B66" s="58" t="s">
        <v>334</v>
      </c>
      <c r="C66" s="38">
        <v>37055</v>
      </c>
      <c r="D66" s="227" t="s">
        <v>3086</v>
      </c>
      <c r="E66" s="63" t="s">
        <v>70</v>
      </c>
      <c r="F66" s="57">
        <v>2339</v>
      </c>
      <c r="G66" s="90"/>
      <c r="H66" s="91">
        <v>142</v>
      </c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>
        <v>170</v>
      </c>
      <c r="T66" s="91"/>
      <c r="U66" s="91"/>
      <c r="V66" s="91"/>
      <c r="W66" s="91"/>
      <c r="X66" s="91"/>
      <c r="Y66" s="91"/>
      <c r="Z66" s="91">
        <v>595</v>
      </c>
      <c r="AA66" s="95"/>
      <c r="AB66" s="91"/>
      <c r="AC66" s="91"/>
      <c r="AD66" s="91"/>
      <c r="AE66" s="91"/>
      <c r="AF66" s="91">
        <v>490</v>
      </c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>
        <v>642</v>
      </c>
      <c r="AV66" s="91"/>
      <c r="AW66" s="91"/>
      <c r="AX66" s="91"/>
      <c r="AY66" s="91"/>
      <c r="AZ66" s="91"/>
      <c r="BA66" s="91"/>
      <c r="BB66" s="91"/>
      <c r="BC66" s="91"/>
      <c r="BD66" s="91"/>
      <c r="BE66" s="91">
        <v>300</v>
      </c>
      <c r="BF66" s="91"/>
      <c r="BG66" s="92"/>
      <c r="BH66" s="203">
        <v>0</v>
      </c>
      <c r="BI66" s="203">
        <v>0</v>
      </c>
      <c r="BJ66" s="203">
        <v>0</v>
      </c>
      <c r="BK66" s="124">
        <v>0</v>
      </c>
      <c r="BL66" s="124">
        <v>0</v>
      </c>
      <c r="BM66" s="124">
        <v>0</v>
      </c>
    </row>
    <row r="67" spans="1:65" s="127" customFormat="1" ht="15" customHeight="1" thickBot="1" x14ac:dyDescent="0.3">
      <c r="A67" s="204" t="s">
        <v>140</v>
      </c>
      <c r="B67" s="134" t="s">
        <v>1792</v>
      </c>
      <c r="C67" s="38">
        <v>29658</v>
      </c>
      <c r="D67" s="227" t="s">
        <v>3100</v>
      </c>
      <c r="E67" s="63" t="s">
        <v>68</v>
      </c>
      <c r="F67" s="57">
        <v>2274</v>
      </c>
      <c r="G67" s="90"/>
      <c r="H67" s="91"/>
      <c r="I67" s="91"/>
      <c r="J67" s="91">
        <v>490</v>
      </c>
      <c r="K67" s="91"/>
      <c r="L67" s="91"/>
      <c r="M67" s="91"/>
      <c r="N67" s="91"/>
      <c r="O67" s="91"/>
      <c r="P67" s="91"/>
      <c r="Q67" s="91">
        <v>500</v>
      </c>
      <c r="R67" s="91"/>
      <c r="S67" s="91"/>
      <c r="T67" s="91"/>
      <c r="U67" s="91"/>
      <c r="V67" s="91"/>
      <c r="W67" s="91"/>
      <c r="X67" s="91"/>
      <c r="Y67" s="91"/>
      <c r="Z67" s="91">
        <v>504</v>
      </c>
      <c r="AA67" s="95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>
        <v>780</v>
      </c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2"/>
      <c r="BH67" s="203">
        <v>0</v>
      </c>
      <c r="BI67" s="203">
        <v>0</v>
      </c>
      <c r="BJ67" s="203">
        <v>0</v>
      </c>
      <c r="BK67" s="124">
        <v>0</v>
      </c>
      <c r="BL67" s="124">
        <v>0</v>
      </c>
      <c r="BM67" s="124">
        <v>0</v>
      </c>
    </row>
    <row r="68" spans="1:65" s="127" customFormat="1" ht="15" customHeight="1" thickBot="1" x14ac:dyDescent="0.3">
      <c r="A68" s="204" t="s">
        <v>141</v>
      </c>
      <c r="B68" s="58" t="s">
        <v>316</v>
      </c>
      <c r="C68" s="38">
        <v>38319</v>
      </c>
      <c r="D68" s="227" t="s">
        <v>3131</v>
      </c>
      <c r="E68" s="63" t="s">
        <v>42</v>
      </c>
      <c r="F68" s="57">
        <v>2230</v>
      </c>
      <c r="G68" s="90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>
        <v>350</v>
      </c>
      <c r="V68" s="91">
        <v>117</v>
      </c>
      <c r="W68" s="91"/>
      <c r="X68" s="91"/>
      <c r="Y68" s="91"/>
      <c r="Z68" s="91"/>
      <c r="AA68" s="95">
        <v>142</v>
      </c>
      <c r="AB68" s="91"/>
      <c r="AC68" s="91"/>
      <c r="AD68" s="91">
        <v>275</v>
      </c>
      <c r="AE68" s="91"/>
      <c r="AF68" s="91"/>
      <c r="AG68" s="91"/>
      <c r="AH68" s="91">
        <v>425</v>
      </c>
      <c r="AI68" s="91"/>
      <c r="AJ68" s="91"/>
      <c r="AK68" s="91"/>
      <c r="AL68" s="91"/>
      <c r="AM68" s="91"/>
      <c r="AN68" s="91"/>
      <c r="AO68" s="91">
        <v>275</v>
      </c>
      <c r="AP68" s="91"/>
      <c r="AQ68" s="91"/>
      <c r="AR68" s="91">
        <v>250</v>
      </c>
      <c r="AS68" s="91"/>
      <c r="AT68" s="91"/>
      <c r="AU68" s="91"/>
      <c r="AV68" s="91"/>
      <c r="AW68" s="91"/>
      <c r="AX68" s="91"/>
      <c r="AY68" s="91">
        <v>455</v>
      </c>
      <c r="AZ68" s="91">
        <v>425</v>
      </c>
      <c r="BA68" s="91"/>
      <c r="BB68" s="91"/>
      <c r="BC68" s="91"/>
      <c r="BD68" s="91"/>
      <c r="BE68" s="91">
        <v>300</v>
      </c>
      <c r="BF68" s="91"/>
      <c r="BG68" s="92"/>
      <c r="BH68" s="203">
        <v>0</v>
      </c>
      <c r="BI68" s="203">
        <v>0</v>
      </c>
      <c r="BJ68" s="203">
        <v>0</v>
      </c>
      <c r="BK68" s="124">
        <v>0</v>
      </c>
      <c r="BL68" s="124">
        <v>0</v>
      </c>
      <c r="BM68" s="124">
        <v>0</v>
      </c>
    </row>
    <row r="69" spans="1:65" s="127" customFormat="1" ht="15" customHeight="1" thickBot="1" x14ac:dyDescent="0.3">
      <c r="A69" s="204" t="s">
        <v>142</v>
      </c>
      <c r="B69" s="58" t="s">
        <v>525</v>
      </c>
      <c r="C69" s="38">
        <v>37192</v>
      </c>
      <c r="D69" s="227" t="s">
        <v>3091</v>
      </c>
      <c r="E69" s="63" t="s">
        <v>2408</v>
      </c>
      <c r="F69" s="57">
        <v>2214</v>
      </c>
      <c r="G69" s="90"/>
      <c r="H69" s="91">
        <v>170</v>
      </c>
      <c r="I69" s="91"/>
      <c r="J69" s="91">
        <v>167</v>
      </c>
      <c r="K69" s="91">
        <v>137</v>
      </c>
      <c r="L69" s="91"/>
      <c r="M69" s="91"/>
      <c r="N69" s="91"/>
      <c r="O69" s="91"/>
      <c r="P69" s="91"/>
      <c r="Q69" s="91"/>
      <c r="R69" s="91"/>
      <c r="S69" s="91"/>
      <c r="T69" s="91"/>
      <c r="U69" s="91">
        <v>192</v>
      </c>
      <c r="V69" s="91"/>
      <c r="W69" s="91"/>
      <c r="X69" s="91"/>
      <c r="Y69" s="91">
        <v>250</v>
      </c>
      <c r="Z69" s="91"/>
      <c r="AA69" s="95"/>
      <c r="AB69" s="91"/>
      <c r="AC69" s="91"/>
      <c r="AD69" s="91"/>
      <c r="AE69" s="91"/>
      <c r="AF69" s="91"/>
      <c r="AG69" s="91"/>
      <c r="AH69" s="91"/>
      <c r="AI69" s="91"/>
      <c r="AJ69" s="91">
        <v>651</v>
      </c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>
        <v>651</v>
      </c>
      <c r="AZ69" s="91"/>
      <c r="BA69" s="91"/>
      <c r="BB69" s="91"/>
      <c r="BC69" s="91"/>
      <c r="BD69" s="91"/>
      <c r="BE69" s="91">
        <v>300</v>
      </c>
      <c r="BF69" s="91"/>
      <c r="BG69" s="92"/>
      <c r="BH69" s="203">
        <v>0</v>
      </c>
      <c r="BI69" s="203">
        <v>0</v>
      </c>
      <c r="BJ69" s="203">
        <v>0</v>
      </c>
      <c r="BK69" s="124">
        <v>0</v>
      </c>
      <c r="BL69" s="124">
        <v>0</v>
      </c>
      <c r="BM69" s="124">
        <v>0</v>
      </c>
    </row>
    <row r="70" spans="1:65" s="127" customFormat="1" ht="15" customHeight="1" thickBot="1" x14ac:dyDescent="0.3">
      <c r="A70" s="204" t="s">
        <v>143</v>
      </c>
      <c r="B70" s="58" t="s">
        <v>1800</v>
      </c>
      <c r="C70" s="38">
        <v>32840</v>
      </c>
      <c r="D70" s="227" t="s">
        <v>3071</v>
      </c>
      <c r="E70" s="63" t="s">
        <v>667</v>
      </c>
      <c r="F70" s="57">
        <v>2214</v>
      </c>
      <c r="G70" s="90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5"/>
      <c r="AB70" s="91"/>
      <c r="AC70" s="91"/>
      <c r="AD70" s="91"/>
      <c r="AE70" s="91"/>
      <c r="AF70" s="91"/>
      <c r="AG70" s="91"/>
      <c r="AH70" s="91">
        <v>642</v>
      </c>
      <c r="AI70" s="91"/>
      <c r="AJ70" s="91">
        <v>450</v>
      </c>
      <c r="AK70" s="91"/>
      <c r="AL70" s="91"/>
      <c r="AM70" s="91"/>
      <c r="AN70" s="91"/>
      <c r="AO70" s="91">
        <v>642</v>
      </c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>
        <v>480</v>
      </c>
      <c r="BF70" s="91"/>
      <c r="BG70" s="92"/>
      <c r="BH70" s="203">
        <v>0</v>
      </c>
      <c r="BI70" s="203">
        <v>0</v>
      </c>
      <c r="BJ70" s="203">
        <v>0</v>
      </c>
      <c r="BK70" s="124">
        <v>0</v>
      </c>
      <c r="BL70" s="124">
        <v>0</v>
      </c>
      <c r="BM70" s="124">
        <v>0</v>
      </c>
    </row>
    <row r="71" spans="1:65" s="127" customFormat="1" ht="15" customHeight="1" thickBot="1" x14ac:dyDescent="0.3">
      <c r="A71" s="204" t="s">
        <v>144</v>
      </c>
      <c r="B71" s="134" t="s">
        <v>1797</v>
      </c>
      <c r="C71" s="38">
        <v>34537</v>
      </c>
      <c r="D71" s="227" t="s">
        <v>3074</v>
      </c>
      <c r="E71" s="63" t="s">
        <v>66</v>
      </c>
      <c r="F71" s="57">
        <v>2205</v>
      </c>
      <c r="G71" s="90"/>
      <c r="H71" s="91"/>
      <c r="I71" s="91"/>
      <c r="J71" s="91"/>
      <c r="K71" s="91"/>
      <c r="L71" s="91"/>
      <c r="M71" s="91"/>
      <c r="N71" s="91"/>
      <c r="O71" s="91"/>
      <c r="P71" s="91"/>
      <c r="Q71" s="91">
        <v>350</v>
      </c>
      <c r="R71" s="91"/>
      <c r="S71" s="91"/>
      <c r="T71" s="91"/>
      <c r="U71" s="91"/>
      <c r="V71" s="91"/>
      <c r="W71" s="91"/>
      <c r="X71" s="91"/>
      <c r="Y71" s="91"/>
      <c r="Z71" s="91">
        <v>504</v>
      </c>
      <c r="AA71" s="95"/>
      <c r="AB71" s="91"/>
      <c r="AC71" s="91"/>
      <c r="AD71" s="91"/>
      <c r="AE71" s="91"/>
      <c r="AF71" s="91"/>
      <c r="AG71" s="91"/>
      <c r="AH71" s="91"/>
      <c r="AI71" s="91">
        <v>504</v>
      </c>
      <c r="AJ71" s="91"/>
      <c r="AK71" s="91"/>
      <c r="AL71" s="91"/>
      <c r="AM71" s="91"/>
      <c r="AN71" s="91">
        <v>642</v>
      </c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>
        <v>205</v>
      </c>
      <c r="BD71" s="91"/>
      <c r="BE71" s="91"/>
      <c r="BF71" s="91"/>
      <c r="BG71" s="92"/>
      <c r="BH71" s="203">
        <v>0</v>
      </c>
      <c r="BI71" s="203">
        <v>0</v>
      </c>
      <c r="BJ71" s="203">
        <v>0</v>
      </c>
      <c r="BK71" s="124">
        <v>0</v>
      </c>
      <c r="BL71" s="124">
        <v>0</v>
      </c>
      <c r="BM71" s="124">
        <v>0</v>
      </c>
    </row>
    <row r="72" spans="1:65" s="127" customFormat="1" ht="15" customHeight="1" thickBot="1" x14ac:dyDescent="0.3">
      <c r="A72" s="204" t="s">
        <v>145</v>
      </c>
      <c r="B72" s="58" t="s">
        <v>1808</v>
      </c>
      <c r="C72" s="38">
        <v>33547</v>
      </c>
      <c r="D72" s="227" t="s">
        <v>3114</v>
      </c>
      <c r="E72" s="63" t="s">
        <v>829</v>
      </c>
      <c r="F72" s="57">
        <v>2193</v>
      </c>
      <c r="G72" s="90"/>
      <c r="H72" s="91">
        <v>175</v>
      </c>
      <c r="I72" s="91"/>
      <c r="J72" s="91">
        <v>272</v>
      </c>
      <c r="K72" s="91">
        <v>175</v>
      </c>
      <c r="L72" s="91"/>
      <c r="M72" s="91"/>
      <c r="N72" s="91"/>
      <c r="O72" s="91"/>
      <c r="P72" s="91"/>
      <c r="Q72" s="91"/>
      <c r="R72" s="91"/>
      <c r="S72" s="91"/>
      <c r="T72" s="91"/>
      <c r="U72" s="91">
        <v>360</v>
      </c>
      <c r="V72" s="91">
        <v>137</v>
      </c>
      <c r="W72" s="91"/>
      <c r="X72" s="91"/>
      <c r="Y72" s="91"/>
      <c r="Z72" s="91"/>
      <c r="AA72" s="95">
        <v>166</v>
      </c>
      <c r="AB72" s="91"/>
      <c r="AC72" s="91"/>
      <c r="AD72" s="91">
        <v>504</v>
      </c>
      <c r="AE72" s="91"/>
      <c r="AF72" s="91"/>
      <c r="AG72" s="91"/>
      <c r="AH72" s="91"/>
      <c r="AI72" s="91"/>
      <c r="AJ72" s="91"/>
      <c r="AK72" s="91"/>
      <c r="AL72" s="91">
        <v>205</v>
      </c>
      <c r="AM72" s="91"/>
      <c r="AN72" s="91"/>
      <c r="AO72" s="91"/>
      <c r="AP72" s="91"/>
      <c r="AQ72" s="91"/>
      <c r="AR72" s="91">
        <v>253</v>
      </c>
      <c r="AS72" s="91"/>
      <c r="AT72" s="91"/>
      <c r="AU72" s="91"/>
      <c r="AV72" s="91"/>
      <c r="AW72" s="91"/>
      <c r="AX72" s="91"/>
      <c r="AY72" s="91"/>
      <c r="AZ72" s="91">
        <v>504</v>
      </c>
      <c r="BA72" s="91"/>
      <c r="BB72" s="91"/>
      <c r="BC72" s="91"/>
      <c r="BD72" s="91"/>
      <c r="BE72" s="91">
        <v>300</v>
      </c>
      <c r="BF72" s="91"/>
      <c r="BG72" s="92"/>
      <c r="BH72" s="203">
        <v>0</v>
      </c>
      <c r="BI72" s="203">
        <v>0</v>
      </c>
      <c r="BJ72" s="203">
        <v>0</v>
      </c>
      <c r="BK72" s="124">
        <v>0</v>
      </c>
      <c r="BL72" s="124">
        <v>0</v>
      </c>
      <c r="BM72" s="124">
        <v>0</v>
      </c>
    </row>
    <row r="73" spans="1:65" s="127" customFormat="1" ht="15" customHeight="1" thickBot="1" x14ac:dyDescent="0.3">
      <c r="A73" s="204" t="s">
        <v>146</v>
      </c>
      <c r="B73" s="58" t="s">
        <v>513</v>
      </c>
      <c r="C73" s="38">
        <v>38800</v>
      </c>
      <c r="D73" s="227" t="s">
        <v>3097</v>
      </c>
      <c r="E73" s="63" t="s">
        <v>76</v>
      </c>
      <c r="F73" s="57">
        <v>2160</v>
      </c>
      <c r="G73" s="90"/>
      <c r="H73" s="91"/>
      <c r="I73" s="91"/>
      <c r="J73" s="91">
        <v>290</v>
      </c>
      <c r="K73" s="91"/>
      <c r="L73" s="91"/>
      <c r="M73" s="91"/>
      <c r="N73" s="91"/>
      <c r="O73" s="91"/>
      <c r="P73" s="91">
        <v>220</v>
      </c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5">
        <v>485</v>
      </c>
      <c r="AB73" s="91"/>
      <c r="AC73" s="91"/>
      <c r="AD73" s="91"/>
      <c r="AE73" s="91"/>
      <c r="AF73" s="91"/>
      <c r="AG73" s="91"/>
      <c r="AH73" s="91">
        <v>350</v>
      </c>
      <c r="AI73" s="91"/>
      <c r="AJ73" s="91"/>
      <c r="AK73" s="91"/>
      <c r="AL73" s="91"/>
      <c r="AM73" s="91"/>
      <c r="AN73" s="91"/>
      <c r="AO73" s="91">
        <v>340</v>
      </c>
      <c r="AP73" s="91"/>
      <c r="AQ73" s="91"/>
      <c r="AR73" s="91"/>
      <c r="AS73" s="91"/>
      <c r="AT73" s="91"/>
      <c r="AU73" s="91"/>
      <c r="AV73" s="91"/>
      <c r="AW73" s="91"/>
      <c r="AX73" s="91"/>
      <c r="AY73" s="91">
        <v>475</v>
      </c>
      <c r="AZ73" s="91"/>
      <c r="BA73" s="91"/>
      <c r="BB73" s="91"/>
      <c r="BC73" s="91"/>
      <c r="BD73" s="91"/>
      <c r="BE73" s="91"/>
      <c r="BF73" s="91"/>
      <c r="BG73" s="92"/>
      <c r="BH73" s="203">
        <v>0</v>
      </c>
      <c r="BI73" s="203">
        <v>0</v>
      </c>
      <c r="BJ73" s="203">
        <v>0</v>
      </c>
      <c r="BK73" s="124">
        <v>0</v>
      </c>
      <c r="BL73" s="124">
        <v>0</v>
      </c>
      <c r="BM73" s="124">
        <v>0</v>
      </c>
    </row>
    <row r="74" spans="1:65" s="127" customFormat="1" ht="15" customHeight="1" thickBot="1" x14ac:dyDescent="0.3">
      <c r="A74" s="204" t="s">
        <v>147</v>
      </c>
      <c r="B74" s="58" t="s">
        <v>317</v>
      </c>
      <c r="C74" s="38">
        <v>37441</v>
      </c>
      <c r="D74" s="227" t="s">
        <v>3098</v>
      </c>
      <c r="E74" s="63" t="s">
        <v>42</v>
      </c>
      <c r="F74" s="57">
        <v>2120</v>
      </c>
      <c r="G74" s="90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>
        <v>137</v>
      </c>
      <c r="W74" s="91"/>
      <c r="X74" s="91"/>
      <c r="Y74" s="91"/>
      <c r="Z74" s="91"/>
      <c r="AA74" s="95"/>
      <c r="AB74" s="91"/>
      <c r="AC74" s="91"/>
      <c r="AD74" s="91"/>
      <c r="AE74" s="91"/>
      <c r="AF74" s="91"/>
      <c r="AG74" s="91"/>
      <c r="AH74" s="91">
        <v>490</v>
      </c>
      <c r="AI74" s="91"/>
      <c r="AJ74" s="91"/>
      <c r="AK74" s="91"/>
      <c r="AL74" s="91"/>
      <c r="AM74" s="91"/>
      <c r="AN74" s="91"/>
      <c r="AO74" s="91"/>
      <c r="AP74" s="91"/>
      <c r="AQ74" s="91"/>
      <c r="AR74" s="91">
        <v>213</v>
      </c>
      <c r="AS74" s="91"/>
      <c r="AT74" s="91"/>
      <c r="AU74" s="91">
        <v>490</v>
      </c>
      <c r="AV74" s="91"/>
      <c r="AW74" s="91"/>
      <c r="AX74" s="91"/>
      <c r="AY74" s="91"/>
      <c r="AZ74" s="91">
        <v>490</v>
      </c>
      <c r="BA74" s="91"/>
      <c r="BB74" s="91"/>
      <c r="BC74" s="91"/>
      <c r="BD74" s="91"/>
      <c r="BE74" s="91">
        <v>300</v>
      </c>
      <c r="BF74" s="91"/>
      <c r="BG74" s="92"/>
      <c r="BH74" s="203">
        <v>0</v>
      </c>
      <c r="BI74" s="203">
        <v>0</v>
      </c>
      <c r="BJ74" s="203">
        <v>0</v>
      </c>
      <c r="BK74" s="124">
        <v>0</v>
      </c>
      <c r="BL74" s="124">
        <v>0</v>
      </c>
      <c r="BM74" s="124">
        <v>0</v>
      </c>
    </row>
    <row r="75" spans="1:65" s="127" customFormat="1" ht="15" customHeight="1" thickBot="1" x14ac:dyDescent="0.3">
      <c r="A75" s="204" t="s">
        <v>148</v>
      </c>
      <c r="B75" s="58" t="s">
        <v>351</v>
      </c>
      <c r="C75" s="38">
        <v>37618</v>
      </c>
      <c r="D75" s="227" t="s">
        <v>3240</v>
      </c>
      <c r="E75" s="222" t="s">
        <v>77</v>
      </c>
      <c r="F75" s="57">
        <v>2060</v>
      </c>
      <c r="G75" s="90"/>
      <c r="H75" s="91"/>
      <c r="I75" s="91"/>
      <c r="J75" s="91"/>
      <c r="K75" s="91"/>
      <c r="L75" s="91"/>
      <c r="M75" s="91"/>
      <c r="N75" s="91"/>
      <c r="O75" s="91"/>
      <c r="P75" s="91">
        <v>275</v>
      </c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5">
        <v>293</v>
      </c>
      <c r="AB75" s="91"/>
      <c r="AC75" s="91"/>
      <c r="AD75" s="91"/>
      <c r="AE75" s="91"/>
      <c r="AF75" s="91"/>
      <c r="AG75" s="91"/>
      <c r="AH75" s="91"/>
      <c r="AI75" s="91"/>
      <c r="AJ75" s="91">
        <v>561</v>
      </c>
      <c r="AK75" s="91"/>
      <c r="AL75" s="91"/>
      <c r="AM75" s="91"/>
      <c r="AN75" s="91"/>
      <c r="AO75" s="91">
        <v>490</v>
      </c>
      <c r="AP75" s="91"/>
      <c r="AQ75" s="91"/>
      <c r="AR75" s="91"/>
      <c r="AS75" s="91"/>
      <c r="AT75" s="91"/>
      <c r="AU75" s="91"/>
      <c r="AV75" s="91"/>
      <c r="AW75" s="91"/>
      <c r="AX75" s="91"/>
      <c r="AY75" s="91">
        <v>441</v>
      </c>
      <c r="AZ75" s="91"/>
      <c r="BA75" s="91"/>
      <c r="BB75" s="91"/>
      <c r="BC75" s="91"/>
      <c r="BD75" s="91"/>
      <c r="BE75" s="91"/>
      <c r="BF75" s="91"/>
      <c r="BG75" s="92"/>
      <c r="BH75" s="203">
        <v>0</v>
      </c>
      <c r="BI75" s="203">
        <v>0</v>
      </c>
      <c r="BJ75" s="203">
        <v>0</v>
      </c>
      <c r="BK75" s="124">
        <v>0</v>
      </c>
      <c r="BL75" s="124">
        <v>0</v>
      </c>
      <c r="BM75" s="124">
        <v>0</v>
      </c>
    </row>
    <row r="76" spans="1:65" s="127" customFormat="1" ht="15" customHeight="1" thickBot="1" x14ac:dyDescent="0.3">
      <c r="A76" s="204" t="s">
        <v>149</v>
      </c>
      <c r="B76" s="58" t="s">
        <v>350</v>
      </c>
      <c r="C76" s="38">
        <v>37573</v>
      </c>
      <c r="D76" s="227" t="s">
        <v>3241</v>
      </c>
      <c r="E76" s="63" t="s">
        <v>77</v>
      </c>
      <c r="F76" s="57">
        <v>2060</v>
      </c>
      <c r="G76" s="90"/>
      <c r="H76" s="91"/>
      <c r="I76" s="91"/>
      <c r="J76" s="91"/>
      <c r="K76" s="91"/>
      <c r="L76" s="91"/>
      <c r="M76" s="91"/>
      <c r="N76" s="91"/>
      <c r="O76" s="91"/>
      <c r="P76" s="91">
        <v>275</v>
      </c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5">
        <v>293</v>
      </c>
      <c r="AB76" s="91"/>
      <c r="AC76" s="91"/>
      <c r="AD76" s="91"/>
      <c r="AE76" s="91"/>
      <c r="AF76" s="91"/>
      <c r="AG76" s="91"/>
      <c r="AH76" s="91"/>
      <c r="AI76" s="91"/>
      <c r="AJ76" s="91">
        <v>561</v>
      </c>
      <c r="AK76" s="91"/>
      <c r="AL76" s="91"/>
      <c r="AM76" s="91"/>
      <c r="AN76" s="91"/>
      <c r="AO76" s="91">
        <v>490</v>
      </c>
      <c r="AP76" s="91"/>
      <c r="AQ76" s="91"/>
      <c r="AR76" s="91"/>
      <c r="AS76" s="91"/>
      <c r="AT76" s="91"/>
      <c r="AU76" s="91"/>
      <c r="AV76" s="91"/>
      <c r="AW76" s="91"/>
      <c r="AX76" s="91"/>
      <c r="AY76" s="91">
        <v>441</v>
      </c>
      <c r="AZ76" s="91"/>
      <c r="BA76" s="91"/>
      <c r="BB76" s="91"/>
      <c r="BC76" s="91"/>
      <c r="BD76" s="91"/>
      <c r="BE76" s="91"/>
      <c r="BF76" s="91"/>
      <c r="BG76" s="92"/>
      <c r="BH76" s="203">
        <v>0</v>
      </c>
      <c r="BI76" s="203">
        <v>0</v>
      </c>
      <c r="BJ76" s="203">
        <v>0</v>
      </c>
      <c r="BK76" s="124">
        <v>0</v>
      </c>
      <c r="BL76" s="124">
        <v>0</v>
      </c>
      <c r="BM76" s="124">
        <v>0</v>
      </c>
    </row>
    <row r="77" spans="1:65" s="127" customFormat="1" ht="15" customHeight="1" thickBot="1" x14ac:dyDescent="0.3">
      <c r="A77" s="204" t="s">
        <v>150</v>
      </c>
      <c r="B77" s="58" t="s">
        <v>514</v>
      </c>
      <c r="C77" s="38">
        <v>38788</v>
      </c>
      <c r="D77" s="227" t="s">
        <v>3092</v>
      </c>
      <c r="E77" s="63" t="s">
        <v>76</v>
      </c>
      <c r="F77" s="57">
        <v>2040</v>
      </c>
      <c r="G77" s="90"/>
      <c r="H77" s="91"/>
      <c r="I77" s="91"/>
      <c r="J77" s="91">
        <v>290</v>
      </c>
      <c r="K77" s="91"/>
      <c r="L77" s="91"/>
      <c r="M77" s="91"/>
      <c r="N77" s="91"/>
      <c r="O77" s="91"/>
      <c r="P77" s="91">
        <v>220</v>
      </c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5">
        <v>485</v>
      </c>
      <c r="AB77" s="91"/>
      <c r="AC77" s="91"/>
      <c r="AD77" s="91"/>
      <c r="AE77" s="91"/>
      <c r="AF77" s="91"/>
      <c r="AG77" s="91"/>
      <c r="AH77" s="91">
        <v>350</v>
      </c>
      <c r="AI77" s="91"/>
      <c r="AJ77" s="91"/>
      <c r="AK77" s="91"/>
      <c r="AL77" s="91"/>
      <c r="AM77" s="91"/>
      <c r="AN77" s="91"/>
      <c r="AO77" s="91">
        <v>220</v>
      </c>
      <c r="AP77" s="91"/>
      <c r="AQ77" s="91"/>
      <c r="AR77" s="91"/>
      <c r="AS77" s="91"/>
      <c r="AT77" s="91"/>
      <c r="AU77" s="91"/>
      <c r="AV77" s="91"/>
      <c r="AW77" s="91"/>
      <c r="AX77" s="91"/>
      <c r="AY77" s="91">
        <v>475</v>
      </c>
      <c r="AZ77" s="91"/>
      <c r="BA77" s="91"/>
      <c r="BB77" s="91"/>
      <c r="BC77" s="91"/>
      <c r="BD77" s="91"/>
      <c r="BE77" s="91"/>
      <c r="BF77" s="91"/>
      <c r="BG77" s="92"/>
      <c r="BH77" s="203">
        <v>0</v>
      </c>
      <c r="BI77" s="203">
        <v>0</v>
      </c>
      <c r="BJ77" s="203">
        <v>0</v>
      </c>
      <c r="BK77" s="124">
        <v>0</v>
      </c>
      <c r="BL77" s="124">
        <v>0</v>
      </c>
      <c r="BM77" s="124">
        <v>0</v>
      </c>
    </row>
    <row r="78" spans="1:65" s="127" customFormat="1" ht="15" customHeight="1" thickBot="1" x14ac:dyDescent="0.3">
      <c r="A78" s="204" t="s">
        <v>151</v>
      </c>
      <c r="B78" s="58" t="s">
        <v>528</v>
      </c>
      <c r="C78" s="38">
        <v>37988</v>
      </c>
      <c r="D78" s="227" t="s">
        <v>3103</v>
      </c>
      <c r="E78" s="63" t="s">
        <v>70</v>
      </c>
      <c r="F78" s="57">
        <v>2012</v>
      </c>
      <c r="G78" s="90"/>
      <c r="H78" s="91">
        <v>117</v>
      </c>
      <c r="I78" s="91"/>
      <c r="J78" s="91"/>
      <c r="K78" s="91"/>
      <c r="L78" s="91"/>
      <c r="M78" s="91"/>
      <c r="N78" s="91"/>
      <c r="O78" s="91"/>
      <c r="P78" s="91"/>
      <c r="Q78" s="91">
        <v>425</v>
      </c>
      <c r="R78" s="91"/>
      <c r="S78" s="91">
        <v>117</v>
      </c>
      <c r="T78" s="91"/>
      <c r="U78" s="91"/>
      <c r="V78" s="91"/>
      <c r="W78" s="91"/>
      <c r="X78" s="91"/>
      <c r="Y78" s="91"/>
      <c r="Z78" s="91">
        <v>400</v>
      </c>
      <c r="AA78" s="95"/>
      <c r="AB78" s="91"/>
      <c r="AC78" s="91"/>
      <c r="AD78" s="91"/>
      <c r="AE78" s="91"/>
      <c r="AF78" s="91">
        <v>385</v>
      </c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>
        <v>385</v>
      </c>
      <c r="AV78" s="91"/>
      <c r="AW78" s="91"/>
      <c r="AX78" s="91"/>
      <c r="AY78" s="91"/>
      <c r="AZ78" s="91"/>
      <c r="BA78" s="91"/>
      <c r="BB78" s="91"/>
      <c r="BC78" s="91"/>
      <c r="BD78" s="91"/>
      <c r="BE78" s="91">
        <v>300</v>
      </c>
      <c r="BF78" s="91"/>
      <c r="BG78" s="92"/>
      <c r="BH78" s="203">
        <v>0</v>
      </c>
      <c r="BI78" s="203">
        <v>0</v>
      </c>
      <c r="BJ78" s="203">
        <v>0</v>
      </c>
      <c r="BK78" s="124">
        <v>0</v>
      </c>
      <c r="BL78" s="124">
        <v>0</v>
      </c>
      <c r="BM78" s="124">
        <v>0</v>
      </c>
    </row>
    <row r="79" spans="1:65" s="127" customFormat="1" ht="15" customHeight="1" thickBot="1" x14ac:dyDescent="0.3">
      <c r="A79" s="204" t="s">
        <v>152</v>
      </c>
      <c r="B79" s="58" t="s">
        <v>1815</v>
      </c>
      <c r="C79" s="38">
        <v>35905</v>
      </c>
      <c r="D79" s="227" t="s">
        <v>3153</v>
      </c>
      <c r="E79" s="63" t="s">
        <v>695</v>
      </c>
      <c r="F79" s="57">
        <v>1993</v>
      </c>
      <c r="G79" s="90"/>
      <c r="H79" s="91"/>
      <c r="I79" s="91"/>
      <c r="J79" s="91"/>
      <c r="K79" s="91"/>
      <c r="L79" s="91"/>
      <c r="M79" s="91"/>
      <c r="N79" s="91"/>
      <c r="O79" s="91"/>
      <c r="P79" s="91">
        <v>385</v>
      </c>
      <c r="Q79" s="91"/>
      <c r="R79" s="91"/>
      <c r="S79" s="91"/>
      <c r="T79" s="91"/>
      <c r="U79" s="91"/>
      <c r="V79" s="91"/>
      <c r="W79" s="91"/>
      <c r="X79" s="91">
        <v>137</v>
      </c>
      <c r="Y79" s="91"/>
      <c r="Z79" s="91"/>
      <c r="AA79" s="95"/>
      <c r="AB79" s="91"/>
      <c r="AC79" s="91"/>
      <c r="AD79" s="91">
        <v>504</v>
      </c>
      <c r="AE79" s="91"/>
      <c r="AF79" s="91"/>
      <c r="AG79" s="91"/>
      <c r="AH79" s="91"/>
      <c r="AI79" s="91"/>
      <c r="AJ79" s="91"/>
      <c r="AK79" s="91"/>
      <c r="AL79" s="91">
        <v>157</v>
      </c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>
        <v>450</v>
      </c>
      <c r="AZ79" s="91">
        <v>360</v>
      </c>
      <c r="BA79" s="91"/>
      <c r="BB79" s="91"/>
      <c r="BC79" s="91"/>
      <c r="BD79" s="91"/>
      <c r="BE79" s="91"/>
      <c r="BF79" s="91"/>
      <c r="BG79" s="92"/>
      <c r="BH79" s="203">
        <v>0</v>
      </c>
      <c r="BI79" s="203">
        <v>0</v>
      </c>
      <c r="BJ79" s="203">
        <v>0</v>
      </c>
      <c r="BK79" s="124">
        <v>0</v>
      </c>
      <c r="BL79" s="124">
        <v>0</v>
      </c>
      <c r="BM79" s="124">
        <v>0</v>
      </c>
    </row>
    <row r="80" spans="1:65" s="127" customFormat="1" ht="15" customHeight="1" thickBot="1" x14ac:dyDescent="0.3">
      <c r="A80" s="204" t="s">
        <v>153</v>
      </c>
      <c r="B80" s="134" t="s">
        <v>1827</v>
      </c>
      <c r="C80" s="38">
        <v>34106</v>
      </c>
      <c r="D80" s="227" t="s">
        <v>3155</v>
      </c>
      <c r="E80" s="63" t="s">
        <v>79</v>
      </c>
      <c r="F80" s="57">
        <v>1990</v>
      </c>
      <c r="G80" s="90"/>
      <c r="H80" s="91">
        <v>175</v>
      </c>
      <c r="I80" s="91"/>
      <c r="J80" s="91">
        <v>272</v>
      </c>
      <c r="K80" s="91">
        <v>175</v>
      </c>
      <c r="L80" s="91"/>
      <c r="M80" s="91"/>
      <c r="N80" s="91"/>
      <c r="O80" s="91"/>
      <c r="P80" s="91"/>
      <c r="Q80" s="91"/>
      <c r="R80" s="91"/>
      <c r="S80" s="91"/>
      <c r="T80" s="91"/>
      <c r="U80" s="91">
        <v>360</v>
      </c>
      <c r="V80" s="91">
        <v>137</v>
      </c>
      <c r="W80" s="91"/>
      <c r="X80" s="91"/>
      <c r="Y80" s="91"/>
      <c r="Z80" s="91"/>
      <c r="AA80" s="95">
        <v>132</v>
      </c>
      <c r="AB80" s="91"/>
      <c r="AC80" s="91"/>
      <c r="AD80" s="91">
        <v>504</v>
      </c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>
        <v>504</v>
      </c>
      <c r="BA80" s="91"/>
      <c r="BB80" s="91"/>
      <c r="BC80" s="91"/>
      <c r="BD80" s="91"/>
      <c r="BE80" s="91"/>
      <c r="BF80" s="91"/>
      <c r="BG80" s="92"/>
      <c r="BH80" s="203">
        <v>0</v>
      </c>
      <c r="BI80" s="203">
        <v>0</v>
      </c>
      <c r="BJ80" s="203">
        <v>0</v>
      </c>
      <c r="BK80" s="124">
        <v>0</v>
      </c>
      <c r="BL80" s="124">
        <v>0</v>
      </c>
      <c r="BM80" s="124">
        <v>0</v>
      </c>
    </row>
    <row r="81" spans="1:99" s="127" customFormat="1" ht="15" customHeight="1" thickBot="1" x14ac:dyDescent="0.3">
      <c r="A81" s="204" t="s">
        <v>154</v>
      </c>
      <c r="B81" s="58" t="s">
        <v>543</v>
      </c>
      <c r="C81" s="38">
        <v>38829</v>
      </c>
      <c r="D81" s="227" t="s">
        <v>3132</v>
      </c>
      <c r="E81" s="63" t="s">
        <v>30</v>
      </c>
      <c r="F81" s="57">
        <v>1988</v>
      </c>
      <c r="G81" s="90"/>
      <c r="H81" s="91"/>
      <c r="I81" s="91"/>
      <c r="J81" s="91"/>
      <c r="K81" s="91"/>
      <c r="L81" s="91">
        <v>213</v>
      </c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>
        <v>380</v>
      </c>
      <c r="X81" s="91"/>
      <c r="Y81" s="91"/>
      <c r="Z81" s="91"/>
      <c r="AA81" s="95">
        <v>335</v>
      </c>
      <c r="AB81" s="91"/>
      <c r="AC81" s="91"/>
      <c r="AD81" s="91"/>
      <c r="AE81" s="91">
        <v>320</v>
      </c>
      <c r="AF81" s="91"/>
      <c r="AG81" s="91">
        <v>250</v>
      </c>
      <c r="AH81" s="91"/>
      <c r="AI81" s="91">
        <v>490</v>
      </c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>
        <v>175</v>
      </c>
      <c r="AY81" s="91"/>
      <c r="AZ81" s="91"/>
      <c r="BA81" s="91"/>
      <c r="BB81" s="91"/>
      <c r="BC81" s="91"/>
      <c r="BD81" s="91"/>
      <c r="BE81" s="91"/>
      <c r="BF81" s="91">
        <v>137</v>
      </c>
      <c r="BG81" s="92"/>
      <c r="BH81" s="203">
        <v>0</v>
      </c>
      <c r="BI81" s="203">
        <v>0</v>
      </c>
      <c r="BJ81" s="203">
        <v>0</v>
      </c>
      <c r="BK81" s="124">
        <v>0</v>
      </c>
      <c r="BL81" s="124">
        <v>0</v>
      </c>
      <c r="BM81" s="124">
        <v>0</v>
      </c>
    </row>
    <row r="82" spans="1:99" s="127" customFormat="1" ht="15" customHeight="1" thickBot="1" x14ac:dyDescent="0.3">
      <c r="A82" s="204" t="s">
        <v>155</v>
      </c>
      <c r="B82" s="58" t="s">
        <v>508</v>
      </c>
      <c r="C82" s="38">
        <v>38306</v>
      </c>
      <c r="D82" s="227" t="s">
        <v>3117</v>
      </c>
      <c r="E82" s="63" t="s">
        <v>676</v>
      </c>
      <c r="F82" s="57">
        <v>1987</v>
      </c>
      <c r="G82" s="90"/>
      <c r="H82" s="91"/>
      <c r="I82" s="91"/>
      <c r="J82" s="91"/>
      <c r="K82" s="91">
        <v>137</v>
      </c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>
        <v>117</v>
      </c>
      <c r="W82" s="91"/>
      <c r="X82" s="91"/>
      <c r="Y82" s="91"/>
      <c r="Z82" s="91"/>
      <c r="AA82" s="95">
        <v>112</v>
      </c>
      <c r="AB82" s="91"/>
      <c r="AC82" s="91"/>
      <c r="AD82" s="91">
        <v>275</v>
      </c>
      <c r="AE82" s="91"/>
      <c r="AF82" s="91"/>
      <c r="AG82" s="91"/>
      <c r="AH82" s="91"/>
      <c r="AI82" s="91"/>
      <c r="AJ82" s="91">
        <v>441</v>
      </c>
      <c r="AK82" s="91"/>
      <c r="AL82" s="91"/>
      <c r="AM82" s="91">
        <v>275</v>
      </c>
      <c r="AN82" s="91"/>
      <c r="AO82" s="91"/>
      <c r="AP82" s="91"/>
      <c r="AQ82" s="91"/>
      <c r="AR82" s="91">
        <v>205</v>
      </c>
      <c r="AS82" s="91"/>
      <c r="AT82" s="91"/>
      <c r="AU82" s="91"/>
      <c r="AV82" s="91"/>
      <c r="AW82" s="91">
        <v>175</v>
      </c>
      <c r="AX82" s="91"/>
      <c r="AY82" s="91">
        <v>441</v>
      </c>
      <c r="AZ82" s="91">
        <v>350</v>
      </c>
      <c r="BA82" s="91"/>
      <c r="BB82" s="91"/>
      <c r="BC82" s="91"/>
      <c r="BD82" s="91"/>
      <c r="BE82" s="91"/>
      <c r="BF82" s="91"/>
      <c r="BG82" s="92"/>
      <c r="BH82" s="203">
        <v>0</v>
      </c>
      <c r="BI82" s="203">
        <v>0</v>
      </c>
      <c r="BJ82" s="203">
        <v>0</v>
      </c>
      <c r="BK82" s="124">
        <v>0</v>
      </c>
      <c r="BL82" s="124">
        <v>0</v>
      </c>
      <c r="BM82" s="124">
        <v>0</v>
      </c>
    </row>
    <row r="83" spans="1:99" s="127" customFormat="1" ht="15" customHeight="1" thickBot="1" x14ac:dyDescent="0.3">
      <c r="A83" s="204" t="s">
        <v>156</v>
      </c>
      <c r="B83" s="58" t="s">
        <v>503</v>
      </c>
      <c r="C83" s="38">
        <v>37449</v>
      </c>
      <c r="D83" s="227" t="s">
        <v>3180</v>
      </c>
      <c r="E83" s="63" t="s">
        <v>32</v>
      </c>
      <c r="F83" s="57">
        <v>1950</v>
      </c>
      <c r="G83" s="90"/>
      <c r="H83" s="91"/>
      <c r="I83" s="91"/>
      <c r="J83" s="91"/>
      <c r="K83" s="91"/>
      <c r="L83" s="91">
        <v>250</v>
      </c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5">
        <v>475</v>
      </c>
      <c r="AB83" s="91"/>
      <c r="AC83" s="91"/>
      <c r="AD83" s="91"/>
      <c r="AE83" s="91">
        <v>275</v>
      </c>
      <c r="AF83" s="91"/>
      <c r="AG83" s="91"/>
      <c r="AH83" s="91"/>
      <c r="AI83" s="91">
        <v>700</v>
      </c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>
        <v>250</v>
      </c>
      <c r="AY83" s="91"/>
      <c r="AZ83" s="91"/>
      <c r="BA83" s="91"/>
      <c r="BB83" s="91"/>
      <c r="BC83" s="91"/>
      <c r="BD83" s="91"/>
      <c r="BE83" s="91"/>
      <c r="BF83" s="91"/>
      <c r="BG83" s="92"/>
      <c r="BH83" s="203">
        <v>0</v>
      </c>
      <c r="BI83" s="203">
        <v>0</v>
      </c>
      <c r="BJ83" s="203">
        <v>0</v>
      </c>
      <c r="BK83" s="124">
        <v>0</v>
      </c>
      <c r="BL83" s="124">
        <v>0</v>
      </c>
      <c r="BM83" s="124">
        <v>0</v>
      </c>
    </row>
    <row r="84" spans="1:99" s="127" customFormat="1" ht="15" customHeight="1" thickBot="1" x14ac:dyDescent="0.3">
      <c r="A84" s="204" t="s">
        <v>157</v>
      </c>
      <c r="B84" s="58" t="s">
        <v>502</v>
      </c>
      <c r="C84" s="38">
        <v>38488</v>
      </c>
      <c r="D84" s="227" t="s">
        <v>3101</v>
      </c>
      <c r="E84" s="63" t="s">
        <v>60</v>
      </c>
      <c r="F84" s="57">
        <v>1940</v>
      </c>
      <c r="G84" s="90">
        <v>275</v>
      </c>
      <c r="H84" s="91"/>
      <c r="I84" s="91"/>
      <c r="J84" s="91">
        <v>220</v>
      </c>
      <c r="K84" s="91"/>
      <c r="L84" s="91"/>
      <c r="M84" s="91"/>
      <c r="N84" s="91"/>
      <c r="O84" s="91"/>
      <c r="P84" s="91">
        <v>290</v>
      </c>
      <c r="Q84" s="91"/>
      <c r="R84" s="91"/>
      <c r="S84" s="91"/>
      <c r="T84" s="91"/>
      <c r="U84" s="91"/>
      <c r="V84" s="91"/>
      <c r="W84" s="91"/>
      <c r="X84" s="91"/>
      <c r="Y84" s="91"/>
      <c r="Z84" s="91">
        <v>700</v>
      </c>
      <c r="AA84" s="95"/>
      <c r="AB84" s="91"/>
      <c r="AC84" s="91"/>
      <c r="AD84" s="91"/>
      <c r="AE84" s="91"/>
      <c r="AF84" s="91"/>
      <c r="AG84" s="91"/>
      <c r="AH84" s="91"/>
      <c r="AI84" s="91"/>
      <c r="AJ84" s="91">
        <v>455</v>
      </c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2"/>
      <c r="BH84" s="203">
        <v>0</v>
      </c>
      <c r="BI84" s="203">
        <v>0</v>
      </c>
      <c r="BJ84" s="203">
        <v>0</v>
      </c>
      <c r="BK84" s="124">
        <v>0</v>
      </c>
      <c r="BL84" s="124">
        <v>0</v>
      </c>
      <c r="BM84" s="124">
        <v>0</v>
      </c>
    </row>
    <row r="85" spans="1:99" s="127" customFormat="1" ht="15" customHeight="1" thickBot="1" x14ac:dyDescent="0.3">
      <c r="A85" s="204" t="s">
        <v>158</v>
      </c>
      <c r="B85" s="58" t="s">
        <v>323</v>
      </c>
      <c r="C85" s="38">
        <v>38077</v>
      </c>
      <c r="D85" s="227" t="s">
        <v>3145</v>
      </c>
      <c r="E85" s="63" t="s">
        <v>667</v>
      </c>
      <c r="F85" s="57">
        <v>1909</v>
      </c>
      <c r="G85" s="90"/>
      <c r="H85" s="91"/>
      <c r="I85" s="91"/>
      <c r="J85" s="91"/>
      <c r="K85" s="91"/>
      <c r="L85" s="91"/>
      <c r="M85" s="91"/>
      <c r="N85" s="91"/>
      <c r="O85" s="91"/>
      <c r="P85" s="91">
        <v>152</v>
      </c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5">
        <v>385</v>
      </c>
      <c r="AB85" s="91"/>
      <c r="AC85" s="91"/>
      <c r="AD85" s="91"/>
      <c r="AE85" s="91"/>
      <c r="AF85" s="91"/>
      <c r="AG85" s="91"/>
      <c r="AH85" s="91"/>
      <c r="AI85" s="91"/>
      <c r="AJ85" s="91">
        <v>441</v>
      </c>
      <c r="AK85" s="91"/>
      <c r="AL85" s="91"/>
      <c r="AM85" s="91"/>
      <c r="AN85" s="91"/>
      <c r="AO85" s="91">
        <v>490</v>
      </c>
      <c r="AP85" s="91"/>
      <c r="AQ85" s="91"/>
      <c r="AR85" s="91"/>
      <c r="AS85" s="91"/>
      <c r="AT85" s="91"/>
      <c r="AU85" s="91"/>
      <c r="AV85" s="91"/>
      <c r="AW85" s="91"/>
      <c r="AX85" s="91"/>
      <c r="AY85" s="91">
        <v>441</v>
      </c>
      <c r="AZ85" s="91"/>
      <c r="BA85" s="91"/>
      <c r="BB85" s="91"/>
      <c r="BC85" s="91"/>
      <c r="BD85" s="91"/>
      <c r="BE85" s="91"/>
      <c r="BF85" s="91"/>
      <c r="BG85" s="92"/>
      <c r="BH85" s="203">
        <v>0</v>
      </c>
      <c r="BI85" s="203">
        <v>0</v>
      </c>
      <c r="BJ85" s="203">
        <v>0</v>
      </c>
      <c r="BK85" s="124">
        <v>0</v>
      </c>
      <c r="BL85" s="124">
        <v>0</v>
      </c>
      <c r="BM85" s="124">
        <v>0</v>
      </c>
    </row>
    <row r="86" spans="1:99" s="127" customFormat="1" ht="15" customHeight="1" thickBot="1" x14ac:dyDescent="0.3">
      <c r="A86" s="204" t="s">
        <v>159</v>
      </c>
      <c r="B86" s="58" t="s">
        <v>511</v>
      </c>
      <c r="C86" s="38">
        <v>38461</v>
      </c>
      <c r="D86" s="227" t="s">
        <v>3141</v>
      </c>
      <c r="E86" s="63" t="s">
        <v>676</v>
      </c>
      <c r="F86" s="57">
        <v>1889</v>
      </c>
      <c r="G86" s="90"/>
      <c r="H86" s="91">
        <v>92</v>
      </c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>
        <v>192</v>
      </c>
      <c r="V86" s="91">
        <v>92</v>
      </c>
      <c r="W86" s="91"/>
      <c r="X86" s="91"/>
      <c r="Y86" s="91"/>
      <c r="Z86" s="91"/>
      <c r="AA86" s="95">
        <v>285</v>
      </c>
      <c r="AB86" s="91"/>
      <c r="AC86" s="91"/>
      <c r="AD86" s="91"/>
      <c r="AE86" s="91"/>
      <c r="AF86" s="91"/>
      <c r="AG86" s="91"/>
      <c r="AH86" s="91"/>
      <c r="AI86" s="91"/>
      <c r="AJ86" s="91">
        <v>357</v>
      </c>
      <c r="AK86" s="91"/>
      <c r="AL86" s="91"/>
      <c r="AM86" s="91"/>
      <c r="AN86" s="91"/>
      <c r="AO86" s="91"/>
      <c r="AP86" s="91"/>
      <c r="AQ86" s="91"/>
      <c r="AR86" s="91">
        <v>157</v>
      </c>
      <c r="AS86" s="91"/>
      <c r="AT86" s="91"/>
      <c r="AU86" s="91"/>
      <c r="AV86" s="91"/>
      <c r="AW86" s="91">
        <v>250</v>
      </c>
      <c r="AX86" s="91"/>
      <c r="AY86" s="91">
        <v>455</v>
      </c>
      <c r="AZ86" s="91">
        <v>350</v>
      </c>
      <c r="BA86" s="91"/>
      <c r="BB86" s="91"/>
      <c r="BC86" s="91"/>
      <c r="BD86" s="91"/>
      <c r="BE86" s="91"/>
      <c r="BF86" s="91"/>
      <c r="BG86" s="92"/>
      <c r="BH86" s="203">
        <v>0</v>
      </c>
      <c r="BI86" s="203">
        <v>0</v>
      </c>
      <c r="BJ86" s="203">
        <v>0</v>
      </c>
      <c r="BK86" s="124">
        <v>0</v>
      </c>
      <c r="BL86" s="124">
        <v>0</v>
      </c>
      <c r="BM86" s="124">
        <v>0</v>
      </c>
    </row>
    <row r="87" spans="1:99" s="127" customFormat="1" ht="15" customHeight="1" thickBot="1" x14ac:dyDescent="0.3">
      <c r="A87" s="204" t="s">
        <v>160</v>
      </c>
      <c r="B87" s="58" t="s">
        <v>294</v>
      </c>
      <c r="C87" s="38">
        <v>37098</v>
      </c>
      <c r="D87" s="227" t="s">
        <v>3096</v>
      </c>
      <c r="E87" s="63" t="s">
        <v>72</v>
      </c>
      <c r="F87" s="57">
        <v>1882</v>
      </c>
      <c r="G87" s="90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5"/>
      <c r="AB87" s="91"/>
      <c r="AC87" s="91"/>
      <c r="AD87" s="91">
        <v>385</v>
      </c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>
        <v>687</v>
      </c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>
        <v>810</v>
      </c>
      <c r="BA87" s="91"/>
      <c r="BB87" s="91"/>
      <c r="BC87" s="91"/>
      <c r="BD87" s="91"/>
      <c r="BE87" s="91"/>
      <c r="BF87" s="91"/>
      <c r="BG87" s="92"/>
      <c r="BH87" s="203">
        <v>0</v>
      </c>
      <c r="BI87" s="203">
        <v>0</v>
      </c>
      <c r="BJ87" s="203">
        <v>0</v>
      </c>
      <c r="BK87" s="124">
        <v>0</v>
      </c>
      <c r="BL87" s="124">
        <v>0</v>
      </c>
      <c r="BM87" s="124">
        <v>0</v>
      </c>
    </row>
    <row r="88" spans="1:99" s="127" customFormat="1" ht="15" customHeight="1" thickBot="1" x14ac:dyDescent="0.3">
      <c r="A88" s="204" t="s">
        <v>161</v>
      </c>
      <c r="B88" s="58" t="s">
        <v>519</v>
      </c>
      <c r="C88" s="38">
        <v>37988</v>
      </c>
      <c r="D88" s="227" t="s">
        <v>3189</v>
      </c>
      <c r="E88" s="63" t="s">
        <v>412</v>
      </c>
      <c r="F88" s="57">
        <v>1877</v>
      </c>
      <c r="G88" s="90">
        <v>400</v>
      </c>
      <c r="H88" s="91">
        <v>92</v>
      </c>
      <c r="I88" s="91"/>
      <c r="J88" s="91">
        <v>220</v>
      </c>
      <c r="K88" s="91">
        <v>137</v>
      </c>
      <c r="L88" s="91"/>
      <c r="M88" s="91"/>
      <c r="N88" s="91"/>
      <c r="O88" s="91"/>
      <c r="P88" s="91"/>
      <c r="Q88" s="91"/>
      <c r="R88" s="91"/>
      <c r="S88" s="91"/>
      <c r="T88" s="91"/>
      <c r="U88" s="91">
        <v>350</v>
      </c>
      <c r="V88" s="91">
        <v>142</v>
      </c>
      <c r="W88" s="91"/>
      <c r="X88" s="91"/>
      <c r="Y88" s="91"/>
      <c r="Z88" s="91"/>
      <c r="AA88" s="95">
        <v>570</v>
      </c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>
        <v>147</v>
      </c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>
        <v>190</v>
      </c>
      <c r="BB88" s="91"/>
      <c r="BC88" s="91"/>
      <c r="BD88" s="91"/>
      <c r="BE88" s="91"/>
      <c r="BF88" s="91"/>
      <c r="BG88" s="92"/>
      <c r="BH88" s="203">
        <v>0</v>
      </c>
      <c r="BI88" s="203">
        <v>0</v>
      </c>
      <c r="BJ88" s="203">
        <v>0</v>
      </c>
      <c r="BK88" s="124">
        <v>0</v>
      </c>
      <c r="BL88" s="124">
        <v>0</v>
      </c>
      <c r="BM88" s="124">
        <v>0</v>
      </c>
    </row>
    <row r="89" spans="1:99" s="127" customFormat="1" ht="15" customHeight="1" thickBot="1" x14ac:dyDescent="0.3">
      <c r="A89" s="204" t="s">
        <v>717</v>
      </c>
      <c r="B89" s="134" t="s">
        <v>1801</v>
      </c>
      <c r="C89" s="52">
        <v>29334</v>
      </c>
      <c r="D89" s="227" t="s">
        <v>3107</v>
      </c>
      <c r="E89" s="63" t="s">
        <v>771</v>
      </c>
      <c r="F89" s="57">
        <v>1867</v>
      </c>
      <c r="G89" s="90"/>
      <c r="H89" s="91">
        <v>175</v>
      </c>
      <c r="I89" s="91"/>
      <c r="J89" s="91">
        <v>272</v>
      </c>
      <c r="K89" s="91">
        <v>213</v>
      </c>
      <c r="L89" s="91"/>
      <c r="M89" s="91"/>
      <c r="N89" s="91"/>
      <c r="O89" s="91"/>
      <c r="P89" s="91"/>
      <c r="Q89" s="91"/>
      <c r="R89" s="91"/>
      <c r="S89" s="91"/>
      <c r="T89" s="91"/>
      <c r="U89" s="91">
        <v>642</v>
      </c>
      <c r="V89" s="91">
        <v>137</v>
      </c>
      <c r="W89" s="91"/>
      <c r="X89" s="91"/>
      <c r="Y89" s="91"/>
      <c r="Z89" s="91"/>
      <c r="AA89" s="95"/>
      <c r="AB89" s="91"/>
      <c r="AC89" s="91"/>
      <c r="AD89" s="91"/>
      <c r="AE89" s="91"/>
      <c r="AF89" s="91"/>
      <c r="AG89" s="91"/>
      <c r="AH89" s="91">
        <v>360</v>
      </c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>
        <v>205</v>
      </c>
      <c r="AX89" s="91"/>
      <c r="AY89" s="91"/>
      <c r="AZ89" s="91"/>
      <c r="BA89" s="91"/>
      <c r="BB89" s="91"/>
      <c r="BC89" s="91"/>
      <c r="BD89" s="91"/>
      <c r="BE89" s="91"/>
      <c r="BF89" s="91"/>
      <c r="BG89" s="92"/>
      <c r="BH89" s="203">
        <v>0</v>
      </c>
      <c r="BI89" s="203">
        <v>0</v>
      </c>
      <c r="BJ89" s="203">
        <v>0</v>
      </c>
      <c r="BK89" s="124">
        <v>0</v>
      </c>
      <c r="BL89" s="124">
        <v>0</v>
      </c>
      <c r="BM89" s="124">
        <v>0</v>
      </c>
    </row>
    <row r="90" spans="1:99" s="127" customFormat="1" ht="15" customHeight="1" thickBot="1" x14ac:dyDescent="0.3">
      <c r="A90" s="204" t="s">
        <v>719</v>
      </c>
      <c r="B90" s="58" t="s">
        <v>1810</v>
      </c>
      <c r="C90" s="38">
        <v>38705</v>
      </c>
      <c r="D90" s="227" t="s">
        <v>3125</v>
      </c>
      <c r="E90" s="63" t="s">
        <v>30</v>
      </c>
      <c r="F90" s="57">
        <v>1865</v>
      </c>
      <c r="G90" s="90"/>
      <c r="H90" s="91"/>
      <c r="I90" s="91"/>
      <c r="J90" s="91"/>
      <c r="K90" s="91"/>
      <c r="L90" s="91">
        <v>137</v>
      </c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>
        <v>380</v>
      </c>
      <c r="X90" s="91"/>
      <c r="Y90" s="91"/>
      <c r="Z90" s="91"/>
      <c r="AA90" s="95"/>
      <c r="AB90" s="91"/>
      <c r="AC90" s="91"/>
      <c r="AD90" s="91"/>
      <c r="AE90" s="91">
        <v>320</v>
      </c>
      <c r="AF90" s="91"/>
      <c r="AG90" s="91">
        <v>250</v>
      </c>
      <c r="AH90" s="91"/>
      <c r="AI90" s="91">
        <v>490</v>
      </c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>
        <v>175</v>
      </c>
      <c r="AY90" s="91"/>
      <c r="AZ90" s="91"/>
      <c r="BA90" s="91"/>
      <c r="BB90" s="91"/>
      <c r="BC90" s="91"/>
      <c r="BD90" s="91"/>
      <c r="BE90" s="91"/>
      <c r="BF90" s="91">
        <v>250</v>
      </c>
      <c r="BG90" s="92"/>
      <c r="BH90" s="203">
        <v>0</v>
      </c>
      <c r="BI90" s="203">
        <v>0</v>
      </c>
      <c r="BJ90" s="203">
        <v>0</v>
      </c>
      <c r="BK90" s="124">
        <v>0</v>
      </c>
      <c r="BL90" s="124">
        <v>0</v>
      </c>
      <c r="BM90" s="124">
        <v>0</v>
      </c>
    </row>
    <row r="91" spans="1:99" s="127" customFormat="1" ht="15" customHeight="1" thickBot="1" x14ac:dyDescent="0.3">
      <c r="A91" s="204" t="s">
        <v>720</v>
      </c>
      <c r="B91" s="58" t="s">
        <v>515</v>
      </c>
      <c r="C91" s="38">
        <v>37917</v>
      </c>
      <c r="D91" s="227" t="s">
        <v>3208</v>
      </c>
      <c r="E91" s="63" t="s">
        <v>77</v>
      </c>
      <c r="F91" s="57">
        <v>1859</v>
      </c>
      <c r="G91" s="90"/>
      <c r="H91" s="91"/>
      <c r="I91" s="91"/>
      <c r="J91" s="91"/>
      <c r="K91" s="91"/>
      <c r="L91" s="91"/>
      <c r="M91" s="91"/>
      <c r="N91" s="91"/>
      <c r="O91" s="91"/>
      <c r="P91" s="91">
        <v>152</v>
      </c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5">
        <v>335</v>
      </c>
      <c r="AB91" s="91"/>
      <c r="AC91" s="91"/>
      <c r="AD91" s="91"/>
      <c r="AE91" s="91"/>
      <c r="AF91" s="91"/>
      <c r="AG91" s="91"/>
      <c r="AH91" s="91"/>
      <c r="AI91" s="91"/>
      <c r="AJ91" s="91">
        <v>441</v>
      </c>
      <c r="AK91" s="91"/>
      <c r="AL91" s="91"/>
      <c r="AM91" s="91"/>
      <c r="AN91" s="91"/>
      <c r="AO91" s="91">
        <v>490</v>
      </c>
      <c r="AP91" s="91"/>
      <c r="AQ91" s="91"/>
      <c r="AR91" s="91"/>
      <c r="AS91" s="91"/>
      <c r="AT91" s="91"/>
      <c r="AU91" s="91"/>
      <c r="AV91" s="91"/>
      <c r="AW91" s="91"/>
      <c r="AX91" s="91"/>
      <c r="AY91" s="91">
        <v>441</v>
      </c>
      <c r="AZ91" s="91"/>
      <c r="BA91" s="91"/>
      <c r="BB91" s="91"/>
      <c r="BC91" s="91"/>
      <c r="BD91" s="91"/>
      <c r="BE91" s="91"/>
      <c r="BF91" s="91"/>
      <c r="BG91" s="92"/>
      <c r="BH91" s="203">
        <v>0</v>
      </c>
      <c r="BI91" s="203">
        <v>0</v>
      </c>
      <c r="BJ91" s="203">
        <v>0</v>
      </c>
      <c r="BK91" s="124">
        <v>0</v>
      </c>
      <c r="BL91" s="124">
        <v>0</v>
      </c>
      <c r="BM91" s="124">
        <v>0</v>
      </c>
    </row>
    <row r="92" spans="1:99" s="127" customFormat="1" ht="15" customHeight="1" thickBot="1" x14ac:dyDescent="0.3">
      <c r="A92" s="204" t="s">
        <v>722</v>
      </c>
      <c r="B92" s="58" t="s">
        <v>313</v>
      </c>
      <c r="C92" s="38">
        <v>37126</v>
      </c>
      <c r="D92" s="227" t="s">
        <v>3134</v>
      </c>
      <c r="E92" s="63" t="s">
        <v>61</v>
      </c>
      <c r="F92" s="57">
        <v>1839</v>
      </c>
      <c r="G92" s="90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>
        <v>275</v>
      </c>
      <c r="V92" s="91">
        <v>175</v>
      </c>
      <c r="W92" s="91"/>
      <c r="X92" s="91"/>
      <c r="Y92" s="91"/>
      <c r="Z92" s="91"/>
      <c r="AA92" s="95">
        <v>155</v>
      </c>
      <c r="AB92" s="91"/>
      <c r="AC92" s="91"/>
      <c r="AD92" s="91">
        <v>490</v>
      </c>
      <c r="AE92" s="91"/>
      <c r="AF92" s="91"/>
      <c r="AG92" s="91"/>
      <c r="AH92" s="91">
        <v>444</v>
      </c>
      <c r="AI92" s="91"/>
      <c r="AJ92" s="91"/>
      <c r="AK92" s="91"/>
      <c r="AL92" s="91"/>
      <c r="AM92" s="91"/>
      <c r="AN92" s="91"/>
      <c r="AO92" s="91"/>
      <c r="AP92" s="91"/>
      <c r="AQ92" s="91"/>
      <c r="AR92" s="91">
        <v>300</v>
      </c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2"/>
      <c r="BH92" s="203">
        <v>0</v>
      </c>
      <c r="BI92" s="203">
        <v>0</v>
      </c>
      <c r="BJ92" s="203">
        <v>0</v>
      </c>
      <c r="BK92" s="124">
        <v>0</v>
      </c>
      <c r="BL92" s="124">
        <v>0</v>
      </c>
      <c r="BM92" s="124">
        <v>0</v>
      </c>
      <c r="CS92" s="137"/>
      <c r="CT92" s="137"/>
      <c r="CU92" s="137"/>
    </row>
    <row r="93" spans="1:99" s="127" customFormat="1" ht="15" customHeight="1" thickBot="1" x14ac:dyDescent="0.3">
      <c r="A93" s="204" t="s">
        <v>723</v>
      </c>
      <c r="B93" s="58" t="s">
        <v>529</v>
      </c>
      <c r="C93" s="38">
        <v>38181</v>
      </c>
      <c r="D93" s="227" t="s">
        <v>3124</v>
      </c>
      <c r="E93" s="63" t="s">
        <v>70</v>
      </c>
      <c r="F93" s="57">
        <v>1829</v>
      </c>
      <c r="G93" s="90"/>
      <c r="H93" s="91">
        <v>117</v>
      </c>
      <c r="I93" s="91"/>
      <c r="J93" s="91"/>
      <c r="K93" s="91"/>
      <c r="L93" s="91"/>
      <c r="M93" s="91"/>
      <c r="N93" s="91"/>
      <c r="O93" s="91"/>
      <c r="P93" s="91"/>
      <c r="Q93" s="91">
        <v>425</v>
      </c>
      <c r="R93" s="91"/>
      <c r="S93" s="91">
        <v>117</v>
      </c>
      <c r="T93" s="91"/>
      <c r="U93" s="91"/>
      <c r="V93" s="91"/>
      <c r="W93" s="91"/>
      <c r="X93" s="91"/>
      <c r="Y93" s="91"/>
      <c r="Z93" s="91">
        <v>400</v>
      </c>
      <c r="AA93" s="95"/>
      <c r="AB93" s="91"/>
      <c r="AC93" s="91"/>
      <c r="AD93" s="91"/>
      <c r="AE93" s="91"/>
      <c r="AF93" s="91">
        <v>385</v>
      </c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>
        <v>385</v>
      </c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2"/>
      <c r="BH93" s="203">
        <v>0</v>
      </c>
      <c r="BI93" s="203">
        <v>0</v>
      </c>
      <c r="BJ93" s="203">
        <v>0</v>
      </c>
      <c r="BK93" s="124">
        <v>0</v>
      </c>
      <c r="BL93" s="124">
        <v>0</v>
      </c>
      <c r="BM93" s="124">
        <v>0</v>
      </c>
    </row>
    <row r="94" spans="1:99" s="127" customFormat="1" ht="15" customHeight="1" thickBot="1" x14ac:dyDescent="0.3">
      <c r="A94" s="204" t="s">
        <v>725</v>
      </c>
      <c r="B94" s="58" t="s">
        <v>544</v>
      </c>
      <c r="C94" s="38">
        <v>38630</v>
      </c>
      <c r="D94" s="227" t="s">
        <v>3120</v>
      </c>
      <c r="E94" s="63" t="s">
        <v>715</v>
      </c>
      <c r="F94" s="57">
        <v>1796</v>
      </c>
      <c r="G94" s="90"/>
      <c r="H94" s="91"/>
      <c r="I94" s="91"/>
      <c r="J94" s="91"/>
      <c r="K94" s="91"/>
      <c r="L94" s="91">
        <v>175</v>
      </c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>
        <v>320</v>
      </c>
      <c r="X94" s="91"/>
      <c r="Y94" s="91"/>
      <c r="Z94" s="91"/>
      <c r="AA94" s="95">
        <v>285</v>
      </c>
      <c r="AB94" s="91"/>
      <c r="AC94" s="91"/>
      <c r="AD94" s="91"/>
      <c r="AE94" s="91">
        <v>380</v>
      </c>
      <c r="AF94" s="91"/>
      <c r="AG94" s="91"/>
      <c r="AH94" s="91"/>
      <c r="AI94" s="91">
        <v>385</v>
      </c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>
        <v>213</v>
      </c>
      <c r="AY94" s="91"/>
      <c r="AZ94" s="91"/>
      <c r="BA94" s="91"/>
      <c r="BB94" s="91"/>
      <c r="BC94" s="91"/>
      <c r="BD94" s="91"/>
      <c r="BE94" s="91"/>
      <c r="BF94" s="91">
        <v>213</v>
      </c>
      <c r="BG94" s="92"/>
      <c r="BH94" s="203">
        <v>0</v>
      </c>
      <c r="BI94" s="203">
        <v>0</v>
      </c>
      <c r="BJ94" s="203">
        <v>0</v>
      </c>
      <c r="BK94" s="124">
        <v>0</v>
      </c>
      <c r="BL94" s="124">
        <v>0</v>
      </c>
      <c r="BM94" s="124">
        <v>0</v>
      </c>
    </row>
    <row r="95" spans="1:99" s="127" customFormat="1" ht="15" customHeight="1" thickBot="1" x14ac:dyDescent="0.3">
      <c r="A95" s="204" t="s">
        <v>727</v>
      </c>
      <c r="B95" s="58" t="s">
        <v>302</v>
      </c>
      <c r="C95" s="38">
        <v>38598</v>
      </c>
      <c r="D95" s="227" t="s">
        <v>3102</v>
      </c>
      <c r="E95" s="63" t="s">
        <v>715</v>
      </c>
      <c r="F95" s="57">
        <v>1796</v>
      </c>
      <c r="G95" s="90"/>
      <c r="H95" s="91"/>
      <c r="I95" s="91"/>
      <c r="J95" s="91"/>
      <c r="K95" s="91"/>
      <c r="L95" s="91">
        <v>175</v>
      </c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>
        <v>320</v>
      </c>
      <c r="X95" s="91"/>
      <c r="Y95" s="91"/>
      <c r="Z95" s="91"/>
      <c r="AA95" s="95">
        <v>285</v>
      </c>
      <c r="AB95" s="91"/>
      <c r="AC95" s="91"/>
      <c r="AD95" s="91"/>
      <c r="AE95" s="91">
        <v>380</v>
      </c>
      <c r="AF95" s="91"/>
      <c r="AG95" s="91"/>
      <c r="AH95" s="91"/>
      <c r="AI95" s="91">
        <v>385</v>
      </c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>
        <v>213</v>
      </c>
      <c r="AY95" s="91"/>
      <c r="AZ95" s="91"/>
      <c r="BA95" s="91"/>
      <c r="BB95" s="91"/>
      <c r="BC95" s="91"/>
      <c r="BD95" s="91"/>
      <c r="BE95" s="91"/>
      <c r="BF95" s="91">
        <v>213</v>
      </c>
      <c r="BG95" s="92"/>
      <c r="BH95" s="203">
        <v>0</v>
      </c>
      <c r="BI95" s="203">
        <v>0</v>
      </c>
      <c r="BJ95" s="203">
        <v>0</v>
      </c>
      <c r="BK95" s="124">
        <v>0</v>
      </c>
      <c r="BL95" s="124">
        <v>0</v>
      </c>
      <c r="BM95" s="124">
        <v>0</v>
      </c>
    </row>
    <row r="96" spans="1:99" s="127" customFormat="1" ht="15" customHeight="1" thickBot="1" x14ac:dyDescent="0.3">
      <c r="A96" s="204" t="s">
        <v>728</v>
      </c>
      <c r="B96" s="58" t="s">
        <v>2096</v>
      </c>
      <c r="C96" s="38">
        <v>34137</v>
      </c>
      <c r="D96" s="227" t="s">
        <v>3507</v>
      </c>
      <c r="E96" s="63" t="s">
        <v>695</v>
      </c>
      <c r="F96" s="57">
        <v>1767</v>
      </c>
      <c r="G96" s="90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5">
        <v>825</v>
      </c>
      <c r="AB96" s="91"/>
      <c r="AC96" s="91"/>
      <c r="AD96" s="91"/>
      <c r="AE96" s="91"/>
      <c r="AF96" s="91"/>
      <c r="AG96" s="91"/>
      <c r="AH96" s="91">
        <v>642</v>
      </c>
      <c r="AI96" s="91"/>
      <c r="AJ96" s="91"/>
      <c r="AK96" s="91"/>
      <c r="AL96" s="91">
        <v>300</v>
      </c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2"/>
      <c r="BH96" s="203">
        <v>0</v>
      </c>
      <c r="BI96" s="203">
        <v>0</v>
      </c>
      <c r="BJ96" s="203">
        <v>0</v>
      </c>
      <c r="BK96" s="124">
        <v>0</v>
      </c>
      <c r="BL96" s="124">
        <v>0</v>
      </c>
      <c r="BM96" s="124">
        <v>0</v>
      </c>
    </row>
    <row r="97" spans="1:100" s="127" customFormat="1" ht="15" customHeight="1" thickBot="1" x14ac:dyDescent="0.3">
      <c r="A97" s="204" t="s">
        <v>729</v>
      </c>
      <c r="B97" s="58" t="s">
        <v>510</v>
      </c>
      <c r="C97" s="38">
        <v>38626</v>
      </c>
      <c r="D97" s="227" t="s">
        <v>3108</v>
      </c>
      <c r="E97" s="63" t="s">
        <v>676</v>
      </c>
      <c r="F97" s="57">
        <v>1759</v>
      </c>
      <c r="G97" s="90"/>
      <c r="H97" s="91">
        <v>92</v>
      </c>
      <c r="I97" s="91"/>
      <c r="J97" s="91">
        <v>220</v>
      </c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>
        <v>192</v>
      </c>
      <c r="V97" s="91">
        <v>92</v>
      </c>
      <c r="W97" s="91"/>
      <c r="X97" s="91"/>
      <c r="Y97" s="91"/>
      <c r="Z97" s="91"/>
      <c r="AA97" s="95">
        <v>285</v>
      </c>
      <c r="AB97" s="91"/>
      <c r="AC97" s="91"/>
      <c r="AD97" s="91"/>
      <c r="AE97" s="91"/>
      <c r="AF97" s="91"/>
      <c r="AG97" s="91"/>
      <c r="AH97" s="91"/>
      <c r="AI97" s="91"/>
      <c r="AJ97" s="91">
        <v>357</v>
      </c>
      <c r="AK97" s="91"/>
      <c r="AL97" s="91"/>
      <c r="AM97" s="91"/>
      <c r="AN97" s="91"/>
      <c r="AO97" s="91"/>
      <c r="AP97" s="91"/>
      <c r="AQ97" s="91"/>
      <c r="AR97" s="91">
        <v>175</v>
      </c>
      <c r="AS97" s="91"/>
      <c r="AT97" s="91"/>
      <c r="AU97" s="91"/>
      <c r="AV97" s="91"/>
      <c r="AW97" s="91">
        <v>250</v>
      </c>
      <c r="AX97" s="91"/>
      <c r="AY97" s="91">
        <v>455</v>
      </c>
      <c r="AZ97" s="91"/>
      <c r="BA97" s="91"/>
      <c r="BB97" s="91"/>
      <c r="BC97" s="91"/>
      <c r="BD97" s="91"/>
      <c r="BE97" s="91"/>
      <c r="BF97" s="91"/>
      <c r="BG97" s="92"/>
      <c r="BH97" s="203">
        <v>0</v>
      </c>
      <c r="BI97" s="203">
        <v>0</v>
      </c>
      <c r="BJ97" s="203">
        <v>0</v>
      </c>
      <c r="BK97" s="124">
        <v>0</v>
      </c>
      <c r="BL97" s="124">
        <v>0</v>
      </c>
      <c r="BM97" s="124">
        <v>0</v>
      </c>
      <c r="CV97" s="137"/>
    </row>
    <row r="98" spans="1:100" s="127" customFormat="1" ht="15" customHeight="1" thickBot="1" x14ac:dyDescent="0.3">
      <c r="A98" s="204" t="s">
        <v>730</v>
      </c>
      <c r="B98" s="226" t="s">
        <v>1804</v>
      </c>
      <c r="C98" s="52">
        <v>33817</v>
      </c>
      <c r="D98" s="227" t="s">
        <v>3104</v>
      </c>
      <c r="E98" s="63" t="s">
        <v>771</v>
      </c>
      <c r="F98" s="57">
        <v>1759</v>
      </c>
      <c r="G98" s="90"/>
      <c r="H98" s="91">
        <v>175</v>
      </c>
      <c r="I98" s="91"/>
      <c r="J98" s="91">
        <v>272</v>
      </c>
      <c r="K98" s="91">
        <v>213</v>
      </c>
      <c r="L98" s="91"/>
      <c r="M98" s="91"/>
      <c r="N98" s="91"/>
      <c r="O98" s="91"/>
      <c r="P98" s="91"/>
      <c r="Q98" s="91"/>
      <c r="R98" s="91"/>
      <c r="S98" s="91"/>
      <c r="T98" s="91"/>
      <c r="U98" s="91">
        <v>642</v>
      </c>
      <c r="V98" s="91">
        <v>137</v>
      </c>
      <c r="W98" s="91"/>
      <c r="X98" s="91"/>
      <c r="Y98" s="91"/>
      <c r="Z98" s="91"/>
      <c r="AA98" s="95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>
        <v>157</v>
      </c>
      <c r="AX98" s="91"/>
      <c r="AY98" s="91"/>
      <c r="AZ98" s="91"/>
      <c r="BA98" s="91"/>
      <c r="BB98" s="91"/>
      <c r="BC98" s="91"/>
      <c r="BD98" s="91"/>
      <c r="BE98" s="91">
        <v>300</v>
      </c>
      <c r="BF98" s="91"/>
      <c r="BG98" s="92"/>
      <c r="BH98" s="203">
        <v>0</v>
      </c>
      <c r="BI98" s="203">
        <v>0</v>
      </c>
      <c r="BJ98" s="203">
        <v>0</v>
      </c>
      <c r="BK98" s="124">
        <v>0</v>
      </c>
      <c r="BL98" s="124">
        <v>0</v>
      </c>
      <c r="BM98" s="124">
        <v>0</v>
      </c>
    </row>
    <row r="99" spans="1:100" s="127" customFormat="1" ht="15" customHeight="1" thickBot="1" x14ac:dyDescent="0.3">
      <c r="A99" s="204" t="s">
        <v>732</v>
      </c>
      <c r="B99" s="58" t="s">
        <v>1796</v>
      </c>
      <c r="C99" s="38">
        <v>36410</v>
      </c>
      <c r="D99" s="227" t="s">
        <v>3081</v>
      </c>
      <c r="E99" s="106" t="s">
        <v>11</v>
      </c>
      <c r="F99" s="57">
        <v>1749</v>
      </c>
      <c r="G99" s="90"/>
      <c r="H99" s="91"/>
      <c r="I99" s="91"/>
      <c r="J99" s="91"/>
      <c r="K99" s="91"/>
      <c r="L99" s="91"/>
      <c r="M99" s="91"/>
      <c r="N99" s="91"/>
      <c r="O99" s="91">
        <v>250</v>
      </c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5"/>
      <c r="AB99" s="91"/>
      <c r="AC99" s="91"/>
      <c r="AD99" s="91"/>
      <c r="AE99" s="91">
        <v>490</v>
      </c>
      <c r="AF99" s="91"/>
      <c r="AG99" s="91"/>
      <c r="AH99" s="91"/>
      <c r="AI99" s="91">
        <v>504</v>
      </c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>
        <v>205</v>
      </c>
      <c r="BC99" s="91"/>
      <c r="BD99" s="91"/>
      <c r="BE99" s="91"/>
      <c r="BF99" s="91">
        <v>300</v>
      </c>
      <c r="BG99" s="92"/>
      <c r="BH99" s="203">
        <v>0</v>
      </c>
      <c r="BI99" s="203">
        <v>0</v>
      </c>
      <c r="BJ99" s="203">
        <v>0</v>
      </c>
      <c r="BK99" s="124">
        <v>0</v>
      </c>
      <c r="BL99" s="124">
        <v>0</v>
      </c>
      <c r="BM99" s="124">
        <v>0</v>
      </c>
    </row>
    <row r="100" spans="1:100" s="127" customFormat="1" ht="15" customHeight="1" thickBot="1" x14ac:dyDescent="0.3">
      <c r="A100" s="204" t="s">
        <v>733</v>
      </c>
      <c r="B100" s="58" t="s">
        <v>1811</v>
      </c>
      <c r="C100" s="38">
        <v>32599</v>
      </c>
      <c r="D100" s="227" t="s">
        <v>3110</v>
      </c>
      <c r="E100" s="63" t="s">
        <v>695</v>
      </c>
      <c r="F100" s="57">
        <v>1746</v>
      </c>
      <c r="G100" s="90"/>
      <c r="H100" s="91"/>
      <c r="I100" s="91"/>
      <c r="J100" s="91"/>
      <c r="K100" s="91"/>
      <c r="L100" s="91"/>
      <c r="M100" s="91"/>
      <c r="N100" s="91"/>
      <c r="O100" s="91"/>
      <c r="P100" s="91">
        <v>385</v>
      </c>
      <c r="Q100" s="91"/>
      <c r="R100" s="91"/>
      <c r="S100" s="91"/>
      <c r="T100" s="91"/>
      <c r="U100" s="91"/>
      <c r="V100" s="91"/>
      <c r="W100" s="91"/>
      <c r="X100" s="91">
        <v>250</v>
      </c>
      <c r="Y100" s="91"/>
      <c r="Z100" s="91"/>
      <c r="AA100" s="95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>
        <v>157</v>
      </c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>
        <v>450</v>
      </c>
      <c r="AZ100" s="91">
        <v>504</v>
      </c>
      <c r="BA100" s="91"/>
      <c r="BB100" s="91"/>
      <c r="BC100" s="91"/>
      <c r="BD100" s="91"/>
      <c r="BE100" s="91"/>
      <c r="BF100" s="91"/>
      <c r="BG100" s="92"/>
      <c r="BH100" s="203">
        <v>0</v>
      </c>
      <c r="BI100" s="203">
        <v>0</v>
      </c>
      <c r="BJ100" s="203">
        <v>0</v>
      </c>
      <c r="BK100" s="124">
        <v>0</v>
      </c>
      <c r="BL100" s="124">
        <v>0</v>
      </c>
      <c r="BM100" s="124">
        <v>0</v>
      </c>
    </row>
    <row r="101" spans="1:100" s="127" customFormat="1" ht="15" customHeight="1" thickBot="1" x14ac:dyDescent="0.3">
      <c r="A101" s="204" t="s">
        <v>734</v>
      </c>
      <c r="B101" s="58" t="s">
        <v>1825</v>
      </c>
      <c r="C101" s="38">
        <v>24581</v>
      </c>
      <c r="D101" s="227" t="s">
        <v>3136</v>
      </c>
      <c r="E101" s="63" t="s">
        <v>408</v>
      </c>
      <c r="F101" s="57">
        <v>1736</v>
      </c>
      <c r="G101" s="90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>
        <v>504</v>
      </c>
      <c r="AA101" s="95"/>
      <c r="AB101" s="91"/>
      <c r="AC101" s="91"/>
      <c r="AD101" s="91"/>
      <c r="AE101" s="91"/>
      <c r="AF101" s="91">
        <v>385</v>
      </c>
      <c r="AG101" s="91"/>
      <c r="AH101" s="91"/>
      <c r="AI101" s="91"/>
      <c r="AJ101" s="91"/>
      <c r="AK101" s="91"/>
      <c r="AL101" s="91"/>
      <c r="AM101" s="91"/>
      <c r="AN101" s="91">
        <v>642</v>
      </c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>
        <v>205</v>
      </c>
      <c r="BD101" s="91"/>
      <c r="BE101" s="91"/>
      <c r="BF101" s="91"/>
      <c r="BG101" s="92"/>
      <c r="BH101" s="203">
        <v>0</v>
      </c>
      <c r="BI101" s="203">
        <v>0</v>
      </c>
      <c r="BJ101" s="203">
        <v>0</v>
      </c>
      <c r="BK101" s="124">
        <v>0</v>
      </c>
      <c r="BL101" s="124">
        <v>0</v>
      </c>
      <c r="BM101" s="124">
        <v>0</v>
      </c>
    </row>
    <row r="102" spans="1:100" s="127" customFormat="1" ht="15" customHeight="1" thickBot="1" x14ac:dyDescent="0.3">
      <c r="A102" s="204" t="s">
        <v>735</v>
      </c>
      <c r="B102" s="58" t="s">
        <v>548</v>
      </c>
      <c r="C102" s="38">
        <v>38271</v>
      </c>
      <c r="D102" s="227" t="s">
        <v>3090</v>
      </c>
      <c r="E102" s="63" t="s">
        <v>1807</v>
      </c>
      <c r="F102" s="57">
        <v>1715</v>
      </c>
      <c r="G102" s="90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5">
        <v>405</v>
      </c>
      <c r="AB102" s="91"/>
      <c r="AC102" s="91"/>
      <c r="AD102" s="91"/>
      <c r="AE102" s="91">
        <v>500</v>
      </c>
      <c r="AF102" s="91"/>
      <c r="AG102" s="91"/>
      <c r="AH102" s="91"/>
      <c r="AI102" s="91">
        <v>385</v>
      </c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>
        <v>250</v>
      </c>
      <c r="BC102" s="91"/>
      <c r="BD102" s="91"/>
      <c r="BE102" s="91"/>
      <c r="BF102" s="91">
        <v>175</v>
      </c>
      <c r="BG102" s="92"/>
      <c r="BH102" s="203">
        <v>0</v>
      </c>
      <c r="BI102" s="203">
        <v>0</v>
      </c>
      <c r="BJ102" s="203">
        <v>0</v>
      </c>
      <c r="BK102" s="124">
        <v>0</v>
      </c>
      <c r="BL102" s="124">
        <v>0</v>
      </c>
      <c r="BM102" s="124">
        <v>0</v>
      </c>
    </row>
    <row r="103" spans="1:100" s="127" customFormat="1" ht="15" customHeight="1" thickBot="1" x14ac:dyDescent="0.3">
      <c r="A103" s="204" t="s">
        <v>736</v>
      </c>
      <c r="B103" s="58" t="s">
        <v>563</v>
      </c>
      <c r="C103" s="38">
        <v>38106</v>
      </c>
      <c r="D103" s="227" t="s">
        <v>3143</v>
      </c>
      <c r="E103" s="63" t="s">
        <v>1807</v>
      </c>
      <c r="F103" s="57">
        <v>1715</v>
      </c>
      <c r="G103" s="90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5">
        <v>405</v>
      </c>
      <c r="AB103" s="91"/>
      <c r="AC103" s="91"/>
      <c r="AD103" s="91"/>
      <c r="AE103" s="91">
        <v>500</v>
      </c>
      <c r="AF103" s="91"/>
      <c r="AG103" s="91"/>
      <c r="AH103" s="91"/>
      <c r="AI103" s="91">
        <v>385</v>
      </c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>
        <v>250</v>
      </c>
      <c r="BC103" s="91"/>
      <c r="BD103" s="91"/>
      <c r="BE103" s="91"/>
      <c r="BF103" s="91">
        <v>175</v>
      </c>
      <c r="BG103" s="92"/>
      <c r="BH103" s="203">
        <v>0</v>
      </c>
      <c r="BI103" s="203">
        <v>0</v>
      </c>
      <c r="BJ103" s="203">
        <v>0</v>
      </c>
      <c r="BK103" s="124">
        <v>0</v>
      </c>
      <c r="BL103" s="124">
        <v>0</v>
      </c>
      <c r="BM103" s="124">
        <v>0</v>
      </c>
    </row>
    <row r="104" spans="1:100" s="137" customFormat="1" ht="15" customHeight="1" thickBot="1" x14ac:dyDescent="0.3">
      <c r="A104" s="204" t="s">
        <v>738</v>
      </c>
      <c r="B104" s="58" t="s">
        <v>318</v>
      </c>
      <c r="C104" s="38">
        <v>37249</v>
      </c>
      <c r="D104" s="227" t="s">
        <v>3122</v>
      </c>
      <c r="E104" s="63" t="s">
        <v>676</v>
      </c>
      <c r="F104" s="57">
        <v>1715</v>
      </c>
      <c r="G104" s="90"/>
      <c r="H104" s="91">
        <v>92</v>
      </c>
      <c r="I104" s="91"/>
      <c r="J104" s="91"/>
      <c r="K104" s="91">
        <v>92</v>
      </c>
      <c r="L104" s="91"/>
      <c r="M104" s="91"/>
      <c r="N104" s="91"/>
      <c r="O104" s="91"/>
      <c r="P104" s="91"/>
      <c r="Q104" s="91"/>
      <c r="R104" s="91"/>
      <c r="S104" s="91"/>
      <c r="T104" s="91"/>
      <c r="U104" s="91">
        <v>192</v>
      </c>
      <c r="V104" s="91"/>
      <c r="W104" s="91"/>
      <c r="X104" s="91"/>
      <c r="Y104" s="91"/>
      <c r="Z104" s="91"/>
      <c r="AA104" s="95">
        <v>166</v>
      </c>
      <c r="AB104" s="91"/>
      <c r="AC104" s="91"/>
      <c r="AD104" s="91">
        <v>272</v>
      </c>
      <c r="AE104" s="91"/>
      <c r="AF104" s="91"/>
      <c r="AG104" s="91"/>
      <c r="AH104" s="91">
        <v>360</v>
      </c>
      <c r="AI104" s="91"/>
      <c r="AJ104" s="91">
        <v>450</v>
      </c>
      <c r="AK104" s="91"/>
      <c r="AL104" s="91"/>
      <c r="AM104" s="91">
        <v>275</v>
      </c>
      <c r="AN104" s="91"/>
      <c r="AO104" s="91"/>
      <c r="AP104" s="91"/>
      <c r="AQ104" s="91"/>
      <c r="AR104" s="91">
        <v>157</v>
      </c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2"/>
      <c r="BH104" s="203">
        <v>0</v>
      </c>
      <c r="BI104" s="203">
        <v>0</v>
      </c>
      <c r="BJ104" s="203">
        <v>0</v>
      </c>
      <c r="BK104" s="124">
        <v>0</v>
      </c>
      <c r="BL104" s="124">
        <v>0</v>
      </c>
      <c r="BM104" s="124">
        <v>0</v>
      </c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</row>
    <row r="105" spans="1:100" s="127" customFormat="1" ht="15" customHeight="1" thickBot="1" x14ac:dyDescent="0.3">
      <c r="A105" s="204" t="s">
        <v>739</v>
      </c>
      <c r="B105" s="58" t="s">
        <v>292</v>
      </c>
      <c r="C105" s="38">
        <v>37036</v>
      </c>
      <c r="D105" s="227" t="s">
        <v>3154</v>
      </c>
      <c r="E105" s="63" t="s">
        <v>42</v>
      </c>
      <c r="F105" s="57">
        <v>1714</v>
      </c>
      <c r="G105" s="90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>
        <v>275</v>
      </c>
      <c r="V105" s="91">
        <v>175</v>
      </c>
      <c r="W105" s="91"/>
      <c r="X105" s="91"/>
      <c r="Y105" s="91">
        <v>175</v>
      </c>
      <c r="Z105" s="91"/>
      <c r="AA105" s="95">
        <v>155</v>
      </c>
      <c r="AB105" s="91"/>
      <c r="AC105" s="91"/>
      <c r="AD105" s="91">
        <v>490</v>
      </c>
      <c r="AE105" s="91"/>
      <c r="AF105" s="91"/>
      <c r="AG105" s="91"/>
      <c r="AH105" s="91">
        <v>444</v>
      </c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2"/>
      <c r="BH105" s="203">
        <v>0</v>
      </c>
      <c r="BI105" s="203">
        <v>0</v>
      </c>
      <c r="BJ105" s="203">
        <v>0</v>
      </c>
      <c r="BK105" s="124">
        <v>0</v>
      </c>
      <c r="BL105" s="124">
        <v>0</v>
      </c>
      <c r="BM105" s="124">
        <v>0</v>
      </c>
    </row>
    <row r="106" spans="1:100" s="127" customFormat="1" ht="15" customHeight="1" thickBot="1" x14ac:dyDescent="0.3">
      <c r="A106" s="204" t="s">
        <v>741</v>
      </c>
      <c r="B106" s="141" t="s">
        <v>330</v>
      </c>
      <c r="C106" s="52">
        <v>37210</v>
      </c>
      <c r="D106" s="227" t="s">
        <v>3084</v>
      </c>
      <c r="E106" s="63" t="s">
        <v>72</v>
      </c>
      <c r="F106" s="57">
        <v>1699</v>
      </c>
      <c r="G106" s="90"/>
      <c r="H106" s="91"/>
      <c r="I106" s="91"/>
      <c r="J106" s="91">
        <v>167</v>
      </c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>
        <v>137</v>
      </c>
      <c r="Z106" s="91"/>
      <c r="AA106" s="95"/>
      <c r="AB106" s="91"/>
      <c r="AC106" s="91"/>
      <c r="AD106" s="91">
        <v>385</v>
      </c>
      <c r="AE106" s="91"/>
      <c r="AF106" s="91"/>
      <c r="AG106" s="91"/>
      <c r="AH106" s="91">
        <v>566</v>
      </c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>
        <v>444</v>
      </c>
      <c r="BA106" s="91"/>
      <c r="BB106" s="91"/>
      <c r="BC106" s="91"/>
      <c r="BD106" s="91"/>
      <c r="BE106" s="91"/>
      <c r="BF106" s="91"/>
      <c r="BG106" s="92"/>
      <c r="BH106" s="203">
        <v>0</v>
      </c>
      <c r="BI106" s="203">
        <v>0</v>
      </c>
      <c r="BJ106" s="203">
        <v>0</v>
      </c>
      <c r="BK106" s="124">
        <v>0</v>
      </c>
      <c r="BL106" s="124">
        <v>0</v>
      </c>
      <c r="BM106" s="124">
        <v>0</v>
      </c>
    </row>
    <row r="107" spans="1:100" s="127" customFormat="1" ht="15" customHeight="1" thickBot="1" x14ac:dyDescent="0.3">
      <c r="A107" s="204" t="s">
        <v>742</v>
      </c>
      <c r="B107" s="220" t="s">
        <v>307</v>
      </c>
      <c r="C107" s="52">
        <v>37282</v>
      </c>
      <c r="D107" s="227" t="s">
        <v>3129</v>
      </c>
      <c r="E107" s="63" t="s">
        <v>45</v>
      </c>
      <c r="F107" s="57">
        <v>1694</v>
      </c>
      <c r="G107" s="90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>
        <v>504</v>
      </c>
      <c r="V107" s="91"/>
      <c r="W107" s="91"/>
      <c r="X107" s="91">
        <v>175</v>
      </c>
      <c r="Y107" s="91"/>
      <c r="Z107" s="91"/>
      <c r="AA107" s="95">
        <v>155</v>
      </c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>
        <v>250</v>
      </c>
      <c r="AM107" s="91"/>
      <c r="AN107" s="91"/>
      <c r="AO107" s="91"/>
      <c r="AP107" s="91"/>
      <c r="AQ107" s="91"/>
      <c r="AR107" s="91"/>
      <c r="AS107" s="91"/>
      <c r="AT107" s="91"/>
      <c r="AU107" s="91"/>
      <c r="AV107" s="91">
        <v>250</v>
      </c>
      <c r="AW107" s="91"/>
      <c r="AX107" s="91"/>
      <c r="AY107" s="91"/>
      <c r="AZ107" s="91">
        <v>360</v>
      </c>
      <c r="BA107" s="91"/>
      <c r="BB107" s="91"/>
      <c r="BC107" s="91"/>
      <c r="BD107" s="91"/>
      <c r="BE107" s="91"/>
      <c r="BF107" s="91"/>
      <c r="BG107" s="92"/>
      <c r="BH107" s="203">
        <v>0</v>
      </c>
      <c r="BI107" s="203">
        <v>0</v>
      </c>
      <c r="BJ107" s="203">
        <v>0</v>
      </c>
      <c r="BK107" s="124">
        <v>0</v>
      </c>
      <c r="BL107" s="124">
        <v>0</v>
      </c>
      <c r="BM107" s="124">
        <v>0</v>
      </c>
    </row>
    <row r="108" spans="1:100" s="127" customFormat="1" ht="15" customHeight="1" thickBot="1" x14ac:dyDescent="0.3">
      <c r="A108" s="204" t="s">
        <v>744</v>
      </c>
      <c r="B108" s="141" t="s">
        <v>278</v>
      </c>
      <c r="C108" s="52">
        <v>38090</v>
      </c>
      <c r="D108" s="227" t="s">
        <v>3094</v>
      </c>
      <c r="E108" s="63" t="s">
        <v>66</v>
      </c>
      <c r="F108" s="57">
        <v>1650</v>
      </c>
      <c r="G108" s="90"/>
      <c r="H108" s="91"/>
      <c r="I108" s="91"/>
      <c r="J108" s="91"/>
      <c r="K108" s="91"/>
      <c r="L108" s="91"/>
      <c r="M108" s="91"/>
      <c r="N108" s="91"/>
      <c r="O108" s="91"/>
      <c r="P108" s="91"/>
      <c r="Q108" s="91">
        <v>275</v>
      </c>
      <c r="R108" s="91"/>
      <c r="S108" s="91"/>
      <c r="T108" s="91"/>
      <c r="U108" s="91"/>
      <c r="V108" s="91"/>
      <c r="W108" s="91"/>
      <c r="X108" s="91"/>
      <c r="Y108" s="91"/>
      <c r="Z108" s="91">
        <v>290</v>
      </c>
      <c r="AA108" s="95"/>
      <c r="AB108" s="91"/>
      <c r="AC108" s="91"/>
      <c r="AD108" s="91"/>
      <c r="AE108" s="91"/>
      <c r="AF108" s="91"/>
      <c r="AG108" s="91"/>
      <c r="AH108" s="91"/>
      <c r="AI108" s="91">
        <v>490</v>
      </c>
      <c r="AJ108" s="91"/>
      <c r="AK108" s="91"/>
      <c r="AL108" s="91"/>
      <c r="AM108" s="91"/>
      <c r="AN108" s="91">
        <v>595</v>
      </c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2"/>
      <c r="BH108" s="203">
        <v>0</v>
      </c>
      <c r="BI108" s="203">
        <v>0</v>
      </c>
      <c r="BJ108" s="203">
        <v>0</v>
      </c>
      <c r="BK108" s="124">
        <v>0</v>
      </c>
      <c r="BL108" s="124">
        <v>0</v>
      </c>
      <c r="BM108" s="124">
        <v>0</v>
      </c>
    </row>
    <row r="109" spans="1:100" s="127" customFormat="1" ht="15" customHeight="1" thickBot="1" x14ac:dyDescent="0.3">
      <c r="A109" s="204" t="s">
        <v>746</v>
      </c>
      <c r="B109" s="58" t="s">
        <v>1823</v>
      </c>
      <c r="C109" s="38">
        <v>39213</v>
      </c>
      <c r="D109" s="227" t="s">
        <v>3142</v>
      </c>
      <c r="E109" s="63" t="s">
        <v>42</v>
      </c>
      <c r="F109" s="57">
        <v>1638</v>
      </c>
      <c r="G109" s="90"/>
      <c r="H109" s="91"/>
      <c r="I109" s="91"/>
      <c r="J109" s="91">
        <v>220</v>
      </c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>
        <v>35</v>
      </c>
      <c r="W109" s="91"/>
      <c r="X109" s="91"/>
      <c r="Y109" s="91">
        <v>175</v>
      </c>
      <c r="Z109" s="91"/>
      <c r="AA109" s="95"/>
      <c r="AB109" s="91"/>
      <c r="AC109" s="91"/>
      <c r="AD109" s="91">
        <v>192</v>
      </c>
      <c r="AE109" s="91"/>
      <c r="AF109" s="91"/>
      <c r="AG109" s="91"/>
      <c r="AH109" s="91">
        <v>275</v>
      </c>
      <c r="AI109" s="91"/>
      <c r="AJ109" s="91">
        <v>441</v>
      </c>
      <c r="AK109" s="91"/>
      <c r="AL109" s="91"/>
      <c r="AM109" s="91"/>
      <c r="AN109" s="91"/>
      <c r="AO109" s="91"/>
      <c r="AP109" s="91"/>
      <c r="AQ109" s="91"/>
      <c r="AR109" s="91">
        <v>137</v>
      </c>
      <c r="AS109" s="91"/>
      <c r="AT109" s="91"/>
      <c r="AU109" s="91"/>
      <c r="AV109" s="91"/>
      <c r="AW109" s="91"/>
      <c r="AX109" s="91"/>
      <c r="AY109" s="91">
        <v>335</v>
      </c>
      <c r="AZ109" s="91"/>
      <c r="BA109" s="91"/>
      <c r="BB109" s="91"/>
      <c r="BC109" s="91"/>
      <c r="BD109" s="91"/>
      <c r="BE109" s="91"/>
      <c r="BF109" s="91"/>
      <c r="BG109" s="92"/>
      <c r="BH109" s="203">
        <v>0</v>
      </c>
      <c r="BI109" s="203">
        <v>0</v>
      </c>
      <c r="BJ109" s="203">
        <v>0</v>
      </c>
      <c r="BK109" s="124">
        <v>0</v>
      </c>
      <c r="BL109" s="124">
        <v>0</v>
      </c>
      <c r="BM109" s="124">
        <v>0</v>
      </c>
    </row>
    <row r="110" spans="1:100" s="127" customFormat="1" ht="15" customHeight="1" thickBot="1" x14ac:dyDescent="0.3">
      <c r="A110" s="204" t="s">
        <v>748</v>
      </c>
      <c r="B110" s="58" t="s">
        <v>301</v>
      </c>
      <c r="C110" s="38">
        <v>38267</v>
      </c>
      <c r="D110" s="227" t="s">
        <v>3076</v>
      </c>
      <c r="E110" s="63" t="s">
        <v>30</v>
      </c>
      <c r="F110" s="57">
        <v>1635</v>
      </c>
      <c r="G110" s="90"/>
      <c r="H110" s="91"/>
      <c r="I110" s="91"/>
      <c r="J110" s="91"/>
      <c r="K110" s="91"/>
      <c r="L110" s="91">
        <v>213</v>
      </c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5">
        <v>335</v>
      </c>
      <c r="AB110" s="91"/>
      <c r="AC110" s="91"/>
      <c r="AD110" s="91"/>
      <c r="AE110" s="91"/>
      <c r="AF110" s="91"/>
      <c r="AG110" s="91"/>
      <c r="AH110" s="91"/>
      <c r="AI110" s="91">
        <v>700</v>
      </c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>
        <v>137</v>
      </c>
      <c r="AY110" s="91"/>
      <c r="AZ110" s="91"/>
      <c r="BA110" s="91"/>
      <c r="BB110" s="91"/>
      <c r="BC110" s="91"/>
      <c r="BD110" s="91"/>
      <c r="BE110" s="91"/>
      <c r="BF110" s="91">
        <v>250</v>
      </c>
      <c r="BG110" s="92"/>
      <c r="BH110" s="203">
        <v>0</v>
      </c>
      <c r="BI110" s="203">
        <v>0</v>
      </c>
      <c r="BJ110" s="203">
        <v>0</v>
      </c>
      <c r="BK110" s="124">
        <v>0</v>
      </c>
      <c r="BL110" s="124">
        <v>0</v>
      </c>
      <c r="BM110" s="124">
        <v>0</v>
      </c>
    </row>
    <row r="111" spans="1:100" s="127" customFormat="1" ht="15" customHeight="1" thickBot="1" x14ac:dyDescent="0.3">
      <c r="A111" s="204" t="s">
        <v>751</v>
      </c>
      <c r="B111" s="58" t="s">
        <v>1805</v>
      </c>
      <c r="C111" s="38">
        <v>39118</v>
      </c>
      <c r="D111" s="227" t="s">
        <v>3109</v>
      </c>
      <c r="E111" s="63" t="s">
        <v>667</v>
      </c>
      <c r="F111" s="57">
        <v>1624</v>
      </c>
      <c r="G111" s="90"/>
      <c r="H111" s="91"/>
      <c r="I111" s="91"/>
      <c r="J111" s="91"/>
      <c r="K111" s="91"/>
      <c r="L111" s="91"/>
      <c r="M111" s="91"/>
      <c r="N111" s="91"/>
      <c r="O111" s="91"/>
      <c r="P111" s="91">
        <v>220</v>
      </c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5"/>
      <c r="AB111" s="91"/>
      <c r="AC111" s="91"/>
      <c r="AD111" s="91"/>
      <c r="AE111" s="91"/>
      <c r="AF111" s="91"/>
      <c r="AG111" s="91"/>
      <c r="AH111" s="91">
        <v>275</v>
      </c>
      <c r="AI111" s="91">
        <v>385</v>
      </c>
      <c r="AJ111" s="91"/>
      <c r="AK111" s="91"/>
      <c r="AL111" s="91"/>
      <c r="AM111" s="91"/>
      <c r="AN111" s="91"/>
      <c r="AO111" s="91">
        <v>340</v>
      </c>
      <c r="AP111" s="91"/>
      <c r="AQ111" s="91"/>
      <c r="AR111" s="91"/>
      <c r="AS111" s="91"/>
      <c r="AT111" s="91"/>
      <c r="AU111" s="91"/>
      <c r="AV111" s="91"/>
      <c r="AW111" s="91"/>
      <c r="AX111" s="91"/>
      <c r="AY111" s="91">
        <v>404</v>
      </c>
      <c r="AZ111" s="91"/>
      <c r="BA111" s="91"/>
      <c r="BB111" s="91"/>
      <c r="BC111" s="91"/>
      <c r="BD111" s="91"/>
      <c r="BE111" s="91"/>
      <c r="BF111" s="91"/>
      <c r="BG111" s="92"/>
      <c r="BH111" s="203">
        <v>0</v>
      </c>
      <c r="BI111" s="203">
        <v>0</v>
      </c>
      <c r="BJ111" s="203">
        <v>0</v>
      </c>
      <c r="BK111" s="124">
        <v>0</v>
      </c>
      <c r="BL111" s="124">
        <v>0</v>
      </c>
      <c r="BM111" s="124">
        <v>0</v>
      </c>
    </row>
    <row r="112" spans="1:100" s="127" customFormat="1" ht="15" customHeight="1" thickBot="1" x14ac:dyDescent="0.3">
      <c r="A112" s="204" t="s">
        <v>752</v>
      </c>
      <c r="B112" s="58" t="s">
        <v>516</v>
      </c>
      <c r="C112" s="38">
        <v>38930</v>
      </c>
      <c r="D112" s="227" t="s">
        <v>3128</v>
      </c>
      <c r="E112" s="63" t="s">
        <v>76</v>
      </c>
      <c r="F112" s="57">
        <v>1606</v>
      </c>
      <c r="G112" s="90"/>
      <c r="H112" s="91"/>
      <c r="I112" s="91"/>
      <c r="J112" s="91"/>
      <c r="K112" s="91"/>
      <c r="L112" s="91"/>
      <c r="M112" s="91"/>
      <c r="N112" s="91"/>
      <c r="O112" s="91"/>
      <c r="P112" s="91">
        <v>152</v>
      </c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5">
        <v>230</v>
      </c>
      <c r="AB112" s="91"/>
      <c r="AC112" s="91"/>
      <c r="AD112" s="91"/>
      <c r="AE112" s="91"/>
      <c r="AF112" s="91"/>
      <c r="AG112" s="91"/>
      <c r="AH112" s="91">
        <v>192</v>
      </c>
      <c r="AI112" s="91"/>
      <c r="AJ112" s="91">
        <v>455</v>
      </c>
      <c r="AK112" s="91"/>
      <c r="AL112" s="91"/>
      <c r="AM112" s="91"/>
      <c r="AN112" s="91"/>
      <c r="AO112" s="91">
        <v>220</v>
      </c>
      <c r="AP112" s="91"/>
      <c r="AQ112" s="91"/>
      <c r="AR112" s="91"/>
      <c r="AS112" s="91"/>
      <c r="AT112" s="91"/>
      <c r="AU112" s="91"/>
      <c r="AV112" s="91"/>
      <c r="AW112" s="91"/>
      <c r="AX112" s="91"/>
      <c r="AY112" s="91">
        <v>357</v>
      </c>
      <c r="AZ112" s="91"/>
      <c r="BA112" s="91"/>
      <c r="BB112" s="91"/>
      <c r="BC112" s="91"/>
      <c r="BD112" s="91"/>
      <c r="BE112" s="91"/>
      <c r="BF112" s="91"/>
      <c r="BG112" s="92"/>
      <c r="BH112" s="203">
        <v>0</v>
      </c>
      <c r="BI112" s="203">
        <v>0</v>
      </c>
      <c r="BJ112" s="203">
        <v>0</v>
      </c>
      <c r="BK112" s="124">
        <v>0</v>
      </c>
      <c r="BL112" s="124">
        <v>0</v>
      </c>
      <c r="BM112" s="124">
        <v>0</v>
      </c>
    </row>
    <row r="113" spans="1:65" s="127" customFormat="1" ht="15" customHeight="1" thickBot="1" x14ac:dyDescent="0.3">
      <c r="A113" s="204" t="s">
        <v>754</v>
      </c>
      <c r="B113" s="58" t="s">
        <v>308</v>
      </c>
      <c r="C113" s="38">
        <v>37958</v>
      </c>
      <c r="D113" s="227" t="s">
        <v>3115</v>
      </c>
      <c r="E113" s="63" t="s">
        <v>695</v>
      </c>
      <c r="F113" s="57">
        <v>1598</v>
      </c>
      <c r="G113" s="90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>
        <v>170</v>
      </c>
      <c r="S113" s="91"/>
      <c r="T113" s="91"/>
      <c r="U113" s="91"/>
      <c r="V113" s="91"/>
      <c r="W113" s="91"/>
      <c r="X113" s="91"/>
      <c r="Y113" s="91"/>
      <c r="Z113" s="91"/>
      <c r="AA113" s="95"/>
      <c r="AB113" s="91"/>
      <c r="AC113" s="91"/>
      <c r="AD113" s="91">
        <v>272</v>
      </c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>
        <v>561</v>
      </c>
      <c r="AZ113" s="91">
        <v>595</v>
      </c>
      <c r="BA113" s="91"/>
      <c r="BB113" s="91"/>
      <c r="BC113" s="91"/>
      <c r="BD113" s="91"/>
      <c r="BE113" s="91"/>
      <c r="BF113" s="91"/>
      <c r="BG113" s="92"/>
      <c r="BH113" s="203">
        <v>0</v>
      </c>
      <c r="BI113" s="203">
        <v>0</v>
      </c>
      <c r="BJ113" s="203">
        <v>0</v>
      </c>
      <c r="BK113" s="124">
        <v>0</v>
      </c>
      <c r="BL113" s="124">
        <v>0</v>
      </c>
      <c r="BM113" s="124">
        <v>0</v>
      </c>
    </row>
    <row r="114" spans="1:65" s="127" customFormat="1" ht="15" customHeight="1" thickBot="1" x14ac:dyDescent="0.3">
      <c r="A114" s="204" t="s">
        <v>756</v>
      </c>
      <c r="B114" s="58" t="s">
        <v>1786</v>
      </c>
      <c r="C114" s="38">
        <v>37565</v>
      </c>
      <c r="D114" s="227" t="s">
        <v>3068</v>
      </c>
      <c r="E114" s="63" t="s">
        <v>695</v>
      </c>
      <c r="F114" s="57">
        <v>1598</v>
      </c>
      <c r="G114" s="90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>
        <v>170</v>
      </c>
      <c r="S114" s="91"/>
      <c r="T114" s="91"/>
      <c r="U114" s="91"/>
      <c r="V114" s="91"/>
      <c r="W114" s="91"/>
      <c r="X114" s="91"/>
      <c r="Y114" s="91"/>
      <c r="Z114" s="91"/>
      <c r="AA114" s="95"/>
      <c r="AB114" s="91"/>
      <c r="AC114" s="91"/>
      <c r="AD114" s="91">
        <v>272</v>
      </c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>
        <v>561</v>
      </c>
      <c r="AZ114" s="91">
        <v>595</v>
      </c>
      <c r="BA114" s="91"/>
      <c r="BB114" s="91"/>
      <c r="BC114" s="91"/>
      <c r="BD114" s="91"/>
      <c r="BE114" s="91"/>
      <c r="BF114" s="91"/>
      <c r="BG114" s="92"/>
      <c r="BH114" s="203">
        <v>0</v>
      </c>
      <c r="BI114" s="203">
        <v>0</v>
      </c>
      <c r="BJ114" s="203">
        <v>0</v>
      </c>
      <c r="BK114" s="124">
        <v>0</v>
      </c>
      <c r="BL114" s="124">
        <v>0</v>
      </c>
      <c r="BM114" s="124">
        <v>0</v>
      </c>
    </row>
    <row r="115" spans="1:65" s="127" customFormat="1" ht="15" customHeight="1" thickBot="1" x14ac:dyDescent="0.3">
      <c r="A115" s="204" t="s">
        <v>757</v>
      </c>
      <c r="B115" s="220" t="s">
        <v>1850</v>
      </c>
      <c r="C115" s="52">
        <v>37673</v>
      </c>
      <c r="D115" s="227" t="s">
        <v>3205</v>
      </c>
      <c r="E115" s="63" t="s">
        <v>46</v>
      </c>
      <c r="F115" s="57">
        <v>1548</v>
      </c>
      <c r="G115" s="90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>
        <v>117</v>
      </c>
      <c r="S115" s="91"/>
      <c r="T115" s="91"/>
      <c r="U115" s="91"/>
      <c r="V115" s="91"/>
      <c r="W115" s="91"/>
      <c r="X115" s="91">
        <v>137</v>
      </c>
      <c r="Y115" s="91"/>
      <c r="Z115" s="91"/>
      <c r="AA115" s="95"/>
      <c r="AB115" s="91"/>
      <c r="AC115" s="91"/>
      <c r="AD115" s="91">
        <v>350</v>
      </c>
      <c r="AE115" s="91"/>
      <c r="AF115" s="91"/>
      <c r="AG115" s="91"/>
      <c r="AH115" s="91"/>
      <c r="AI115" s="91"/>
      <c r="AJ115" s="91"/>
      <c r="AK115" s="91"/>
      <c r="AL115" s="91">
        <v>213</v>
      </c>
      <c r="AM115" s="91"/>
      <c r="AN115" s="91"/>
      <c r="AO115" s="91"/>
      <c r="AP115" s="91"/>
      <c r="AQ115" s="91"/>
      <c r="AR115" s="91"/>
      <c r="AS115" s="91"/>
      <c r="AT115" s="91"/>
      <c r="AU115" s="91"/>
      <c r="AV115" s="91">
        <v>213</v>
      </c>
      <c r="AW115" s="91"/>
      <c r="AX115" s="91"/>
      <c r="AY115" s="91"/>
      <c r="AZ115" s="91">
        <v>385</v>
      </c>
      <c r="BA115" s="91"/>
      <c r="BB115" s="91"/>
      <c r="BC115" s="91"/>
      <c r="BD115" s="91"/>
      <c r="BE115" s="91"/>
      <c r="BF115" s="91"/>
      <c r="BG115" s="92">
        <v>250</v>
      </c>
      <c r="BH115" s="203">
        <v>0</v>
      </c>
      <c r="BI115" s="203">
        <v>0</v>
      </c>
      <c r="BJ115" s="203">
        <v>0</v>
      </c>
      <c r="BK115" s="124">
        <v>0</v>
      </c>
      <c r="BL115" s="124">
        <v>0</v>
      </c>
      <c r="BM115" s="124">
        <v>0</v>
      </c>
    </row>
    <row r="116" spans="1:65" s="127" customFormat="1" ht="15" customHeight="1" thickBot="1" x14ac:dyDescent="0.3">
      <c r="A116" s="204" t="s">
        <v>758</v>
      </c>
      <c r="B116" s="58" t="s">
        <v>1813</v>
      </c>
      <c r="C116" s="38">
        <v>36489</v>
      </c>
      <c r="D116" s="227" t="s">
        <v>3149</v>
      </c>
      <c r="E116" s="63" t="s">
        <v>676</v>
      </c>
      <c r="F116" s="57">
        <v>1542</v>
      </c>
      <c r="G116" s="90"/>
      <c r="H116" s="91">
        <v>137</v>
      </c>
      <c r="I116" s="91"/>
      <c r="J116" s="91">
        <v>272</v>
      </c>
      <c r="K116" s="91">
        <v>92</v>
      </c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5">
        <v>166</v>
      </c>
      <c r="AB116" s="91"/>
      <c r="AC116" s="91"/>
      <c r="AD116" s="91"/>
      <c r="AE116" s="91"/>
      <c r="AF116" s="91"/>
      <c r="AG116" s="91"/>
      <c r="AH116" s="91">
        <v>360</v>
      </c>
      <c r="AI116" s="91"/>
      <c r="AJ116" s="91">
        <v>450</v>
      </c>
      <c r="AK116" s="91"/>
      <c r="AL116" s="91"/>
      <c r="AM116" s="91"/>
      <c r="AN116" s="91"/>
      <c r="AO116" s="91"/>
      <c r="AP116" s="91"/>
      <c r="AQ116" s="91"/>
      <c r="AR116" s="91">
        <v>157</v>
      </c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2"/>
      <c r="BH116" s="203">
        <v>0</v>
      </c>
      <c r="BI116" s="203">
        <v>0</v>
      </c>
      <c r="BJ116" s="203">
        <v>0</v>
      </c>
      <c r="BK116" s="124">
        <v>0</v>
      </c>
      <c r="BL116" s="124">
        <v>0</v>
      </c>
      <c r="BM116" s="124">
        <v>0</v>
      </c>
    </row>
    <row r="117" spans="1:65" s="127" customFormat="1" ht="15" customHeight="1" thickBot="1" x14ac:dyDescent="0.3">
      <c r="A117" s="204" t="s">
        <v>760</v>
      </c>
      <c r="B117" s="58" t="s">
        <v>559</v>
      </c>
      <c r="C117" s="38">
        <v>38310</v>
      </c>
      <c r="D117" s="227" t="s">
        <v>3158</v>
      </c>
      <c r="E117" s="63" t="s">
        <v>76</v>
      </c>
      <c r="F117" s="57">
        <v>1535</v>
      </c>
      <c r="G117" s="90"/>
      <c r="H117" s="91"/>
      <c r="I117" s="91"/>
      <c r="J117" s="91"/>
      <c r="K117" s="91"/>
      <c r="L117" s="91"/>
      <c r="M117" s="91"/>
      <c r="N117" s="91"/>
      <c r="O117" s="91"/>
      <c r="P117" s="91">
        <v>152</v>
      </c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5">
        <v>285</v>
      </c>
      <c r="AB117" s="91"/>
      <c r="AC117" s="91"/>
      <c r="AD117" s="91"/>
      <c r="AE117" s="91"/>
      <c r="AF117" s="91"/>
      <c r="AG117" s="91"/>
      <c r="AH117" s="91">
        <v>192</v>
      </c>
      <c r="AI117" s="91"/>
      <c r="AJ117" s="91">
        <v>357</v>
      </c>
      <c r="AK117" s="91"/>
      <c r="AL117" s="91"/>
      <c r="AM117" s="91"/>
      <c r="AN117" s="91"/>
      <c r="AO117" s="91">
        <v>192</v>
      </c>
      <c r="AP117" s="91"/>
      <c r="AQ117" s="91"/>
      <c r="AR117" s="91"/>
      <c r="AS117" s="91"/>
      <c r="AT117" s="91"/>
      <c r="AU117" s="91"/>
      <c r="AV117" s="91"/>
      <c r="AW117" s="91"/>
      <c r="AX117" s="91"/>
      <c r="AY117" s="91">
        <v>357</v>
      </c>
      <c r="AZ117" s="91"/>
      <c r="BA117" s="91"/>
      <c r="BB117" s="91"/>
      <c r="BC117" s="91"/>
      <c r="BD117" s="91"/>
      <c r="BE117" s="91"/>
      <c r="BF117" s="91"/>
      <c r="BG117" s="92"/>
      <c r="BH117" s="203">
        <v>0</v>
      </c>
      <c r="BI117" s="203">
        <v>0</v>
      </c>
      <c r="BJ117" s="203">
        <v>0</v>
      </c>
      <c r="BK117" s="124">
        <v>0</v>
      </c>
      <c r="BL117" s="124">
        <v>0</v>
      </c>
      <c r="BM117" s="124">
        <v>0</v>
      </c>
    </row>
    <row r="118" spans="1:65" s="127" customFormat="1" ht="15" customHeight="1" thickBot="1" x14ac:dyDescent="0.3">
      <c r="A118" s="204" t="s">
        <v>761</v>
      </c>
      <c r="B118" s="134" t="s">
        <v>2095</v>
      </c>
      <c r="C118" s="38">
        <v>26087</v>
      </c>
      <c r="D118" s="227" t="s">
        <v>3508</v>
      </c>
      <c r="E118" s="63" t="s">
        <v>897</v>
      </c>
      <c r="F118" s="57">
        <v>1494</v>
      </c>
      <c r="G118" s="90"/>
      <c r="H118" s="91"/>
      <c r="I118" s="91"/>
      <c r="J118" s="91">
        <v>490</v>
      </c>
      <c r="K118" s="91"/>
      <c r="L118" s="91"/>
      <c r="M118" s="91"/>
      <c r="N118" s="91"/>
      <c r="O118" s="91"/>
      <c r="P118" s="91"/>
      <c r="Q118" s="91">
        <v>500</v>
      </c>
      <c r="R118" s="91"/>
      <c r="S118" s="91"/>
      <c r="T118" s="91"/>
      <c r="U118" s="91"/>
      <c r="V118" s="91"/>
      <c r="W118" s="91"/>
      <c r="X118" s="91"/>
      <c r="Y118" s="91"/>
      <c r="Z118" s="91">
        <v>504</v>
      </c>
      <c r="AA118" s="95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2"/>
      <c r="BH118" s="203">
        <v>0</v>
      </c>
      <c r="BI118" s="203">
        <v>0</v>
      </c>
      <c r="BJ118" s="203">
        <v>0</v>
      </c>
      <c r="BK118" s="124">
        <v>0</v>
      </c>
      <c r="BL118" s="124">
        <v>0</v>
      </c>
      <c r="BM118" s="124">
        <v>0</v>
      </c>
    </row>
    <row r="119" spans="1:65" s="127" customFormat="1" ht="15" customHeight="1" thickBot="1" x14ac:dyDescent="0.3">
      <c r="A119" s="204" t="s">
        <v>762</v>
      </c>
      <c r="B119" s="58" t="s">
        <v>512</v>
      </c>
      <c r="C119" s="38">
        <v>38595</v>
      </c>
      <c r="D119" s="227" t="s">
        <v>3148</v>
      </c>
      <c r="E119" s="63" t="s">
        <v>77</v>
      </c>
      <c r="F119" s="57">
        <v>1469</v>
      </c>
      <c r="G119" s="90"/>
      <c r="H119" s="91"/>
      <c r="I119" s="91"/>
      <c r="J119" s="91"/>
      <c r="K119" s="91"/>
      <c r="L119" s="91"/>
      <c r="M119" s="91"/>
      <c r="N119" s="91"/>
      <c r="O119" s="91"/>
      <c r="P119" s="91">
        <v>152</v>
      </c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5">
        <v>230</v>
      </c>
      <c r="AB119" s="91"/>
      <c r="AC119" s="91"/>
      <c r="AD119" s="91"/>
      <c r="AE119" s="91"/>
      <c r="AF119" s="91"/>
      <c r="AG119" s="91"/>
      <c r="AH119" s="91"/>
      <c r="AI119" s="91"/>
      <c r="AJ119" s="91">
        <v>455</v>
      </c>
      <c r="AK119" s="91"/>
      <c r="AL119" s="91"/>
      <c r="AM119" s="91"/>
      <c r="AN119" s="91"/>
      <c r="AO119" s="91">
        <v>275</v>
      </c>
      <c r="AP119" s="91"/>
      <c r="AQ119" s="91"/>
      <c r="AR119" s="91"/>
      <c r="AS119" s="91"/>
      <c r="AT119" s="91"/>
      <c r="AU119" s="91"/>
      <c r="AV119" s="91"/>
      <c r="AW119" s="91"/>
      <c r="AX119" s="91"/>
      <c r="AY119" s="91">
        <v>357</v>
      </c>
      <c r="AZ119" s="91"/>
      <c r="BA119" s="91"/>
      <c r="BB119" s="91"/>
      <c r="BC119" s="91"/>
      <c r="BD119" s="91"/>
      <c r="BE119" s="91"/>
      <c r="BF119" s="91"/>
      <c r="BG119" s="92"/>
      <c r="BH119" s="203">
        <v>0</v>
      </c>
      <c r="BI119" s="203">
        <v>0</v>
      </c>
      <c r="BJ119" s="203">
        <v>0</v>
      </c>
      <c r="BK119" s="124">
        <v>0</v>
      </c>
      <c r="BL119" s="124">
        <v>0</v>
      </c>
      <c r="BM119" s="124">
        <v>0</v>
      </c>
    </row>
    <row r="120" spans="1:65" s="127" customFormat="1" ht="15" customHeight="1" thickBot="1" x14ac:dyDescent="0.3">
      <c r="A120" s="204" t="s">
        <v>763</v>
      </c>
      <c r="B120" s="58" t="s">
        <v>327</v>
      </c>
      <c r="C120" s="38">
        <v>38554</v>
      </c>
      <c r="D120" s="227" t="s">
        <v>3207</v>
      </c>
      <c r="E120" s="63" t="s">
        <v>76</v>
      </c>
      <c r="F120" s="57">
        <v>1466</v>
      </c>
      <c r="G120" s="90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5">
        <v>285</v>
      </c>
      <c r="AB120" s="91"/>
      <c r="AC120" s="91"/>
      <c r="AD120" s="91"/>
      <c r="AE120" s="91"/>
      <c r="AF120" s="91"/>
      <c r="AG120" s="91"/>
      <c r="AH120" s="91">
        <v>192</v>
      </c>
      <c r="AI120" s="91"/>
      <c r="AJ120" s="91">
        <v>357</v>
      </c>
      <c r="AK120" s="91"/>
      <c r="AL120" s="91"/>
      <c r="AM120" s="91"/>
      <c r="AN120" s="91"/>
      <c r="AO120" s="91">
        <v>275</v>
      </c>
      <c r="AP120" s="91"/>
      <c r="AQ120" s="91"/>
      <c r="AR120" s="91"/>
      <c r="AS120" s="91"/>
      <c r="AT120" s="91"/>
      <c r="AU120" s="91"/>
      <c r="AV120" s="91"/>
      <c r="AW120" s="91"/>
      <c r="AX120" s="91"/>
      <c r="AY120" s="91">
        <v>357</v>
      </c>
      <c r="AZ120" s="91"/>
      <c r="BA120" s="91"/>
      <c r="BB120" s="91"/>
      <c r="BC120" s="91"/>
      <c r="BD120" s="91"/>
      <c r="BE120" s="91"/>
      <c r="BF120" s="91"/>
      <c r="BG120" s="92"/>
      <c r="BH120" s="203">
        <v>0</v>
      </c>
      <c r="BI120" s="203">
        <v>0</v>
      </c>
      <c r="BJ120" s="203">
        <v>0</v>
      </c>
      <c r="BK120" s="124">
        <v>0</v>
      </c>
      <c r="BL120" s="124">
        <v>0</v>
      </c>
      <c r="BM120" s="124">
        <v>0</v>
      </c>
    </row>
    <row r="121" spans="1:65" s="127" customFormat="1" ht="15" customHeight="1" thickBot="1" x14ac:dyDescent="0.3">
      <c r="A121" s="204" t="s">
        <v>765</v>
      </c>
      <c r="B121" s="58" t="s">
        <v>329</v>
      </c>
      <c r="C121" s="38">
        <v>38457</v>
      </c>
      <c r="D121" s="227" t="s">
        <v>3169</v>
      </c>
      <c r="E121" s="63" t="s">
        <v>58</v>
      </c>
      <c r="F121" s="57">
        <v>1450</v>
      </c>
      <c r="G121" s="90">
        <v>340</v>
      </c>
      <c r="H121" s="91"/>
      <c r="I121" s="91"/>
      <c r="J121" s="91">
        <v>220</v>
      </c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5"/>
      <c r="AB121" s="91"/>
      <c r="AC121" s="91"/>
      <c r="AD121" s="91"/>
      <c r="AE121" s="91"/>
      <c r="AF121" s="91"/>
      <c r="AG121" s="91"/>
      <c r="AH121" s="91">
        <v>192</v>
      </c>
      <c r="AI121" s="91"/>
      <c r="AJ121" s="91"/>
      <c r="AK121" s="91"/>
      <c r="AL121" s="91"/>
      <c r="AM121" s="91">
        <v>210</v>
      </c>
      <c r="AN121" s="91"/>
      <c r="AO121" s="91"/>
      <c r="AP121" s="91"/>
      <c r="AQ121" s="91"/>
      <c r="AR121" s="91"/>
      <c r="AS121" s="91"/>
      <c r="AT121" s="91"/>
      <c r="AU121" s="91"/>
      <c r="AV121" s="91"/>
      <c r="AW121" s="91">
        <v>213</v>
      </c>
      <c r="AX121" s="91"/>
      <c r="AY121" s="91"/>
      <c r="AZ121" s="91"/>
      <c r="BA121" s="91">
        <v>275</v>
      </c>
      <c r="BB121" s="91"/>
      <c r="BC121" s="91"/>
      <c r="BD121" s="91"/>
      <c r="BE121" s="91"/>
      <c r="BF121" s="91"/>
      <c r="BG121" s="92"/>
      <c r="BH121" s="203">
        <v>0</v>
      </c>
      <c r="BI121" s="203">
        <v>0</v>
      </c>
      <c r="BJ121" s="203">
        <v>0</v>
      </c>
      <c r="BK121" s="124">
        <v>0</v>
      </c>
      <c r="BL121" s="124">
        <v>0</v>
      </c>
      <c r="BM121" s="124">
        <v>0</v>
      </c>
    </row>
    <row r="122" spans="1:65" s="127" customFormat="1" ht="15" customHeight="1" thickBot="1" x14ac:dyDescent="0.3">
      <c r="A122" s="204" t="s">
        <v>767</v>
      </c>
      <c r="B122" s="58" t="s">
        <v>1855</v>
      </c>
      <c r="C122" s="38">
        <v>38652</v>
      </c>
      <c r="D122" s="227" t="s">
        <v>3200</v>
      </c>
      <c r="E122" s="63" t="s">
        <v>812</v>
      </c>
      <c r="F122" s="57">
        <v>1418</v>
      </c>
      <c r="G122" s="90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>
        <v>270</v>
      </c>
      <c r="X122" s="91"/>
      <c r="Y122" s="91"/>
      <c r="Z122" s="91"/>
      <c r="AA122" s="95"/>
      <c r="AB122" s="91"/>
      <c r="AC122" s="91"/>
      <c r="AD122" s="91"/>
      <c r="AE122" s="91">
        <v>200</v>
      </c>
      <c r="AF122" s="91"/>
      <c r="AG122" s="91"/>
      <c r="AH122" s="91"/>
      <c r="AI122" s="91">
        <v>385</v>
      </c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>
        <v>175</v>
      </c>
      <c r="AY122" s="91"/>
      <c r="AZ122" s="91"/>
      <c r="BA122" s="91"/>
      <c r="BB122" s="91">
        <v>213</v>
      </c>
      <c r="BC122" s="91"/>
      <c r="BD122" s="91"/>
      <c r="BE122" s="91"/>
      <c r="BF122" s="91">
        <v>175</v>
      </c>
      <c r="BG122" s="92"/>
      <c r="BH122" s="203">
        <v>0</v>
      </c>
      <c r="BI122" s="203">
        <v>0</v>
      </c>
      <c r="BJ122" s="203">
        <v>0</v>
      </c>
      <c r="BK122" s="124">
        <v>0</v>
      </c>
      <c r="BL122" s="124">
        <v>0</v>
      </c>
      <c r="BM122" s="124">
        <v>0</v>
      </c>
    </row>
    <row r="123" spans="1:65" s="127" customFormat="1" ht="15" customHeight="1" thickBot="1" x14ac:dyDescent="0.3">
      <c r="A123" s="204" t="s">
        <v>768</v>
      </c>
      <c r="B123" s="58" t="s">
        <v>341</v>
      </c>
      <c r="C123" s="38">
        <v>38606</v>
      </c>
      <c r="D123" s="227" t="s">
        <v>3151</v>
      </c>
      <c r="E123" s="63" t="s">
        <v>697</v>
      </c>
      <c r="F123" s="57">
        <v>1418</v>
      </c>
      <c r="G123" s="90"/>
      <c r="H123" s="91"/>
      <c r="I123" s="91"/>
      <c r="J123" s="91"/>
      <c r="K123" s="91"/>
      <c r="L123" s="91">
        <v>137</v>
      </c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>
        <v>270</v>
      </c>
      <c r="X123" s="91"/>
      <c r="Y123" s="91"/>
      <c r="Z123" s="91"/>
      <c r="AA123" s="95"/>
      <c r="AB123" s="91"/>
      <c r="AC123" s="91"/>
      <c r="AD123" s="91"/>
      <c r="AE123" s="91">
        <v>200</v>
      </c>
      <c r="AF123" s="91"/>
      <c r="AG123" s="91"/>
      <c r="AH123" s="91"/>
      <c r="AI123" s="91">
        <v>385</v>
      </c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>
        <v>175</v>
      </c>
      <c r="AY123" s="91"/>
      <c r="AZ123" s="91"/>
      <c r="BA123" s="91"/>
      <c r="BB123" s="91">
        <v>213</v>
      </c>
      <c r="BC123" s="91"/>
      <c r="BD123" s="91"/>
      <c r="BE123" s="91"/>
      <c r="BF123" s="91">
        <v>175</v>
      </c>
      <c r="BG123" s="92"/>
      <c r="BH123" s="203">
        <v>0</v>
      </c>
      <c r="BI123" s="203">
        <v>0</v>
      </c>
      <c r="BJ123" s="203">
        <v>0</v>
      </c>
      <c r="BK123" s="124">
        <v>0</v>
      </c>
      <c r="BL123" s="124">
        <v>0</v>
      </c>
      <c r="BM123" s="124">
        <v>0</v>
      </c>
    </row>
    <row r="124" spans="1:65" s="127" customFormat="1" ht="15" customHeight="1" thickBot="1" x14ac:dyDescent="0.3">
      <c r="A124" s="204" t="s">
        <v>769</v>
      </c>
      <c r="B124" s="58" t="s">
        <v>1822</v>
      </c>
      <c r="C124" s="38">
        <v>37923</v>
      </c>
      <c r="D124" s="227" t="s">
        <v>3139</v>
      </c>
      <c r="E124" s="63" t="s">
        <v>412</v>
      </c>
      <c r="F124" s="57">
        <v>1412</v>
      </c>
      <c r="G124" s="90">
        <v>220</v>
      </c>
      <c r="H124" s="91">
        <v>60</v>
      </c>
      <c r="I124" s="91"/>
      <c r="J124" s="91">
        <v>167</v>
      </c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>
        <v>275</v>
      </c>
      <c r="V124" s="91">
        <v>117</v>
      </c>
      <c r="W124" s="91"/>
      <c r="X124" s="91"/>
      <c r="Y124" s="91"/>
      <c r="Z124" s="91"/>
      <c r="AA124" s="95"/>
      <c r="AB124" s="91"/>
      <c r="AC124" s="91"/>
      <c r="AD124" s="91"/>
      <c r="AE124" s="91"/>
      <c r="AF124" s="91"/>
      <c r="AG124" s="91"/>
      <c r="AH124" s="91">
        <v>385</v>
      </c>
      <c r="AI124" s="91"/>
      <c r="AJ124" s="91"/>
      <c r="AK124" s="91"/>
      <c r="AL124" s="91"/>
      <c r="AM124" s="91">
        <v>147</v>
      </c>
      <c r="AN124" s="91"/>
      <c r="AO124" s="91"/>
      <c r="AP124" s="91"/>
      <c r="AQ124" s="91"/>
      <c r="AR124" s="91"/>
      <c r="AS124" s="91"/>
      <c r="AT124" s="91"/>
      <c r="AU124" s="91"/>
      <c r="AV124" s="91"/>
      <c r="AW124" s="91">
        <v>175</v>
      </c>
      <c r="AX124" s="91"/>
      <c r="AY124" s="91"/>
      <c r="AZ124" s="91"/>
      <c r="BA124" s="91">
        <v>190</v>
      </c>
      <c r="BB124" s="91"/>
      <c r="BC124" s="91"/>
      <c r="BD124" s="91"/>
      <c r="BE124" s="91"/>
      <c r="BF124" s="91"/>
      <c r="BG124" s="92"/>
      <c r="BH124" s="203">
        <v>0</v>
      </c>
      <c r="BI124" s="203">
        <v>0</v>
      </c>
      <c r="BJ124" s="203">
        <v>0</v>
      </c>
      <c r="BK124" s="124">
        <v>0</v>
      </c>
      <c r="BL124" s="124">
        <v>0</v>
      </c>
      <c r="BM124" s="124">
        <v>0</v>
      </c>
    </row>
    <row r="125" spans="1:65" s="127" customFormat="1" ht="15" customHeight="1" thickBot="1" x14ac:dyDescent="0.3">
      <c r="A125" s="204" t="s">
        <v>772</v>
      </c>
      <c r="B125" s="58" t="s">
        <v>1857</v>
      </c>
      <c r="C125" s="38">
        <v>34009</v>
      </c>
      <c r="D125" s="227" t="s">
        <v>3191</v>
      </c>
      <c r="E125" s="63" t="s">
        <v>45</v>
      </c>
      <c r="F125" s="57">
        <v>1368</v>
      </c>
      <c r="G125" s="90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>
        <v>504</v>
      </c>
      <c r="V125" s="91"/>
      <c r="W125" s="91"/>
      <c r="X125" s="91"/>
      <c r="Y125" s="91"/>
      <c r="Z125" s="91"/>
      <c r="AA125" s="95"/>
      <c r="AB125" s="91"/>
      <c r="AC125" s="91"/>
      <c r="AD125" s="91"/>
      <c r="AE125" s="91"/>
      <c r="AF125" s="91"/>
      <c r="AG125" s="91"/>
      <c r="AH125" s="91">
        <v>504</v>
      </c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>
        <v>360</v>
      </c>
      <c r="BA125" s="91"/>
      <c r="BB125" s="91"/>
      <c r="BC125" s="91"/>
      <c r="BD125" s="91"/>
      <c r="BE125" s="91"/>
      <c r="BF125" s="91"/>
      <c r="BG125" s="92"/>
      <c r="BH125" s="203">
        <v>0</v>
      </c>
      <c r="BI125" s="203">
        <v>0</v>
      </c>
      <c r="BJ125" s="203">
        <v>0</v>
      </c>
      <c r="BK125" s="124">
        <v>0</v>
      </c>
      <c r="BL125" s="124">
        <v>0</v>
      </c>
      <c r="BM125" s="124">
        <v>0</v>
      </c>
    </row>
    <row r="126" spans="1:65" s="127" customFormat="1" ht="15" customHeight="1" thickBot="1" x14ac:dyDescent="0.3">
      <c r="A126" s="204" t="s">
        <v>774</v>
      </c>
      <c r="B126" s="220" t="s">
        <v>1806</v>
      </c>
      <c r="C126" s="38">
        <v>36189</v>
      </c>
      <c r="D126" s="227" t="s">
        <v>3119</v>
      </c>
      <c r="E126" s="63" t="s">
        <v>408</v>
      </c>
      <c r="F126" s="57">
        <v>1351</v>
      </c>
      <c r="G126" s="90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>
        <v>504</v>
      </c>
      <c r="AA126" s="95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>
        <v>642</v>
      </c>
      <c r="AV126" s="91"/>
      <c r="AW126" s="91"/>
      <c r="AX126" s="91"/>
      <c r="AY126" s="91"/>
      <c r="AZ126" s="91"/>
      <c r="BA126" s="91"/>
      <c r="BB126" s="91"/>
      <c r="BC126" s="91">
        <v>205</v>
      </c>
      <c r="BD126" s="91"/>
      <c r="BE126" s="91"/>
      <c r="BF126" s="91"/>
      <c r="BG126" s="92"/>
      <c r="BH126" s="203">
        <v>0</v>
      </c>
      <c r="BI126" s="203">
        <v>0</v>
      </c>
      <c r="BJ126" s="203">
        <v>0</v>
      </c>
      <c r="BK126" s="124">
        <v>0</v>
      </c>
      <c r="BL126" s="124">
        <v>0</v>
      </c>
      <c r="BM126" s="124">
        <v>0</v>
      </c>
    </row>
    <row r="127" spans="1:65" s="127" customFormat="1" ht="15" customHeight="1" thickBot="1" x14ac:dyDescent="0.3">
      <c r="A127" s="204" t="s">
        <v>776</v>
      </c>
      <c r="B127" s="58" t="s">
        <v>553</v>
      </c>
      <c r="C127" s="38">
        <v>38362</v>
      </c>
      <c r="D127" s="227" t="s">
        <v>3126</v>
      </c>
      <c r="E127" s="63" t="s">
        <v>79</v>
      </c>
      <c r="F127" s="57">
        <v>1342</v>
      </c>
      <c r="G127" s="90"/>
      <c r="H127" s="91">
        <v>117</v>
      </c>
      <c r="I127" s="91"/>
      <c r="J127" s="91"/>
      <c r="K127" s="91">
        <v>92</v>
      </c>
      <c r="L127" s="91"/>
      <c r="M127" s="91"/>
      <c r="N127" s="91"/>
      <c r="O127" s="91"/>
      <c r="P127" s="91"/>
      <c r="Q127" s="91"/>
      <c r="R127" s="91"/>
      <c r="S127" s="91"/>
      <c r="T127" s="91"/>
      <c r="U127" s="91">
        <v>192</v>
      </c>
      <c r="V127" s="91">
        <v>60</v>
      </c>
      <c r="W127" s="91"/>
      <c r="X127" s="91"/>
      <c r="Y127" s="91"/>
      <c r="Z127" s="91"/>
      <c r="AA127" s="95">
        <v>112</v>
      </c>
      <c r="AB127" s="91"/>
      <c r="AC127" s="91"/>
      <c r="AD127" s="91">
        <v>275</v>
      </c>
      <c r="AE127" s="91"/>
      <c r="AF127" s="91"/>
      <c r="AG127" s="91"/>
      <c r="AH127" s="91"/>
      <c r="AI127" s="91"/>
      <c r="AJ127" s="91"/>
      <c r="AK127" s="91"/>
      <c r="AL127" s="91">
        <v>175</v>
      </c>
      <c r="AM127" s="91"/>
      <c r="AN127" s="91"/>
      <c r="AO127" s="91"/>
      <c r="AP127" s="91"/>
      <c r="AQ127" s="91"/>
      <c r="AR127" s="91"/>
      <c r="AS127" s="91"/>
      <c r="AT127" s="91"/>
      <c r="AU127" s="91"/>
      <c r="AV127" s="91">
        <v>175</v>
      </c>
      <c r="AW127" s="91"/>
      <c r="AX127" s="91"/>
      <c r="AY127" s="91"/>
      <c r="AZ127" s="91">
        <v>350</v>
      </c>
      <c r="BA127" s="91"/>
      <c r="BB127" s="91"/>
      <c r="BC127" s="91"/>
      <c r="BD127" s="91"/>
      <c r="BE127" s="91"/>
      <c r="BF127" s="91"/>
      <c r="BG127" s="92">
        <v>175</v>
      </c>
      <c r="BH127" s="203">
        <v>0</v>
      </c>
      <c r="BI127" s="203">
        <v>0</v>
      </c>
      <c r="BJ127" s="203">
        <v>0</v>
      </c>
      <c r="BK127" s="124">
        <v>0</v>
      </c>
      <c r="BL127" s="124">
        <v>0</v>
      </c>
      <c r="BM127" s="124">
        <v>0</v>
      </c>
    </row>
    <row r="128" spans="1:65" s="127" customFormat="1" ht="15" customHeight="1" thickBot="1" x14ac:dyDescent="0.3">
      <c r="A128" s="204" t="s">
        <v>777</v>
      </c>
      <c r="B128" s="58" t="s">
        <v>1791</v>
      </c>
      <c r="C128" s="38">
        <v>35964</v>
      </c>
      <c r="D128" s="227" t="s">
        <v>3099</v>
      </c>
      <c r="E128" s="63" t="s">
        <v>715</v>
      </c>
      <c r="F128" s="57">
        <v>1342</v>
      </c>
      <c r="G128" s="90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5"/>
      <c r="AB128" s="91"/>
      <c r="AC128" s="91"/>
      <c r="AD128" s="91"/>
      <c r="AE128" s="91">
        <v>700</v>
      </c>
      <c r="AF128" s="91"/>
      <c r="AG128" s="91"/>
      <c r="AH128" s="91"/>
      <c r="AI128" s="91">
        <v>642</v>
      </c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2"/>
      <c r="BH128" s="203">
        <v>0</v>
      </c>
      <c r="BI128" s="203">
        <v>0</v>
      </c>
      <c r="BJ128" s="203">
        <v>0</v>
      </c>
      <c r="BK128" s="124">
        <v>0</v>
      </c>
      <c r="BL128" s="124">
        <v>0</v>
      </c>
      <c r="BM128" s="124">
        <v>0</v>
      </c>
    </row>
    <row r="129" spans="1:65" s="127" customFormat="1" ht="15" customHeight="1" thickBot="1" x14ac:dyDescent="0.3">
      <c r="A129" s="204" t="s">
        <v>778</v>
      </c>
      <c r="B129" s="58" t="s">
        <v>298</v>
      </c>
      <c r="C129" s="38">
        <v>38001</v>
      </c>
      <c r="D129" s="227" t="s">
        <v>3133</v>
      </c>
      <c r="E129" s="63" t="s">
        <v>50</v>
      </c>
      <c r="F129" s="57">
        <v>1340</v>
      </c>
      <c r="G129" s="90"/>
      <c r="H129" s="91"/>
      <c r="I129" s="91"/>
      <c r="J129" s="91"/>
      <c r="K129" s="91"/>
      <c r="L129" s="91"/>
      <c r="M129" s="91"/>
      <c r="N129" s="91"/>
      <c r="O129" s="91"/>
      <c r="P129" s="91"/>
      <c r="Q129" s="91">
        <v>350</v>
      </c>
      <c r="R129" s="91"/>
      <c r="S129" s="91"/>
      <c r="T129" s="91"/>
      <c r="U129" s="91"/>
      <c r="V129" s="91"/>
      <c r="W129" s="91"/>
      <c r="X129" s="91"/>
      <c r="Y129" s="91"/>
      <c r="Z129" s="91">
        <v>290</v>
      </c>
      <c r="AA129" s="95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>
        <v>700</v>
      </c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2"/>
      <c r="BH129" s="203">
        <v>0</v>
      </c>
      <c r="BI129" s="203">
        <v>0</v>
      </c>
      <c r="BJ129" s="203">
        <v>0</v>
      </c>
      <c r="BK129" s="124">
        <v>0</v>
      </c>
      <c r="BL129" s="124">
        <v>0</v>
      </c>
      <c r="BM129" s="124">
        <v>0</v>
      </c>
    </row>
    <row r="130" spans="1:65" s="127" customFormat="1" ht="15" customHeight="1" thickBot="1" x14ac:dyDescent="0.3">
      <c r="A130" s="204" t="s">
        <v>780</v>
      </c>
      <c r="B130" s="220" t="s">
        <v>305</v>
      </c>
      <c r="C130" s="52">
        <v>37837</v>
      </c>
      <c r="D130" s="227" t="s">
        <v>3127</v>
      </c>
      <c r="E130" s="63" t="s">
        <v>45</v>
      </c>
      <c r="F130" s="57">
        <v>1309</v>
      </c>
      <c r="G130" s="90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>
        <v>117</v>
      </c>
      <c r="S130" s="91"/>
      <c r="T130" s="91"/>
      <c r="U130" s="91"/>
      <c r="V130" s="91"/>
      <c r="W130" s="91"/>
      <c r="X130" s="91">
        <v>175</v>
      </c>
      <c r="Y130" s="91"/>
      <c r="Z130" s="91"/>
      <c r="AA130" s="95">
        <v>132</v>
      </c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>
        <v>250</v>
      </c>
      <c r="AM130" s="91"/>
      <c r="AN130" s="91"/>
      <c r="AO130" s="91"/>
      <c r="AP130" s="91"/>
      <c r="AQ130" s="91"/>
      <c r="AR130" s="91"/>
      <c r="AS130" s="91"/>
      <c r="AT130" s="91"/>
      <c r="AU130" s="91"/>
      <c r="AV130" s="91">
        <v>250</v>
      </c>
      <c r="AW130" s="91"/>
      <c r="AX130" s="91"/>
      <c r="AY130" s="91"/>
      <c r="AZ130" s="91">
        <v>385</v>
      </c>
      <c r="BA130" s="91"/>
      <c r="BB130" s="91"/>
      <c r="BC130" s="91"/>
      <c r="BD130" s="91"/>
      <c r="BE130" s="91"/>
      <c r="BF130" s="91"/>
      <c r="BG130" s="92"/>
      <c r="BH130" s="203">
        <v>0</v>
      </c>
      <c r="BI130" s="203">
        <v>0</v>
      </c>
      <c r="BJ130" s="203">
        <v>0</v>
      </c>
      <c r="BK130" s="124">
        <v>0</v>
      </c>
      <c r="BL130" s="124">
        <v>0</v>
      </c>
      <c r="BM130" s="124">
        <v>0</v>
      </c>
    </row>
    <row r="131" spans="1:65" s="127" customFormat="1" ht="15" customHeight="1" thickBot="1" x14ac:dyDescent="0.3">
      <c r="A131" s="204" t="s">
        <v>782</v>
      </c>
      <c r="B131" s="58" t="s">
        <v>344</v>
      </c>
      <c r="C131" s="38">
        <v>38282</v>
      </c>
      <c r="D131" s="227" t="s">
        <v>3175</v>
      </c>
      <c r="E131" s="62" t="s">
        <v>46</v>
      </c>
      <c r="F131" s="57">
        <v>1298</v>
      </c>
      <c r="G131" s="90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>
        <v>137</v>
      </c>
      <c r="Y131" s="91"/>
      <c r="Z131" s="91"/>
      <c r="AA131" s="95"/>
      <c r="AB131" s="91"/>
      <c r="AC131" s="91"/>
      <c r="AD131" s="91">
        <v>350</v>
      </c>
      <c r="AE131" s="91"/>
      <c r="AF131" s="91"/>
      <c r="AG131" s="91"/>
      <c r="AH131" s="91"/>
      <c r="AI131" s="91"/>
      <c r="AJ131" s="91"/>
      <c r="AK131" s="91"/>
      <c r="AL131" s="91">
        <v>213</v>
      </c>
      <c r="AM131" s="91"/>
      <c r="AN131" s="91"/>
      <c r="AO131" s="91"/>
      <c r="AP131" s="91"/>
      <c r="AQ131" s="91"/>
      <c r="AR131" s="91"/>
      <c r="AS131" s="91"/>
      <c r="AT131" s="91"/>
      <c r="AU131" s="91"/>
      <c r="AV131" s="91">
        <v>213</v>
      </c>
      <c r="AW131" s="91"/>
      <c r="AX131" s="91"/>
      <c r="AY131" s="91"/>
      <c r="AZ131" s="91">
        <v>385</v>
      </c>
      <c r="BA131" s="91"/>
      <c r="BB131" s="91"/>
      <c r="BC131" s="91"/>
      <c r="BD131" s="91"/>
      <c r="BE131" s="91"/>
      <c r="BF131" s="91"/>
      <c r="BG131" s="92"/>
      <c r="BH131" s="203">
        <v>0</v>
      </c>
      <c r="BI131" s="203">
        <v>0</v>
      </c>
      <c r="BJ131" s="203">
        <v>0</v>
      </c>
      <c r="BK131" s="124">
        <v>0</v>
      </c>
      <c r="BL131" s="124">
        <v>0</v>
      </c>
      <c r="BM131" s="124">
        <v>0</v>
      </c>
    </row>
    <row r="132" spans="1:65" s="127" customFormat="1" ht="15" customHeight="1" thickBot="1" x14ac:dyDescent="0.3">
      <c r="A132" s="204" t="s">
        <v>784</v>
      </c>
      <c r="B132" s="58" t="s">
        <v>558</v>
      </c>
      <c r="C132" s="38">
        <v>38741</v>
      </c>
      <c r="D132" s="227" t="s">
        <v>3150</v>
      </c>
      <c r="E132" s="63" t="s">
        <v>667</v>
      </c>
      <c r="F132" s="57">
        <v>1284</v>
      </c>
      <c r="G132" s="90"/>
      <c r="H132" s="91"/>
      <c r="I132" s="91"/>
      <c r="J132" s="91"/>
      <c r="K132" s="91"/>
      <c r="L132" s="91"/>
      <c r="M132" s="91"/>
      <c r="N132" s="91"/>
      <c r="O132" s="91"/>
      <c r="P132" s="91">
        <v>220</v>
      </c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5"/>
      <c r="AB132" s="91"/>
      <c r="AC132" s="91"/>
      <c r="AD132" s="91"/>
      <c r="AE132" s="91"/>
      <c r="AF132" s="91"/>
      <c r="AG132" s="91"/>
      <c r="AH132" s="91">
        <v>275</v>
      </c>
      <c r="AI132" s="91">
        <v>385</v>
      </c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>
        <v>404</v>
      </c>
      <c r="AZ132" s="91"/>
      <c r="BA132" s="91"/>
      <c r="BB132" s="91"/>
      <c r="BC132" s="91"/>
      <c r="BD132" s="91"/>
      <c r="BE132" s="91"/>
      <c r="BF132" s="91"/>
      <c r="BG132" s="92"/>
      <c r="BH132" s="203">
        <v>0</v>
      </c>
      <c r="BI132" s="203">
        <v>0</v>
      </c>
      <c r="BJ132" s="203">
        <v>0</v>
      </c>
      <c r="BK132" s="124">
        <v>0</v>
      </c>
      <c r="BL132" s="124">
        <v>0</v>
      </c>
      <c r="BM132" s="124">
        <v>0</v>
      </c>
    </row>
    <row r="133" spans="1:65" s="127" customFormat="1" ht="15" customHeight="1" thickBot="1" x14ac:dyDescent="0.3">
      <c r="A133" s="204" t="s">
        <v>786</v>
      </c>
      <c r="B133" s="141" t="s">
        <v>1826</v>
      </c>
      <c r="C133" s="38">
        <v>34921</v>
      </c>
      <c r="D133" s="227">
        <v>33025</v>
      </c>
      <c r="E133" s="63" t="s">
        <v>11</v>
      </c>
      <c r="F133" s="57">
        <v>1259</v>
      </c>
      <c r="G133" s="90"/>
      <c r="H133" s="91"/>
      <c r="I133" s="91"/>
      <c r="J133" s="91"/>
      <c r="K133" s="91"/>
      <c r="L133" s="91"/>
      <c r="M133" s="91"/>
      <c r="N133" s="91"/>
      <c r="O133" s="91">
        <v>250</v>
      </c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5"/>
      <c r="AB133" s="91"/>
      <c r="AC133" s="91"/>
      <c r="AD133" s="91"/>
      <c r="AE133" s="91"/>
      <c r="AF133" s="91"/>
      <c r="AG133" s="91"/>
      <c r="AH133" s="91"/>
      <c r="AI133" s="91">
        <v>504</v>
      </c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>
        <v>205</v>
      </c>
      <c r="BC133" s="91"/>
      <c r="BD133" s="91"/>
      <c r="BE133" s="91"/>
      <c r="BF133" s="91">
        <v>300</v>
      </c>
      <c r="BG133" s="92"/>
      <c r="BH133" s="203">
        <v>0</v>
      </c>
      <c r="BI133" s="203">
        <v>0</v>
      </c>
      <c r="BJ133" s="203">
        <v>0</v>
      </c>
      <c r="BK133" s="124">
        <v>0</v>
      </c>
      <c r="BL133" s="124">
        <v>0</v>
      </c>
      <c r="BM133" s="124">
        <v>0</v>
      </c>
    </row>
    <row r="134" spans="1:65" s="127" customFormat="1" ht="15" customHeight="1" thickBot="1" x14ac:dyDescent="0.3">
      <c r="A134" s="204" t="s">
        <v>788</v>
      </c>
      <c r="B134" s="58" t="s">
        <v>1818</v>
      </c>
      <c r="C134" s="38">
        <v>37604</v>
      </c>
      <c r="D134" s="227" t="s">
        <v>3130</v>
      </c>
      <c r="E134" s="63" t="s">
        <v>70</v>
      </c>
      <c r="F134" s="57">
        <v>1255</v>
      </c>
      <c r="G134" s="90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>
        <v>170</v>
      </c>
      <c r="T134" s="91"/>
      <c r="U134" s="91"/>
      <c r="V134" s="91"/>
      <c r="W134" s="91"/>
      <c r="X134" s="91"/>
      <c r="Y134" s="91"/>
      <c r="Z134" s="91">
        <v>595</v>
      </c>
      <c r="AA134" s="95"/>
      <c r="AB134" s="91"/>
      <c r="AC134" s="91"/>
      <c r="AD134" s="91"/>
      <c r="AE134" s="91"/>
      <c r="AF134" s="91">
        <v>490</v>
      </c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2"/>
      <c r="BH134" s="203">
        <v>0</v>
      </c>
      <c r="BI134" s="203">
        <v>0</v>
      </c>
      <c r="BJ134" s="203">
        <v>0</v>
      </c>
      <c r="BK134" s="124">
        <v>0</v>
      </c>
      <c r="BL134" s="124">
        <v>0</v>
      </c>
      <c r="BM134" s="124">
        <v>0</v>
      </c>
    </row>
    <row r="135" spans="1:65" s="127" customFormat="1" ht="15" customHeight="1" thickBot="1" x14ac:dyDescent="0.3">
      <c r="A135" s="204" t="s">
        <v>789</v>
      </c>
      <c r="B135" s="58" t="s">
        <v>353</v>
      </c>
      <c r="C135" s="52">
        <v>37509</v>
      </c>
      <c r="D135" s="227" t="s">
        <v>3161</v>
      </c>
      <c r="E135" s="63" t="s">
        <v>32</v>
      </c>
      <c r="F135" s="57">
        <v>1250</v>
      </c>
      <c r="G135" s="90"/>
      <c r="H135" s="91"/>
      <c r="I135" s="91"/>
      <c r="J135" s="91"/>
      <c r="K135" s="91"/>
      <c r="L135" s="91">
        <v>250</v>
      </c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5">
        <v>475</v>
      </c>
      <c r="AB135" s="91"/>
      <c r="AC135" s="91"/>
      <c r="AD135" s="91"/>
      <c r="AE135" s="91">
        <v>275</v>
      </c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>
        <v>250</v>
      </c>
      <c r="AY135" s="91"/>
      <c r="AZ135" s="91"/>
      <c r="BA135" s="91"/>
      <c r="BB135" s="91"/>
      <c r="BC135" s="91"/>
      <c r="BD135" s="91"/>
      <c r="BE135" s="91"/>
      <c r="BF135" s="91"/>
      <c r="BG135" s="92"/>
      <c r="BH135" s="203">
        <v>0</v>
      </c>
      <c r="BI135" s="203">
        <v>0</v>
      </c>
      <c r="BJ135" s="203">
        <v>0</v>
      </c>
      <c r="BK135" s="124">
        <v>0</v>
      </c>
      <c r="BL135" s="124">
        <v>0</v>
      </c>
      <c r="BM135" s="124">
        <v>0</v>
      </c>
    </row>
    <row r="136" spans="1:65" s="127" customFormat="1" ht="15" customHeight="1" thickBot="1" x14ac:dyDescent="0.3">
      <c r="A136" s="204" t="s">
        <v>790</v>
      </c>
      <c r="B136" s="58" t="s">
        <v>1846</v>
      </c>
      <c r="C136" s="38">
        <v>36048</v>
      </c>
      <c r="D136" s="227" t="s">
        <v>3298</v>
      </c>
      <c r="E136" s="63" t="s">
        <v>695</v>
      </c>
      <c r="F136" s="57">
        <v>1249</v>
      </c>
      <c r="G136" s="90"/>
      <c r="H136" s="91"/>
      <c r="I136" s="91"/>
      <c r="J136" s="91"/>
      <c r="K136" s="91"/>
      <c r="L136" s="91"/>
      <c r="M136" s="91"/>
      <c r="N136" s="91"/>
      <c r="O136" s="91"/>
      <c r="P136" s="91">
        <v>385</v>
      </c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5"/>
      <c r="AB136" s="91"/>
      <c r="AC136" s="91"/>
      <c r="AD136" s="91">
        <v>504</v>
      </c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>
        <v>360</v>
      </c>
      <c r="BA136" s="91"/>
      <c r="BB136" s="91"/>
      <c r="BC136" s="91"/>
      <c r="BD136" s="91"/>
      <c r="BE136" s="91"/>
      <c r="BF136" s="91"/>
      <c r="BG136" s="92"/>
      <c r="BH136" s="203">
        <v>0</v>
      </c>
      <c r="BI136" s="203">
        <v>0</v>
      </c>
      <c r="BJ136" s="203">
        <v>0</v>
      </c>
      <c r="BK136" s="124">
        <v>0</v>
      </c>
      <c r="BL136" s="124">
        <v>0</v>
      </c>
      <c r="BM136" s="124">
        <v>0</v>
      </c>
    </row>
    <row r="137" spans="1:65" s="127" customFormat="1" ht="15" customHeight="1" thickBot="1" x14ac:dyDescent="0.3">
      <c r="A137" s="204" t="s">
        <v>792</v>
      </c>
      <c r="B137" s="58" t="s">
        <v>293</v>
      </c>
      <c r="C137" s="38">
        <v>37203</v>
      </c>
      <c r="D137" s="227" t="s">
        <v>3146</v>
      </c>
      <c r="E137" s="63" t="s">
        <v>45</v>
      </c>
      <c r="F137" s="57">
        <v>1243</v>
      </c>
      <c r="G137" s="90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>
        <v>117</v>
      </c>
      <c r="S137" s="91"/>
      <c r="T137" s="91"/>
      <c r="U137" s="91"/>
      <c r="V137" s="91">
        <v>175</v>
      </c>
      <c r="W137" s="91"/>
      <c r="X137" s="91"/>
      <c r="Y137" s="91"/>
      <c r="Z137" s="91"/>
      <c r="AA137" s="95"/>
      <c r="AB137" s="91"/>
      <c r="AC137" s="91"/>
      <c r="AD137" s="91">
        <v>385</v>
      </c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>
        <v>566</v>
      </c>
      <c r="BA137" s="91"/>
      <c r="BB137" s="91"/>
      <c r="BC137" s="91"/>
      <c r="BD137" s="91"/>
      <c r="BE137" s="91"/>
      <c r="BF137" s="91"/>
      <c r="BG137" s="92"/>
      <c r="BH137" s="203">
        <v>0</v>
      </c>
      <c r="BI137" s="203">
        <v>0</v>
      </c>
      <c r="BJ137" s="203">
        <v>0</v>
      </c>
      <c r="BK137" s="124">
        <v>0</v>
      </c>
      <c r="BL137" s="124">
        <v>0</v>
      </c>
      <c r="BM137" s="124">
        <v>0</v>
      </c>
    </row>
    <row r="138" spans="1:65" s="127" customFormat="1" ht="15" customHeight="1" thickBot="1" x14ac:dyDescent="0.3">
      <c r="A138" s="204" t="s">
        <v>793</v>
      </c>
      <c r="B138" s="58" t="s">
        <v>1841</v>
      </c>
      <c r="C138" s="52">
        <v>34757</v>
      </c>
      <c r="D138" s="227" t="s">
        <v>3197</v>
      </c>
      <c r="E138" s="63" t="s">
        <v>715</v>
      </c>
      <c r="F138" s="57">
        <v>1237</v>
      </c>
      <c r="G138" s="90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5"/>
      <c r="AB138" s="91"/>
      <c r="AC138" s="91"/>
      <c r="AD138" s="91"/>
      <c r="AE138" s="91">
        <v>595</v>
      </c>
      <c r="AF138" s="91"/>
      <c r="AG138" s="91"/>
      <c r="AH138" s="91"/>
      <c r="AI138" s="91">
        <v>642</v>
      </c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2"/>
      <c r="BH138" s="203">
        <v>0</v>
      </c>
      <c r="BI138" s="203">
        <v>0</v>
      </c>
      <c r="BJ138" s="203">
        <v>0</v>
      </c>
      <c r="BK138" s="124">
        <v>0</v>
      </c>
      <c r="BL138" s="124">
        <v>0</v>
      </c>
      <c r="BM138" s="124">
        <v>0</v>
      </c>
    </row>
    <row r="139" spans="1:65" s="127" customFormat="1" ht="15" customHeight="1" thickBot="1" x14ac:dyDescent="0.3">
      <c r="A139" s="204" t="s">
        <v>794</v>
      </c>
      <c r="B139" s="58" t="s">
        <v>335</v>
      </c>
      <c r="C139" s="38">
        <v>37538</v>
      </c>
      <c r="D139" s="227" t="s">
        <v>3167</v>
      </c>
      <c r="E139" s="63" t="s">
        <v>53</v>
      </c>
      <c r="F139" s="57">
        <v>1233</v>
      </c>
      <c r="G139" s="90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>
        <v>490</v>
      </c>
      <c r="AA139" s="95"/>
      <c r="AB139" s="91"/>
      <c r="AC139" s="91"/>
      <c r="AD139" s="91"/>
      <c r="AE139" s="91"/>
      <c r="AF139" s="91">
        <v>490</v>
      </c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>
        <v>253</v>
      </c>
      <c r="BD139" s="91"/>
      <c r="BE139" s="91"/>
      <c r="BF139" s="91"/>
      <c r="BG139" s="92"/>
      <c r="BH139" s="203">
        <v>0</v>
      </c>
      <c r="BI139" s="203">
        <v>0</v>
      </c>
      <c r="BJ139" s="203">
        <v>0</v>
      </c>
      <c r="BK139" s="124">
        <v>0</v>
      </c>
      <c r="BL139" s="124">
        <v>0</v>
      </c>
      <c r="BM139" s="124">
        <v>0</v>
      </c>
    </row>
    <row r="140" spans="1:65" s="127" customFormat="1" ht="15" customHeight="1" thickBot="1" x14ac:dyDescent="0.3">
      <c r="A140" s="204" t="s">
        <v>795</v>
      </c>
      <c r="B140" s="58" t="s">
        <v>336</v>
      </c>
      <c r="C140" s="38">
        <v>37161</v>
      </c>
      <c r="D140" s="227" t="s">
        <v>3185</v>
      </c>
      <c r="E140" s="63" t="s">
        <v>53</v>
      </c>
      <c r="F140" s="57">
        <v>1233</v>
      </c>
      <c r="G140" s="90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>
        <v>490</v>
      </c>
      <c r="AA140" s="95"/>
      <c r="AB140" s="91"/>
      <c r="AC140" s="91"/>
      <c r="AD140" s="91"/>
      <c r="AE140" s="91"/>
      <c r="AF140" s="91">
        <v>490</v>
      </c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>
        <v>253</v>
      </c>
      <c r="BD140" s="91"/>
      <c r="BE140" s="91"/>
      <c r="BF140" s="91"/>
      <c r="BG140" s="92"/>
      <c r="BH140" s="203">
        <v>0</v>
      </c>
      <c r="BI140" s="203">
        <v>0</v>
      </c>
      <c r="BJ140" s="203">
        <v>0</v>
      </c>
      <c r="BK140" s="124">
        <v>0</v>
      </c>
      <c r="BL140" s="124">
        <v>0</v>
      </c>
      <c r="BM140" s="124">
        <v>0</v>
      </c>
    </row>
    <row r="141" spans="1:65" s="127" customFormat="1" ht="15" customHeight="1" thickBot="1" x14ac:dyDescent="0.3">
      <c r="A141" s="204" t="s">
        <v>797</v>
      </c>
      <c r="B141" s="58" t="s">
        <v>347</v>
      </c>
      <c r="C141" s="38">
        <v>37234</v>
      </c>
      <c r="D141" s="227" t="s">
        <v>3113</v>
      </c>
      <c r="E141" s="63" t="s">
        <v>79</v>
      </c>
      <c r="F141" s="57">
        <v>1226</v>
      </c>
      <c r="G141" s="90"/>
      <c r="H141" s="91"/>
      <c r="I141" s="91"/>
      <c r="J141" s="91"/>
      <c r="K141" s="91">
        <v>92</v>
      </c>
      <c r="L141" s="91"/>
      <c r="M141" s="91"/>
      <c r="N141" s="91"/>
      <c r="O141" s="91"/>
      <c r="P141" s="91"/>
      <c r="Q141" s="91"/>
      <c r="R141" s="91"/>
      <c r="S141" s="91"/>
      <c r="T141" s="91"/>
      <c r="U141" s="91">
        <v>275</v>
      </c>
      <c r="V141" s="91">
        <v>137</v>
      </c>
      <c r="W141" s="91"/>
      <c r="X141" s="91"/>
      <c r="Y141" s="91"/>
      <c r="Z141" s="91"/>
      <c r="AA141" s="95">
        <v>132</v>
      </c>
      <c r="AB141" s="91"/>
      <c r="AC141" s="91"/>
      <c r="AD141" s="91">
        <v>272</v>
      </c>
      <c r="AE141" s="91"/>
      <c r="AF141" s="91"/>
      <c r="AG141" s="91"/>
      <c r="AH141" s="91"/>
      <c r="AI141" s="91"/>
      <c r="AJ141" s="91"/>
      <c r="AK141" s="91"/>
      <c r="AL141" s="91">
        <v>205</v>
      </c>
      <c r="AM141" s="91"/>
      <c r="AN141" s="91"/>
      <c r="AO141" s="91"/>
      <c r="AP141" s="91"/>
      <c r="AQ141" s="91"/>
      <c r="AR141" s="91">
        <v>205</v>
      </c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2"/>
      <c r="BH141" s="203">
        <v>0</v>
      </c>
      <c r="BI141" s="203">
        <v>0</v>
      </c>
      <c r="BJ141" s="203">
        <v>0</v>
      </c>
      <c r="BK141" s="124">
        <v>0</v>
      </c>
      <c r="BL141" s="124">
        <v>0</v>
      </c>
      <c r="BM141" s="124">
        <v>0</v>
      </c>
    </row>
    <row r="142" spans="1:65" s="127" customFormat="1" ht="15" customHeight="1" thickBot="1" x14ac:dyDescent="0.25">
      <c r="A142" s="204" t="s">
        <v>799</v>
      </c>
      <c r="B142" s="103" t="s">
        <v>1798</v>
      </c>
      <c r="C142" s="52">
        <v>37063</v>
      </c>
      <c r="D142" s="227" t="s">
        <v>3121</v>
      </c>
      <c r="E142" s="106" t="s">
        <v>11</v>
      </c>
      <c r="F142" s="57">
        <v>1207</v>
      </c>
      <c r="G142" s="90"/>
      <c r="H142" s="91"/>
      <c r="I142" s="91"/>
      <c r="J142" s="91"/>
      <c r="K142" s="91"/>
      <c r="L142" s="91"/>
      <c r="M142" s="91"/>
      <c r="N142" s="91"/>
      <c r="O142" s="91">
        <v>213</v>
      </c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5"/>
      <c r="AB142" s="91"/>
      <c r="AC142" s="91"/>
      <c r="AD142" s="91"/>
      <c r="AE142" s="91">
        <v>490</v>
      </c>
      <c r="AF142" s="91"/>
      <c r="AG142" s="91"/>
      <c r="AH142" s="91"/>
      <c r="AI142" s="91">
        <v>504</v>
      </c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2"/>
      <c r="BH142" s="203">
        <v>0</v>
      </c>
      <c r="BI142" s="203">
        <v>0</v>
      </c>
      <c r="BJ142" s="203">
        <v>0</v>
      </c>
      <c r="BK142" s="124">
        <v>0</v>
      </c>
      <c r="BL142" s="124">
        <v>0</v>
      </c>
      <c r="BM142" s="124">
        <v>0</v>
      </c>
    </row>
    <row r="143" spans="1:65" s="127" customFormat="1" ht="15" customHeight="1" thickBot="1" x14ac:dyDescent="0.3">
      <c r="A143" s="204" t="s">
        <v>801</v>
      </c>
      <c r="B143" s="58" t="s">
        <v>339</v>
      </c>
      <c r="C143" s="38">
        <v>38462</v>
      </c>
      <c r="D143" s="227" t="s">
        <v>3147</v>
      </c>
      <c r="E143" s="63" t="s">
        <v>11</v>
      </c>
      <c r="F143" s="57">
        <v>1167</v>
      </c>
      <c r="G143" s="90"/>
      <c r="H143" s="91"/>
      <c r="I143" s="91"/>
      <c r="J143" s="91"/>
      <c r="K143" s="91"/>
      <c r="L143" s="91"/>
      <c r="M143" s="91"/>
      <c r="N143" s="91"/>
      <c r="O143" s="91">
        <v>175</v>
      </c>
      <c r="P143" s="91"/>
      <c r="Q143" s="91"/>
      <c r="R143" s="91"/>
      <c r="S143" s="91"/>
      <c r="T143" s="91"/>
      <c r="U143" s="91"/>
      <c r="V143" s="91"/>
      <c r="W143" s="91">
        <v>200</v>
      </c>
      <c r="X143" s="91"/>
      <c r="Y143" s="91"/>
      <c r="Z143" s="91"/>
      <c r="AA143" s="95"/>
      <c r="AB143" s="91">
        <v>170</v>
      </c>
      <c r="AC143" s="91"/>
      <c r="AD143" s="91"/>
      <c r="AE143" s="91"/>
      <c r="AF143" s="91"/>
      <c r="AG143" s="91"/>
      <c r="AH143" s="91"/>
      <c r="AI143" s="91">
        <v>272</v>
      </c>
      <c r="AJ143" s="91"/>
      <c r="AK143" s="91">
        <v>213</v>
      </c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>
        <v>137</v>
      </c>
      <c r="BC143" s="91"/>
      <c r="BD143" s="91"/>
      <c r="BE143" s="91"/>
      <c r="BF143" s="91">
        <v>92</v>
      </c>
      <c r="BG143" s="92"/>
      <c r="BH143" s="203">
        <v>0</v>
      </c>
      <c r="BI143" s="203">
        <v>0</v>
      </c>
      <c r="BJ143" s="203">
        <v>0</v>
      </c>
      <c r="BK143" s="124">
        <v>0</v>
      </c>
      <c r="BL143" s="124">
        <v>0</v>
      </c>
      <c r="BM143" s="124">
        <v>0</v>
      </c>
    </row>
    <row r="144" spans="1:65" s="127" customFormat="1" ht="15" customHeight="1" thickBot="1" x14ac:dyDescent="0.3">
      <c r="A144" s="204" t="s">
        <v>803</v>
      </c>
      <c r="B144" s="58" t="s">
        <v>340</v>
      </c>
      <c r="C144" s="38">
        <v>37907</v>
      </c>
      <c r="D144" s="227" t="s">
        <v>3232</v>
      </c>
      <c r="E144" s="63" t="s">
        <v>697</v>
      </c>
      <c r="F144" s="57">
        <v>1157</v>
      </c>
      <c r="G144" s="90"/>
      <c r="H144" s="91"/>
      <c r="I144" s="91"/>
      <c r="J144" s="91"/>
      <c r="K144" s="91"/>
      <c r="L144" s="91">
        <v>137</v>
      </c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5"/>
      <c r="AB144" s="91"/>
      <c r="AC144" s="91"/>
      <c r="AD144" s="91"/>
      <c r="AE144" s="91">
        <v>425</v>
      </c>
      <c r="AF144" s="91"/>
      <c r="AG144" s="91"/>
      <c r="AH144" s="91"/>
      <c r="AI144" s="91">
        <v>595</v>
      </c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2"/>
      <c r="BH144" s="203">
        <v>0</v>
      </c>
      <c r="BI144" s="203">
        <v>0</v>
      </c>
      <c r="BJ144" s="203">
        <v>0</v>
      </c>
      <c r="BK144" s="124">
        <v>0</v>
      </c>
      <c r="BL144" s="124">
        <v>0</v>
      </c>
      <c r="BM144" s="124">
        <v>0</v>
      </c>
    </row>
    <row r="145" spans="1:65" s="127" customFormat="1" ht="15" customHeight="1" thickBot="1" x14ac:dyDescent="0.3">
      <c r="A145" s="204" t="s">
        <v>804</v>
      </c>
      <c r="B145" s="58" t="s">
        <v>300</v>
      </c>
      <c r="C145" s="38">
        <v>37767</v>
      </c>
      <c r="D145" s="227" t="s">
        <v>3247</v>
      </c>
      <c r="E145" s="63" t="s">
        <v>697</v>
      </c>
      <c r="F145" s="57">
        <v>1157</v>
      </c>
      <c r="G145" s="90"/>
      <c r="H145" s="91"/>
      <c r="I145" s="91"/>
      <c r="J145" s="91"/>
      <c r="K145" s="91"/>
      <c r="L145" s="91">
        <v>137</v>
      </c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5"/>
      <c r="AB145" s="91"/>
      <c r="AC145" s="91"/>
      <c r="AD145" s="91"/>
      <c r="AE145" s="91">
        <v>425</v>
      </c>
      <c r="AF145" s="91"/>
      <c r="AG145" s="91"/>
      <c r="AH145" s="91"/>
      <c r="AI145" s="91">
        <v>595</v>
      </c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2"/>
      <c r="BH145" s="203">
        <v>0</v>
      </c>
      <c r="BI145" s="203">
        <v>0</v>
      </c>
      <c r="BJ145" s="203">
        <v>0</v>
      </c>
      <c r="BK145" s="124">
        <v>0</v>
      </c>
      <c r="BL145" s="124">
        <v>0</v>
      </c>
      <c r="BM145" s="124">
        <v>0</v>
      </c>
    </row>
    <row r="146" spans="1:65" s="127" customFormat="1" ht="15" customHeight="1" thickBot="1" x14ac:dyDescent="0.3">
      <c r="A146" s="204" t="s">
        <v>805</v>
      </c>
      <c r="B146" s="58" t="s">
        <v>1812</v>
      </c>
      <c r="C146" s="38">
        <v>24186</v>
      </c>
      <c r="D146" s="227" t="s">
        <v>3123</v>
      </c>
      <c r="E146" s="63" t="s">
        <v>2099</v>
      </c>
      <c r="F146" s="57">
        <v>1146</v>
      </c>
      <c r="G146" s="90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>
        <v>642</v>
      </c>
      <c r="AA146" s="95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>
        <v>504</v>
      </c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2"/>
      <c r="BH146" s="203">
        <v>0</v>
      </c>
      <c r="BI146" s="203">
        <v>0</v>
      </c>
      <c r="BJ146" s="203">
        <v>0</v>
      </c>
      <c r="BK146" s="124">
        <v>0</v>
      </c>
      <c r="BL146" s="124">
        <v>0</v>
      </c>
      <c r="BM146" s="124">
        <v>0</v>
      </c>
    </row>
    <row r="147" spans="1:65" s="127" customFormat="1" ht="15" customHeight="1" thickBot="1" x14ac:dyDescent="0.3">
      <c r="A147" s="204" t="s">
        <v>806</v>
      </c>
      <c r="B147" s="58" t="s">
        <v>2102</v>
      </c>
      <c r="C147" s="38">
        <v>35104</v>
      </c>
      <c r="D147" s="227" t="s">
        <v>3335</v>
      </c>
      <c r="E147" s="63" t="s">
        <v>1807</v>
      </c>
      <c r="F147" s="57">
        <v>1142</v>
      </c>
      <c r="G147" s="90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5"/>
      <c r="AB147" s="91"/>
      <c r="AC147" s="91"/>
      <c r="AD147" s="91"/>
      <c r="AE147" s="91">
        <v>385</v>
      </c>
      <c r="AF147" s="91"/>
      <c r="AG147" s="91"/>
      <c r="AH147" s="91"/>
      <c r="AI147" s="91">
        <v>504</v>
      </c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>
        <v>253</v>
      </c>
      <c r="BC147" s="91"/>
      <c r="BD147" s="91"/>
      <c r="BE147" s="91"/>
      <c r="BF147" s="91"/>
      <c r="BG147" s="92"/>
      <c r="BH147" s="203">
        <v>0</v>
      </c>
      <c r="BI147" s="203">
        <v>0</v>
      </c>
      <c r="BJ147" s="203">
        <v>0</v>
      </c>
      <c r="BK147" s="124">
        <v>0</v>
      </c>
      <c r="BL147" s="124">
        <v>0</v>
      </c>
      <c r="BM147" s="124">
        <v>0</v>
      </c>
    </row>
    <row r="148" spans="1:65" s="127" customFormat="1" ht="15" customHeight="1" thickBot="1" x14ac:dyDescent="0.3">
      <c r="A148" s="204" t="s">
        <v>807</v>
      </c>
      <c r="B148" s="58" t="s">
        <v>517</v>
      </c>
      <c r="C148" s="38">
        <v>37336</v>
      </c>
      <c r="D148" s="227" t="s">
        <v>3210</v>
      </c>
      <c r="E148" s="63" t="s">
        <v>412</v>
      </c>
      <c r="F148" s="57">
        <v>1113</v>
      </c>
      <c r="G148" s="90">
        <v>290</v>
      </c>
      <c r="H148" s="91">
        <v>60</v>
      </c>
      <c r="I148" s="91"/>
      <c r="J148" s="91">
        <v>167</v>
      </c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>
        <v>504</v>
      </c>
      <c r="V148" s="91">
        <v>92</v>
      </c>
      <c r="W148" s="91"/>
      <c r="X148" s="91"/>
      <c r="Y148" s="91"/>
      <c r="Z148" s="91"/>
      <c r="AA148" s="95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2"/>
      <c r="BH148" s="203">
        <v>0</v>
      </c>
      <c r="BI148" s="203">
        <v>0</v>
      </c>
      <c r="BJ148" s="203">
        <v>0</v>
      </c>
      <c r="BK148" s="124">
        <v>0</v>
      </c>
      <c r="BL148" s="124">
        <v>0</v>
      </c>
      <c r="BM148" s="124">
        <v>0</v>
      </c>
    </row>
    <row r="149" spans="1:65" s="127" customFormat="1" ht="15" customHeight="1" thickBot="1" x14ac:dyDescent="0.3">
      <c r="A149" s="204" t="s">
        <v>808</v>
      </c>
      <c r="B149" s="58" t="s">
        <v>352</v>
      </c>
      <c r="C149" s="38">
        <v>38687</v>
      </c>
      <c r="D149" s="227" t="s">
        <v>3159</v>
      </c>
      <c r="E149" s="63" t="s">
        <v>50</v>
      </c>
      <c r="F149" s="57">
        <v>1105</v>
      </c>
      <c r="G149" s="90"/>
      <c r="H149" s="91"/>
      <c r="I149" s="91"/>
      <c r="J149" s="91"/>
      <c r="K149" s="91"/>
      <c r="L149" s="91"/>
      <c r="M149" s="91"/>
      <c r="N149" s="91"/>
      <c r="O149" s="91"/>
      <c r="P149" s="91"/>
      <c r="Q149" s="91">
        <v>275</v>
      </c>
      <c r="R149" s="91"/>
      <c r="S149" s="91"/>
      <c r="T149" s="91"/>
      <c r="U149" s="91"/>
      <c r="V149" s="91"/>
      <c r="W149" s="91"/>
      <c r="X149" s="91"/>
      <c r="Y149" s="91"/>
      <c r="Z149" s="91">
        <v>340</v>
      </c>
      <c r="AA149" s="95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>
        <v>490</v>
      </c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2"/>
      <c r="BH149" s="203">
        <v>0</v>
      </c>
      <c r="BI149" s="203">
        <v>0</v>
      </c>
      <c r="BJ149" s="203">
        <v>0</v>
      </c>
      <c r="BK149" s="124">
        <v>0</v>
      </c>
      <c r="BL149" s="124">
        <v>0</v>
      </c>
      <c r="BM149" s="124">
        <v>0</v>
      </c>
    </row>
    <row r="150" spans="1:65" s="127" customFormat="1" ht="15" customHeight="1" thickBot="1" x14ac:dyDescent="0.3">
      <c r="A150" s="204" t="s">
        <v>809</v>
      </c>
      <c r="B150" s="58" t="s">
        <v>337</v>
      </c>
      <c r="C150" s="38">
        <v>38596</v>
      </c>
      <c r="D150" s="227" t="s">
        <v>3160</v>
      </c>
      <c r="E150" s="63" t="s">
        <v>2099</v>
      </c>
      <c r="F150" s="57">
        <v>1105</v>
      </c>
      <c r="G150" s="90"/>
      <c r="H150" s="91"/>
      <c r="I150" s="91"/>
      <c r="J150" s="91"/>
      <c r="K150" s="91"/>
      <c r="L150" s="91"/>
      <c r="M150" s="91"/>
      <c r="N150" s="91"/>
      <c r="O150" s="91"/>
      <c r="P150" s="91"/>
      <c r="Q150" s="91">
        <v>275</v>
      </c>
      <c r="R150" s="91"/>
      <c r="S150" s="91"/>
      <c r="T150" s="91"/>
      <c r="U150" s="91"/>
      <c r="V150" s="91"/>
      <c r="W150" s="91"/>
      <c r="X150" s="91"/>
      <c r="Y150" s="91"/>
      <c r="Z150" s="91">
        <v>340</v>
      </c>
      <c r="AA150" s="95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>
        <v>490</v>
      </c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2"/>
      <c r="BH150" s="203">
        <v>0</v>
      </c>
      <c r="BI150" s="203">
        <v>0</v>
      </c>
      <c r="BJ150" s="203">
        <v>0</v>
      </c>
      <c r="BK150" s="124">
        <v>0</v>
      </c>
      <c r="BL150" s="124">
        <v>0</v>
      </c>
      <c r="BM150" s="124">
        <v>0</v>
      </c>
    </row>
    <row r="151" spans="1:65" s="127" customFormat="1" ht="15" customHeight="1" thickBot="1" x14ac:dyDescent="0.3">
      <c r="A151" s="204" t="s">
        <v>810</v>
      </c>
      <c r="B151" s="58" t="s">
        <v>1845</v>
      </c>
      <c r="C151" s="38">
        <v>34576</v>
      </c>
      <c r="D151" s="227" t="s">
        <v>3170</v>
      </c>
      <c r="E151" s="63" t="s">
        <v>30</v>
      </c>
      <c r="F151" s="57">
        <v>1088</v>
      </c>
      <c r="G151" s="90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5">
        <v>345</v>
      </c>
      <c r="AB151" s="91"/>
      <c r="AC151" s="91"/>
      <c r="AD151" s="91"/>
      <c r="AE151" s="91">
        <v>490</v>
      </c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>
        <v>253</v>
      </c>
      <c r="BG151" s="92"/>
      <c r="BH151" s="203">
        <v>0</v>
      </c>
      <c r="BI151" s="203">
        <v>0</v>
      </c>
      <c r="BJ151" s="203">
        <v>0</v>
      </c>
      <c r="BK151" s="124">
        <v>0</v>
      </c>
      <c r="BL151" s="124">
        <v>0</v>
      </c>
      <c r="BM151" s="124">
        <v>0</v>
      </c>
    </row>
    <row r="152" spans="1:65" s="127" customFormat="1" ht="15" customHeight="1" thickBot="1" x14ac:dyDescent="0.3">
      <c r="A152" s="204" t="s">
        <v>813</v>
      </c>
      <c r="B152" s="58" t="s">
        <v>1854</v>
      </c>
      <c r="C152" s="38">
        <v>34342</v>
      </c>
      <c r="D152" s="227" t="s">
        <v>3190</v>
      </c>
      <c r="E152" s="63" t="s">
        <v>32</v>
      </c>
      <c r="F152" s="57">
        <v>1088</v>
      </c>
      <c r="G152" s="90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5">
        <v>345</v>
      </c>
      <c r="AB152" s="91"/>
      <c r="AC152" s="91"/>
      <c r="AD152" s="91"/>
      <c r="AE152" s="91">
        <v>490</v>
      </c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>
        <v>253</v>
      </c>
      <c r="BG152" s="92"/>
      <c r="BH152" s="203">
        <v>0</v>
      </c>
      <c r="BI152" s="203">
        <v>0</v>
      </c>
      <c r="BJ152" s="203">
        <v>0</v>
      </c>
      <c r="BK152" s="124">
        <v>0</v>
      </c>
      <c r="BL152" s="124">
        <v>0</v>
      </c>
      <c r="BM152" s="124">
        <v>0</v>
      </c>
    </row>
    <row r="153" spans="1:65" s="127" customFormat="1" ht="15" customHeight="1" thickBot="1" x14ac:dyDescent="0.3">
      <c r="A153" s="204" t="s">
        <v>815</v>
      </c>
      <c r="B153" s="58" t="s">
        <v>557</v>
      </c>
      <c r="C153" s="38">
        <v>38053</v>
      </c>
      <c r="D153" s="227" t="s">
        <v>3182</v>
      </c>
      <c r="E153" s="222" t="s">
        <v>77</v>
      </c>
      <c r="F153" s="57">
        <v>1050</v>
      </c>
      <c r="G153" s="90"/>
      <c r="H153" s="91"/>
      <c r="I153" s="91"/>
      <c r="J153" s="91"/>
      <c r="K153" s="91"/>
      <c r="L153" s="91"/>
      <c r="M153" s="91"/>
      <c r="N153" s="91"/>
      <c r="O153" s="91"/>
      <c r="P153" s="91">
        <v>152</v>
      </c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5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>
        <v>385</v>
      </c>
      <c r="AP153" s="91"/>
      <c r="AQ153" s="91"/>
      <c r="AR153" s="91"/>
      <c r="AS153" s="91"/>
      <c r="AT153" s="91"/>
      <c r="AU153" s="91"/>
      <c r="AV153" s="91"/>
      <c r="AW153" s="91"/>
      <c r="AX153" s="91"/>
      <c r="AY153" s="91">
        <v>513</v>
      </c>
      <c r="AZ153" s="91"/>
      <c r="BA153" s="91"/>
      <c r="BB153" s="91"/>
      <c r="BC153" s="91"/>
      <c r="BD153" s="91"/>
      <c r="BE153" s="91"/>
      <c r="BF153" s="91"/>
      <c r="BG153" s="92"/>
      <c r="BH153" s="203">
        <v>0</v>
      </c>
      <c r="BI153" s="203">
        <v>0</v>
      </c>
      <c r="BJ153" s="203">
        <v>0</v>
      </c>
      <c r="BK153" s="124">
        <v>0</v>
      </c>
      <c r="BL153" s="124">
        <v>0</v>
      </c>
      <c r="BM153" s="124">
        <v>0</v>
      </c>
    </row>
    <row r="154" spans="1:65" s="127" customFormat="1" ht="15" customHeight="1" thickBot="1" x14ac:dyDescent="0.3">
      <c r="A154" s="204" t="s">
        <v>817</v>
      </c>
      <c r="B154" s="58" t="s">
        <v>354</v>
      </c>
      <c r="C154" s="38">
        <v>38147</v>
      </c>
      <c r="D154" s="227" t="s">
        <v>3198</v>
      </c>
      <c r="E154" s="63" t="s">
        <v>32</v>
      </c>
      <c r="F154" s="57">
        <v>1028</v>
      </c>
      <c r="G154" s="90"/>
      <c r="H154" s="91"/>
      <c r="I154" s="91"/>
      <c r="J154" s="91"/>
      <c r="K154" s="91"/>
      <c r="L154" s="91">
        <v>137</v>
      </c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5">
        <v>132</v>
      </c>
      <c r="AB154" s="91"/>
      <c r="AC154" s="91"/>
      <c r="AD154" s="91"/>
      <c r="AE154" s="91">
        <v>350</v>
      </c>
      <c r="AF154" s="91"/>
      <c r="AG154" s="91"/>
      <c r="AH154" s="91"/>
      <c r="AI154" s="91">
        <v>272</v>
      </c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>
        <v>137</v>
      </c>
      <c r="AY154" s="91"/>
      <c r="AZ154" s="91"/>
      <c r="BA154" s="91"/>
      <c r="BB154" s="91"/>
      <c r="BC154" s="91"/>
      <c r="BD154" s="91"/>
      <c r="BE154" s="91"/>
      <c r="BF154" s="91"/>
      <c r="BG154" s="92"/>
      <c r="BH154" s="203">
        <v>0</v>
      </c>
      <c r="BI154" s="203">
        <v>0</v>
      </c>
      <c r="BJ154" s="203">
        <v>0</v>
      </c>
      <c r="BK154" s="124">
        <v>0</v>
      </c>
      <c r="BL154" s="124">
        <v>0</v>
      </c>
      <c r="BM154" s="124">
        <v>0</v>
      </c>
    </row>
    <row r="155" spans="1:65" s="127" customFormat="1" ht="15" customHeight="1" thickBot="1" x14ac:dyDescent="0.3">
      <c r="A155" s="204" t="s">
        <v>819</v>
      </c>
      <c r="B155" s="58" t="s">
        <v>1844</v>
      </c>
      <c r="C155" s="38">
        <v>38115</v>
      </c>
      <c r="D155" s="227" t="s">
        <v>3203</v>
      </c>
      <c r="E155" s="63" t="s">
        <v>32</v>
      </c>
      <c r="F155" s="57">
        <v>1028</v>
      </c>
      <c r="G155" s="90"/>
      <c r="H155" s="91"/>
      <c r="I155" s="91"/>
      <c r="J155" s="91"/>
      <c r="K155" s="91"/>
      <c r="L155" s="91">
        <v>137</v>
      </c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5">
        <v>132</v>
      </c>
      <c r="AB155" s="91"/>
      <c r="AC155" s="91"/>
      <c r="AD155" s="91"/>
      <c r="AE155" s="91">
        <v>350</v>
      </c>
      <c r="AF155" s="91"/>
      <c r="AG155" s="91"/>
      <c r="AH155" s="91"/>
      <c r="AI155" s="91">
        <v>272</v>
      </c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>
        <v>137</v>
      </c>
      <c r="AY155" s="91"/>
      <c r="AZ155" s="91"/>
      <c r="BA155" s="91"/>
      <c r="BB155" s="91"/>
      <c r="BC155" s="91"/>
      <c r="BD155" s="91"/>
      <c r="BE155" s="91"/>
      <c r="BF155" s="91"/>
      <c r="BG155" s="92"/>
      <c r="BH155" s="203">
        <v>0</v>
      </c>
      <c r="BI155" s="203">
        <v>0</v>
      </c>
      <c r="BJ155" s="203">
        <v>0</v>
      </c>
      <c r="BK155" s="124">
        <v>0</v>
      </c>
      <c r="BL155" s="124">
        <v>0</v>
      </c>
      <c r="BM155" s="124">
        <v>0</v>
      </c>
    </row>
    <row r="156" spans="1:65" s="127" customFormat="1" ht="15" customHeight="1" thickBot="1" x14ac:dyDescent="0.3">
      <c r="A156" s="204" t="s">
        <v>820</v>
      </c>
      <c r="B156" s="58" t="s">
        <v>523</v>
      </c>
      <c r="C156" s="38">
        <v>38098</v>
      </c>
      <c r="D156" s="227" t="s">
        <v>3196</v>
      </c>
      <c r="E156" s="63" t="s">
        <v>58</v>
      </c>
      <c r="F156" s="57">
        <v>1000</v>
      </c>
      <c r="G156" s="90">
        <v>290</v>
      </c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5">
        <v>112</v>
      </c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>
        <v>190</v>
      </c>
      <c r="AN156" s="91"/>
      <c r="AO156" s="91"/>
      <c r="AP156" s="91"/>
      <c r="AQ156" s="91"/>
      <c r="AR156" s="91"/>
      <c r="AS156" s="91"/>
      <c r="AT156" s="91"/>
      <c r="AU156" s="91"/>
      <c r="AV156" s="91"/>
      <c r="AW156" s="91">
        <v>175</v>
      </c>
      <c r="AX156" s="91"/>
      <c r="AY156" s="91"/>
      <c r="AZ156" s="91"/>
      <c r="BA156" s="91">
        <v>233</v>
      </c>
      <c r="BB156" s="91"/>
      <c r="BC156" s="91"/>
      <c r="BD156" s="91"/>
      <c r="BE156" s="91"/>
      <c r="BF156" s="91"/>
      <c r="BG156" s="92"/>
      <c r="BH156" s="203">
        <v>0</v>
      </c>
      <c r="BI156" s="203">
        <v>0</v>
      </c>
      <c r="BJ156" s="203">
        <v>0</v>
      </c>
      <c r="BK156" s="124">
        <v>0</v>
      </c>
      <c r="BL156" s="124">
        <v>0</v>
      </c>
      <c r="BM156" s="124">
        <v>0</v>
      </c>
    </row>
    <row r="157" spans="1:65" s="127" customFormat="1" ht="15" customHeight="1" thickBot="1" x14ac:dyDescent="0.3">
      <c r="A157" s="204" t="s">
        <v>821</v>
      </c>
      <c r="B157" s="58" t="s">
        <v>1853</v>
      </c>
      <c r="C157" s="38">
        <v>34304</v>
      </c>
      <c r="D157" s="227" t="s">
        <v>3171</v>
      </c>
      <c r="E157" s="63" t="s">
        <v>823</v>
      </c>
      <c r="F157" s="57">
        <v>1000</v>
      </c>
      <c r="G157" s="90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5"/>
      <c r="AB157" s="91"/>
      <c r="AC157" s="91"/>
      <c r="AD157" s="91"/>
      <c r="AE157" s="91">
        <v>700</v>
      </c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>
        <v>300</v>
      </c>
      <c r="BC157" s="91"/>
      <c r="BD157" s="91"/>
      <c r="BE157" s="91"/>
      <c r="BF157" s="91"/>
      <c r="BG157" s="92"/>
      <c r="BH157" s="203">
        <v>0</v>
      </c>
      <c r="BI157" s="203">
        <v>0</v>
      </c>
      <c r="BJ157" s="203">
        <v>0</v>
      </c>
      <c r="BK157" s="124">
        <v>0</v>
      </c>
      <c r="BL157" s="124">
        <v>0</v>
      </c>
      <c r="BM157" s="124">
        <v>0</v>
      </c>
    </row>
    <row r="158" spans="1:65" s="127" customFormat="1" ht="15" customHeight="1" thickBot="1" x14ac:dyDescent="0.3">
      <c r="A158" s="204" t="s">
        <v>824</v>
      </c>
      <c r="B158" s="58" t="s">
        <v>1836</v>
      </c>
      <c r="C158" s="38">
        <v>33522</v>
      </c>
      <c r="D158" s="227" t="s">
        <v>3162</v>
      </c>
      <c r="E158" s="222" t="s">
        <v>701</v>
      </c>
      <c r="F158" s="57">
        <v>1000</v>
      </c>
      <c r="G158" s="90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5"/>
      <c r="AB158" s="91"/>
      <c r="AC158" s="91"/>
      <c r="AD158" s="91"/>
      <c r="AE158" s="91"/>
      <c r="AF158" s="91">
        <v>700</v>
      </c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>
        <v>300</v>
      </c>
      <c r="BD158" s="91"/>
      <c r="BE158" s="91"/>
      <c r="BF158" s="91"/>
      <c r="BG158" s="92"/>
      <c r="BH158" s="203">
        <v>0</v>
      </c>
      <c r="BI158" s="203">
        <v>0</v>
      </c>
      <c r="BJ158" s="203">
        <v>0</v>
      </c>
      <c r="BK158" s="124">
        <v>0</v>
      </c>
      <c r="BL158" s="124">
        <v>0</v>
      </c>
      <c r="BM158" s="124">
        <v>0</v>
      </c>
    </row>
    <row r="159" spans="1:65" s="127" customFormat="1" ht="15" customHeight="1" thickBot="1" x14ac:dyDescent="0.3">
      <c r="A159" s="204" t="s">
        <v>826</v>
      </c>
      <c r="B159" s="58" t="s">
        <v>545</v>
      </c>
      <c r="C159" s="38">
        <v>38561</v>
      </c>
      <c r="D159" s="227" t="s">
        <v>3152</v>
      </c>
      <c r="E159" s="106" t="s">
        <v>11</v>
      </c>
      <c r="F159" s="57">
        <v>987</v>
      </c>
      <c r="G159" s="90"/>
      <c r="H159" s="91"/>
      <c r="I159" s="91"/>
      <c r="J159" s="91"/>
      <c r="K159" s="91"/>
      <c r="L159" s="91"/>
      <c r="M159" s="91"/>
      <c r="N159" s="91"/>
      <c r="O159" s="91">
        <v>175</v>
      </c>
      <c r="P159" s="91"/>
      <c r="Q159" s="91"/>
      <c r="R159" s="91"/>
      <c r="S159" s="91"/>
      <c r="T159" s="91"/>
      <c r="U159" s="91"/>
      <c r="V159" s="91"/>
      <c r="W159" s="91">
        <v>200</v>
      </c>
      <c r="X159" s="91"/>
      <c r="Y159" s="91"/>
      <c r="Z159" s="91"/>
      <c r="AA159" s="95"/>
      <c r="AB159" s="91">
        <v>170</v>
      </c>
      <c r="AC159" s="91"/>
      <c r="AD159" s="91"/>
      <c r="AE159" s="91"/>
      <c r="AF159" s="91"/>
      <c r="AG159" s="91"/>
      <c r="AH159" s="91"/>
      <c r="AI159" s="91"/>
      <c r="AJ159" s="91"/>
      <c r="AK159" s="91">
        <v>213</v>
      </c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>
        <v>137</v>
      </c>
      <c r="BC159" s="91"/>
      <c r="BD159" s="91"/>
      <c r="BE159" s="91"/>
      <c r="BF159" s="91">
        <v>92</v>
      </c>
      <c r="BG159" s="92"/>
      <c r="BH159" s="203">
        <v>0</v>
      </c>
      <c r="BI159" s="203">
        <v>0</v>
      </c>
      <c r="BJ159" s="203">
        <v>0</v>
      </c>
      <c r="BK159" s="124">
        <v>0</v>
      </c>
      <c r="BL159" s="124">
        <v>0</v>
      </c>
      <c r="BM159" s="124">
        <v>0</v>
      </c>
    </row>
    <row r="160" spans="1:65" s="127" customFormat="1" ht="15" customHeight="1" thickBot="1" x14ac:dyDescent="0.3">
      <c r="A160" s="204" t="s">
        <v>827</v>
      </c>
      <c r="B160" s="58" t="s">
        <v>1893</v>
      </c>
      <c r="C160" s="38">
        <v>37338</v>
      </c>
      <c r="D160" s="227" t="s">
        <v>3230</v>
      </c>
      <c r="E160" s="63" t="s">
        <v>45</v>
      </c>
      <c r="F160" s="57">
        <v>984</v>
      </c>
      <c r="G160" s="90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>
        <v>117</v>
      </c>
      <c r="S160" s="91"/>
      <c r="T160" s="91"/>
      <c r="U160" s="91"/>
      <c r="V160" s="91"/>
      <c r="W160" s="91"/>
      <c r="X160" s="91">
        <v>175</v>
      </c>
      <c r="Y160" s="91"/>
      <c r="Z160" s="91"/>
      <c r="AA160" s="95">
        <v>132</v>
      </c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>
        <v>175</v>
      </c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>
        <v>385</v>
      </c>
      <c r="BA160" s="91"/>
      <c r="BB160" s="91"/>
      <c r="BC160" s="91"/>
      <c r="BD160" s="91"/>
      <c r="BE160" s="91"/>
      <c r="BF160" s="91"/>
      <c r="BG160" s="92"/>
      <c r="BH160" s="203">
        <v>0</v>
      </c>
      <c r="BI160" s="203">
        <v>0</v>
      </c>
      <c r="BJ160" s="203">
        <v>0</v>
      </c>
      <c r="BK160" s="124">
        <v>0</v>
      </c>
      <c r="BL160" s="124">
        <v>0</v>
      </c>
      <c r="BM160" s="124">
        <v>0</v>
      </c>
    </row>
    <row r="161" spans="1:66" s="127" customFormat="1" ht="15" customHeight="1" thickBot="1" x14ac:dyDescent="0.3">
      <c r="A161" s="204" t="s">
        <v>830</v>
      </c>
      <c r="B161" s="58" t="s">
        <v>1861</v>
      </c>
      <c r="C161" s="38">
        <v>39005</v>
      </c>
      <c r="D161" s="227" t="s">
        <v>3214</v>
      </c>
      <c r="E161" s="106" t="s">
        <v>11</v>
      </c>
      <c r="F161" s="57">
        <v>973</v>
      </c>
      <c r="G161" s="90"/>
      <c r="H161" s="91"/>
      <c r="I161" s="91"/>
      <c r="J161" s="91"/>
      <c r="K161" s="91"/>
      <c r="L161" s="91"/>
      <c r="M161" s="91"/>
      <c r="N161" s="91"/>
      <c r="O161" s="91">
        <v>137</v>
      </c>
      <c r="P161" s="91"/>
      <c r="Q161" s="91"/>
      <c r="R161" s="91"/>
      <c r="S161" s="91"/>
      <c r="T161" s="91"/>
      <c r="U161" s="91"/>
      <c r="V161" s="91"/>
      <c r="W161" s="91">
        <v>270</v>
      </c>
      <c r="X161" s="91"/>
      <c r="Y161" s="91"/>
      <c r="Z161" s="91"/>
      <c r="AA161" s="95"/>
      <c r="AB161" s="91">
        <v>117</v>
      </c>
      <c r="AC161" s="91"/>
      <c r="AD161" s="91"/>
      <c r="AE161" s="91"/>
      <c r="AF161" s="91"/>
      <c r="AG161" s="91"/>
      <c r="AH161" s="91"/>
      <c r="AI161" s="91"/>
      <c r="AJ161" s="91"/>
      <c r="AK161" s="91">
        <v>175</v>
      </c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>
        <v>137</v>
      </c>
      <c r="BC161" s="91"/>
      <c r="BD161" s="91"/>
      <c r="BE161" s="91"/>
      <c r="BF161" s="91">
        <v>137</v>
      </c>
      <c r="BG161" s="92"/>
      <c r="BH161" s="203">
        <v>0</v>
      </c>
      <c r="BI161" s="203">
        <v>0</v>
      </c>
      <c r="BJ161" s="203">
        <v>0</v>
      </c>
      <c r="BK161" s="124">
        <v>0</v>
      </c>
      <c r="BL161" s="124">
        <v>0</v>
      </c>
      <c r="BM161" s="124">
        <v>0</v>
      </c>
    </row>
    <row r="162" spans="1:66" s="127" customFormat="1" ht="15" customHeight="1" thickBot="1" x14ac:dyDescent="0.3">
      <c r="A162" s="204" t="s">
        <v>833</v>
      </c>
      <c r="B162" s="58" t="s">
        <v>1831</v>
      </c>
      <c r="C162" s="38">
        <v>34233</v>
      </c>
      <c r="D162" s="227" t="s">
        <v>3166</v>
      </c>
      <c r="E162" s="62" t="s">
        <v>46</v>
      </c>
      <c r="F162" s="57">
        <v>959</v>
      </c>
      <c r="G162" s="90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>
        <v>250</v>
      </c>
      <c r="Y162" s="91"/>
      <c r="Z162" s="91"/>
      <c r="AA162" s="95"/>
      <c r="AB162" s="91"/>
      <c r="AC162" s="91"/>
      <c r="AD162" s="91">
        <v>504</v>
      </c>
      <c r="AE162" s="91"/>
      <c r="AF162" s="91"/>
      <c r="AG162" s="91"/>
      <c r="AH162" s="91"/>
      <c r="AI162" s="91"/>
      <c r="AJ162" s="91"/>
      <c r="AK162" s="91"/>
      <c r="AL162" s="91">
        <v>205</v>
      </c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2"/>
      <c r="BH162" s="203">
        <v>0</v>
      </c>
      <c r="BI162" s="203">
        <v>0</v>
      </c>
      <c r="BJ162" s="203">
        <v>0</v>
      </c>
      <c r="BK162" s="124">
        <v>0</v>
      </c>
      <c r="BL162" s="124">
        <v>0</v>
      </c>
      <c r="BM162" s="124">
        <v>0</v>
      </c>
    </row>
    <row r="163" spans="1:66" s="127" customFormat="1" ht="15" customHeight="1" thickBot="1" x14ac:dyDescent="0.3">
      <c r="A163" s="204" t="s">
        <v>832</v>
      </c>
      <c r="B163" s="58" t="s">
        <v>2100</v>
      </c>
      <c r="C163" s="38">
        <v>35471</v>
      </c>
      <c r="D163" s="227" t="s">
        <v>3509</v>
      </c>
      <c r="E163" s="63" t="s">
        <v>76</v>
      </c>
      <c r="F163" s="57">
        <v>954</v>
      </c>
      <c r="G163" s="90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5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>
        <v>504</v>
      </c>
      <c r="AP163" s="91"/>
      <c r="AQ163" s="91"/>
      <c r="AR163" s="91"/>
      <c r="AS163" s="91"/>
      <c r="AT163" s="91"/>
      <c r="AU163" s="91"/>
      <c r="AV163" s="91"/>
      <c r="AW163" s="91"/>
      <c r="AX163" s="91"/>
      <c r="AY163" s="91">
        <v>450</v>
      </c>
      <c r="AZ163" s="91"/>
      <c r="BA163" s="91"/>
      <c r="BB163" s="91"/>
      <c r="BC163" s="91"/>
      <c r="BD163" s="91"/>
      <c r="BE163" s="91"/>
      <c r="BF163" s="91"/>
      <c r="BG163" s="92"/>
      <c r="BH163" s="203">
        <v>0</v>
      </c>
      <c r="BI163" s="203">
        <v>0</v>
      </c>
      <c r="BJ163" s="203">
        <v>0</v>
      </c>
      <c r="BK163" s="124">
        <v>0</v>
      </c>
      <c r="BL163" s="124">
        <v>0</v>
      </c>
      <c r="BM163" s="124">
        <v>0</v>
      </c>
    </row>
    <row r="164" spans="1:66" s="127" customFormat="1" ht="15" customHeight="1" thickBot="1" x14ac:dyDescent="0.3">
      <c r="A164" s="204" t="s">
        <v>835</v>
      </c>
      <c r="B164" s="141" t="s">
        <v>2101</v>
      </c>
      <c r="C164" s="221">
        <v>26487</v>
      </c>
      <c r="D164" s="227" t="s">
        <v>3510</v>
      </c>
      <c r="E164" s="63" t="s">
        <v>76</v>
      </c>
      <c r="F164" s="57">
        <v>954</v>
      </c>
      <c r="G164" s="90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5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>
        <v>504</v>
      </c>
      <c r="AP164" s="91"/>
      <c r="AQ164" s="91"/>
      <c r="AR164" s="91"/>
      <c r="AS164" s="91"/>
      <c r="AT164" s="91"/>
      <c r="AU164" s="91"/>
      <c r="AV164" s="91"/>
      <c r="AW164" s="91"/>
      <c r="AX164" s="91"/>
      <c r="AY164" s="91">
        <v>450</v>
      </c>
      <c r="AZ164" s="91"/>
      <c r="BA164" s="91"/>
      <c r="BB164" s="91"/>
      <c r="BC164" s="91"/>
      <c r="BD164" s="91"/>
      <c r="BE164" s="91"/>
      <c r="BF164" s="91"/>
      <c r="BG164" s="92"/>
      <c r="BH164" s="203">
        <v>0</v>
      </c>
      <c r="BI164" s="203">
        <v>0</v>
      </c>
      <c r="BJ164" s="203">
        <v>0</v>
      </c>
      <c r="BK164" s="124">
        <v>0</v>
      </c>
      <c r="BL164" s="124">
        <v>0</v>
      </c>
      <c r="BM164" s="124">
        <v>0</v>
      </c>
    </row>
    <row r="165" spans="1:66" s="127" customFormat="1" ht="15" customHeight="1" thickBot="1" x14ac:dyDescent="0.3">
      <c r="A165" s="204" t="s">
        <v>836</v>
      </c>
      <c r="B165" s="58" t="s">
        <v>540</v>
      </c>
      <c r="C165" s="38">
        <v>37810</v>
      </c>
      <c r="D165" s="227" t="s">
        <v>3140</v>
      </c>
      <c r="E165" s="63" t="s">
        <v>709</v>
      </c>
      <c r="F165" s="57">
        <v>945</v>
      </c>
      <c r="G165" s="90"/>
      <c r="H165" s="91"/>
      <c r="I165" s="91"/>
      <c r="J165" s="91"/>
      <c r="K165" s="91"/>
      <c r="L165" s="91"/>
      <c r="M165" s="91"/>
      <c r="N165" s="91"/>
      <c r="O165" s="91"/>
      <c r="P165" s="91"/>
      <c r="Q165" s="91">
        <v>350</v>
      </c>
      <c r="R165" s="91"/>
      <c r="S165" s="91"/>
      <c r="T165" s="91"/>
      <c r="U165" s="91"/>
      <c r="V165" s="91"/>
      <c r="W165" s="91"/>
      <c r="X165" s="91"/>
      <c r="Y165" s="91"/>
      <c r="Z165" s="91"/>
      <c r="AA165" s="95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>
        <v>595</v>
      </c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2"/>
      <c r="BH165" s="203">
        <v>0</v>
      </c>
      <c r="BI165" s="203">
        <v>0</v>
      </c>
      <c r="BJ165" s="203">
        <v>0</v>
      </c>
      <c r="BK165" s="124">
        <v>0</v>
      </c>
      <c r="BL165" s="124">
        <v>0</v>
      </c>
      <c r="BM165" s="124">
        <v>0</v>
      </c>
    </row>
    <row r="166" spans="1:66" s="127" customFormat="1" ht="15" customHeight="1" thickBot="1" x14ac:dyDescent="0.3">
      <c r="A166" s="204" t="s">
        <v>838</v>
      </c>
      <c r="B166" s="58" t="s">
        <v>306</v>
      </c>
      <c r="C166" s="38">
        <v>37281</v>
      </c>
      <c r="D166" s="227" t="s">
        <v>3186</v>
      </c>
      <c r="E166" s="63" t="s">
        <v>46</v>
      </c>
      <c r="F166" s="57">
        <v>926</v>
      </c>
      <c r="G166" s="90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>
        <v>92</v>
      </c>
      <c r="S166" s="91"/>
      <c r="T166" s="91"/>
      <c r="U166" s="91"/>
      <c r="V166" s="91"/>
      <c r="W166" s="91"/>
      <c r="X166" s="91">
        <v>137</v>
      </c>
      <c r="Y166" s="91"/>
      <c r="Z166" s="91"/>
      <c r="AA166" s="95"/>
      <c r="AB166" s="91"/>
      <c r="AC166" s="91"/>
      <c r="AD166" s="91">
        <v>385</v>
      </c>
      <c r="AE166" s="91"/>
      <c r="AF166" s="91"/>
      <c r="AG166" s="91"/>
      <c r="AH166" s="91"/>
      <c r="AI166" s="91"/>
      <c r="AJ166" s="91"/>
      <c r="AK166" s="91"/>
      <c r="AL166" s="91">
        <v>175</v>
      </c>
      <c r="AM166" s="91"/>
      <c r="AN166" s="91"/>
      <c r="AO166" s="91"/>
      <c r="AP166" s="91"/>
      <c r="AQ166" s="91"/>
      <c r="AR166" s="91"/>
      <c r="AS166" s="91"/>
      <c r="AT166" s="91"/>
      <c r="AU166" s="91"/>
      <c r="AV166" s="91">
        <v>137</v>
      </c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2"/>
      <c r="BH166" s="203">
        <v>0</v>
      </c>
      <c r="BI166" s="203">
        <v>0</v>
      </c>
      <c r="BJ166" s="203">
        <v>0</v>
      </c>
      <c r="BK166" s="124">
        <v>0</v>
      </c>
      <c r="BL166" s="124">
        <v>0</v>
      </c>
      <c r="BM166" s="124">
        <v>0</v>
      </c>
    </row>
    <row r="167" spans="1:66" s="127" customFormat="1" ht="15" customHeight="1" thickBot="1" x14ac:dyDescent="0.3">
      <c r="A167" s="204" t="s">
        <v>840</v>
      </c>
      <c r="B167" s="58" t="s">
        <v>1876</v>
      </c>
      <c r="C167" s="52">
        <v>37956</v>
      </c>
      <c r="D167" s="227" t="s">
        <v>3257</v>
      </c>
      <c r="E167" s="63" t="s">
        <v>77</v>
      </c>
      <c r="F167" s="57">
        <v>898</v>
      </c>
      <c r="G167" s="90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5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>
        <v>385</v>
      </c>
      <c r="AP167" s="91"/>
      <c r="AQ167" s="91"/>
      <c r="AR167" s="91"/>
      <c r="AS167" s="91"/>
      <c r="AT167" s="91"/>
      <c r="AU167" s="91"/>
      <c r="AV167" s="91"/>
      <c r="AW167" s="91"/>
      <c r="AX167" s="91"/>
      <c r="AY167" s="91">
        <v>513</v>
      </c>
      <c r="AZ167" s="91"/>
      <c r="BA167" s="91"/>
      <c r="BB167" s="91"/>
      <c r="BC167" s="91"/>
      <c r="BD167" s="91"/>
      <c r="BE167" s="91"/>
      <c r="BF167" s="91"/>
      <c r="BG167" s="92"/>
      <c r="BH167" s="203">
        <v>0</v>
      </c>
      <c r="BI167" s="203">
        <v>0</v>
      </c>
      <c r="BJ167" s="203">
        <v>0</v>
      </c>
      <c r="BK167" s="124">
        <v>0</v>
      </c>
      <c r="BL167" s="124">
        <v>0</v>
      </c>
      <c r="BM167" s="124">
        <v>0</v>
      </c>
    </row>
    <row r="168" spans="1:66" s="127" customFormat="1" ht="15" customHeight="1" thickBot="1" x14ac:dyDescent="0.3">
      <c r="A168" s="204" t="s">
        <v>841</v>
      </c>
      <c r="B168" s="58" t="s">
        <v>1819</v>
      </c>
      <c r="C168" s="38">
        <v>34337</v>
      </c>
      <c r="D168" s="227" t="s">
        <v>3188</v>
      </c>
      <c r="E168" s="63" t="s">
        <v>707</v>
      </c>
      <c r="F168" s="57">
        <v>895</v>
      </c>
      <c r="G168" s="90">
        <v>275</v>
      </c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5"/>
      <c r="AB168" s="91"/>
      <c r="AC168" s="91"/>
      <c r="AD168" s="91"/>
      <c r="AE168" s="91"/>
      <c r="AF168" s="91"/>
      <c r="AG168" s="91"/>
      <c r="AH168" s="91"/>
      <c r="AI168" s="91"/>
      <c r="AJ168" s="91">
        <v>620</v>
      </c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2"/>
      <c r="BH168" s="203">
        <v>0</v>
      </c>
      <c r="BI168" s="203">
        <v>0</v>
      </c>
      <c r="BJ168" s="203">
        <v>0</v>
      </c>
      <c r="BK168" s="124">
        <v>0</v>
      </c>
      <c r="BL168" s="124">
        <v>0</v>
      </c>
      <c r="BM168" s="124">
        <v>0</v>
      </c>
    </row>
    <row r="169" spans="1:66" s="127" customFormat="1" ht="15" customHeight="1" thickBot="1" x14ac:dyDescent="0.3">
      <c r="A169" s="204" t="s">
        <v>842</v>
      </c>
      <c r="B169" s="58" t="s">
        <v>1925</v>
      </c>
      <c r="C169" s="38">
        <v>38946</v>
      </c>
      <c r="D169" s="227" t="s">
        <v>3255</v>
      </c>
      <c r="E169" s="63" t="s">
        <v>79</v>
      </c>
      <c r="F169" s="57">
        <v>892</v>
      </c>
      <c r="G169" s="90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>
        <v>192</v>
      </c>
      <c r="V169" s="91"/>
      <c r="W169" s="91"/>
      <c r="X169" s="91"/>
      <c r="Y169" s="91"/>
      <c r="Z169" s="91"/>
      <c r="AA169" s="95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>
        <v>175</v>
      </c>
      <c r="AM169" s="91"/>
      <c r="AN169" s="91"/>
      <c r="AO169" s="91"/>
      <c r="AP169" s="91"/>
      <c r="AQ169" s="91"/>
      <c r="AR169" s="91"/>
      <c r="AS169" s="91"/>
      <c r="AT169" s="91"/>
      <c r="AU169" s="91"/>
      <c r="AV169" s="91">
        <v>175</v>
      </c>
      <c r="AW169" s="91"/>
      <c r="AX169" s="91"/>
      <c r="AY169" s="91"/>
      <c r="AZ169" s="91">
        <v>350</v>
      </c>
      <c r="BA169" s="91"/>
      <c r="BB169" s="91"/>
      <c r="BC169" s="91"/>
      <c r="BD169" s="91"/>
      <c r="BE169" s="91"/>
      <c r="BF169" s="91"/>
      <c r="BG169" s="92"/>
      <c r="BH169" s="203">
        <v>0</v>
      </c>
      <c r="BI169" s="203">
        <v>0</v>
      </c>
      <c r="BJ169" s="203">
        <v>0</v>
      </c>
      <c r="BK169" s="124">
        <v>0</v>
      </c>
      <c r="BL169" s="124">
        <v>0</v>
      </c>
      <c r="BM169" s="124">
        <v>0</v>
      </c>
    </row>
    <row r="170" spans="1:66" s="127" customFormat="1" ht="15" customHeight="1" thickBot="1" x14ac:dyDescent="0.3">
      <c r="A170" s="204" t="s">
        <v>843</v>
      </c>
      <c r="B170" s="58" t="s">
        <v>1814</v>
      </c>
      <c r="C170" s="38">
        <v>36511</v>
      </c>
      <c r="D170" s="227" t="s">
        <v>3118</v>
      </c>
      <c r="E170" s="63" t="s">
        <v>695</v>
      </c>
      <c r="F170" s="57">
        <v>889</v>
      </c>
      <c r="G170" s="90"/>
      <c r="H170" s="91"/>
      <c r="I170" s="91"/>
      <c r="J170" s="91"/>
      <c r="K170" s="91"/>
      <c r="L170" s="91"/>
      <c r="M170" s="91"/>
      <c r="N170" s="91"/>
      <c r="O170" s="91"/>
      <c r="P170" s="91">
        <v>385</v>
      </c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5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>
        <v>504</v>
      </c>
      <c r="BA170" s="91"/>
      <c r="BB170" s="91"/>
      <c r="BC170" s="91"/>
      <c r="BD170" s="91"/>
      <c r="BE170" s="91"/>
      <c r="BF170" s="91"/>
      <c r="BG170" s="92"/>
      <c r="BH170" s="203">
        <v>0</v>
      </c>
      <c r="BI170" s="203">
        <v>0</v>
      </c>
      <c r="BJ170" s="203">
        <v>0</v>
      </c>
      <c r="BK170" s="124">
        <v>0</v>
      </c>
      <c r="BL170" s="124">
        <v>0</v>
      </c>
      <c r="BM170" s="124">
        <v>0</v>
      </c>
    </row>
    <row r="171" spans="1:66" s="127" customFormat="1" ht="15" customHeight="1" thickBot="1" x14ac:dyDescent="0.3">
      <c r="A171" s="204" t="s">
        <v>844</v>
      </c>
      <c r="B171" s="58" t="s">
        <v>1820</v>
      </c>
      <c r="C171" s="38">
        <v>28652</v>
      </c>
      <c r="D171" s="227" t="s">
        <v>3135</v>
      </c>
      <c r="E171" s="63" t="s">
        <v>406</v>
      </c>
      <c r="F171" s="57">
        <v>889</v>
      </c>
      <c r="G171" s="90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>
        <v>504</v>
      </c>
      <c r="AA171" s="95"/>
      <c r="AB171" s="91"/>
      <c r="AC171" s="91"/>
      <c r="AD171" s="91"/>
      <c r="AE171" s="91"/>
      <c r="AF171" s="91">
        <v>385</v>
      </c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2"/>
      <c r="BH171" s="203">
        <v>0</v>
      </c>
      <c r="BI171" s="203">
        <v>0</v>
      </c>
      <c r="BJ171" s="203">
        <v>0</v>
      </c>
      <c r="BK171" s="124">
        <v>0</v>
      </c>
      <c r="BL171" s="124">
        <v>0</v>
      </c>
      <c r="BM171" s="124">
        <v>0</v>
      </c>
      <c r="BN171" s="132"/>
    </row>
    <row r="172" spans="1:66" s="127" customFormat="1" ht="15" customHeight="1" thickBot="1" x14ac:dyDescent="0.3">
      <c r="A172" s="204" t="s">
        <v>845</v>
      </c>
      <c r="B172" s="58" t="s">
        <v>534</v>
      </c>
      <c r="C172" s="38">
        <v>37595</v>
      </c>
      <c r="D172" s="227" t="s">
        <v>3199</v>
      </c>
      <c r="E172" s="63" t="s">
        <v>408</v>
      </c>
      <c r="F172" s="57">
        <v>887</v>
      </c>
      <c r="G172" s="90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>
        <v>117</v>
      </c>
      <c r="T172" s="91"/>
      <c r="U172" s="91"/>
      <c r="V172" s="91"/>
      <c r="W172" s="91"/>
      <c r="X172" s="91"/>
      <c r="Y172" s="91"/>
      <c r="Z172" s="91">
        <v>385</v>
      </c>
      <c r="AA172" s="95"/>
      <c r="AB172" s="91"/>
      <c r="AC172" s="91"/>
      <c r="AD172" s="91"/>
      <c r="AE172" s="91"/>
      <c r="AF172" s="91">
        <v>385</v>
      </c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2"/>
      <c r="BH172" s="203">
        <v>0</v>
      </c>
      <c r="BI172" s="203">
        <v>0</v>
      </c>
      <c r="BJ172" s="203">
        <v>0</v>
      </c>
      <c r="BK172" s="124">
        <v>0</v>
      </c>
      <c r="BL172" s="124">
        <v>0</v>
      </c>
      <c r="BM172" s="124">
        <v>0</v>
      </c>
    </row>
    <row r="173" spans="1:66" s="127" customFormat="1" ht="15" customHeight="1" thickBot="1" x14ac:dyDescent="0.3">
      <c r="A173" s="204" t="s">
        <v>846</v>
      </c>
      <c r="B173" s="58" t="s">
        <v>1809</v>
      </c>
      <c r="C173" s="38">
        <v>35884</v>
      </c>
      <c r="D173" s="227" t="s">
        <v>3137</v>
      </c>
      <c r="E173" s="63" t="s">
        <v>412</v>
      </c>
      <c r="F173" s="57">
        <v>869</v>
      </c>
      <c r="G173" s="90"/>
      <c r="H173" s="91"/>
      <c r="I173" s="91"/>
      <c r="J173" s="91">
        <v>272</v>
      </c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>
        <v>92</v>
      </c>
      <c r="W173" s="91"/>
      <c r="X173" s="91"/>
      <c r="Y173" s="91"/>
      <c r="Z173" s="91"/>
      <c r="AA173" s="95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>
        <v>205</v>
      </c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>
        <v>300</v>
      </c>
      <c r="BF173" s="91"/>
      <c r="BG173" s="92"/>
      <c r="BH173" s="203">
        <v>0</v>
      </c>
      <c r="BI173" s="203">
        <v>0</v>
      </c>
      <c r="BJ173" s="203">
        <v>0</v>
      </c>
      <c r="BK173" s="124">
        <v>0</v>
      </c>
      <c r="BL173" s="124">
        <v>0</v>
      </c>
      <c r="BM173" s="124">
        <v>0</v>
      </c>
    </row>
    <row r="174" spans="1:66" s="127" customFormat="1" ht="15" customHeight="1" thickBot="1" x14ac:dyDescent="0.3">
      <c r="A174" s="204" t="s">
        <v>847</v>
      </c>
      <c r="B174" s="58" t="s">
        <v>538</v>
      </c>
      <c r="C174" s="38">
        <v>37633</v>
      </c>
      <c r="D174" s="227" t="s">
        <v>3221</v>
      </c>
      <c r="E174" s="63" t="s">
        <v>408</v>
      </c>
      <c r="F174" s="57">
        <v>862</v>
      </c>
      <c r="G174" s="90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>
        <v>92</v>
      </c>
      <c r="T174" s="91"/>
      <c r="U174" s="91"/>
      <c r="V174" s="91"/>
      <c r="W174" s="91"/>
      <c r="X174" s="91"/>
      <c r="Y174" s="91"/>
      <c r="Z174" s="91">
        <v>385</v>
      </c>
      <c r="AA174" s="95"/>
      <c r="AB174" s="91"/>
      <c r="AC174" s="91"/>
      <c r="AD174" s="91"/>
      <c r="AE174" s="91"/>
      <c r="AF174" s="91">
        <v>385</v>
      </c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2"/>
      <c r="BH174" s="203">
        <v>0</v>
      </c>
      <c r="BI174" s="203">
        <v>0</v>
      </c>
      <c r="BJ174" s="203">
        <v>0</v>
      </c>
      <c r="BK174" s="124">
        <v>0</v>
      </c>
      <c r="BL174" s="124">
        <v>0</v>
      </c>
      <c r="BM174" s="124">
        <v>0</v>
      </c>
    </row>
    <row r="175" spans="1:66" s="127" customFormat="1" ht="15" customHeight="1" thickBot="1" x14ac:dyDescent="0.3">
      <c r="A175" s="204" t="s">
        <v>848</v>
      </c>
      <c r="B175" s="58" t="s">
        <v>535</v>
      </c>
      <c r="C175" s="38">
        <v>37389</v>
      </c>
      <c r="D175" s="227" t="s">
        <v>3213</v>
      </c>
      <c r="E175" s="63" t="s">
        <v>408</v>
      </c>
      <c r="F175" s="57">
        <v>862</v>
      </c>
      <c r="G175" s="90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>
        <v>92</v>
      </c>
      <c r="T175" s="91"/>
      <c r="U175" s="91"/>
      <c r="V175" s="91"/>
      <c r="W175" s="91"/>
      <c r="X175" s="91"/>
      <c r="Y175" s="91"/>
      <c r="Z175" s="91">
        <v>385</v>
      </c>
      <c r="AA175" s="95"/>
      <c r="AB175" s="91"/>
      <c r="AC175" s="91"/>
      <c r="AD175" s="91"/>
      <c r="AE175" s="91"/>
      <c r="AF175" s="91">
        <v>385</v>
      </c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2"/>
      <c r="BH175" s="203">
        <v>0</v>
      </c>
      <c r="BI175" s="203">
        <v>0</v>
      </c>
      <c r="BJ175" s="203">
        <v>0</v>
      </c>
      <c r="BK175" s="124">
        <v>0</v>
      </c>
      <c r="BL175" s="124">
        <v>0</v>
      </c>
      <c r="BM175" s="124">
        <v>0</v>
      </c>
    </row>
    <row r="176" spans="1:66" s="127" customFormat="1" ht="15" customHeight="1" thickBot="1" x14ac:dyDescent="0.3">
      <c r="A176" s="204" t="s">
        <v>849</v>
      </c>
      <c r="B176" s="58" t="s">
        <v>1851</v>
      </c>
      <c r="C176" s="38">
        <v>33943</v>
      </c>
      <c r="D176" s="227" t="s">
        <v>3212</v>
      </c>
      <c r="E176" s="63" t="s">
        <v>709</v>
      </c>
      <c r="F176" s="57">
        <v>854</v>
      </c>
      <c r="G176" s="90"/>
      <c r="H176" s="91"/>
      <c r="I176" s="91"/>
      <c r="J176" s="91"/>
      <c r="K176" s="91"/>
      <c r="L176" s="91"/>
      <c r="M176" s="91"/>
      <c r="N176" s="91"/>
      <c r="O176" s="91"/>
      <c r="P176" s="91"/>
      <c r="Q176" s="91">
        <v>350</v>
      </c>
      <c r="R176" s="91"/>
      <c r="S176" s="91"/>
      <c r="T176" s="91"/>
      <c r="U176" s="91"/>
      <c r="V176" s="91"/>
      <c r="W176" s="91"/>
      <c r="X176" s="91"/>
      <c r="Y176" s="91"/>
      <c r="Z176" s="91">
        <v>504</v>
      </c>
      <c r="AA176" s="95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2"/>
      <c r="BH176" s="203">
        <v>0</v>
      </c>
      <c r="BI176" s="203">
        <v>0</v>
      </c>
      <c r="BJ176" s="203">
        <v>0</v>
      </c>
      <c r="BK176" s="124">
        <v>0</v>
      </c>
      <c r="BL176" s="124">
        <v>0</v>
      </c>
      <c r="BM176" s="124">
        <v>0</v>
      </c>
    </row>
    <row r="177" spans="1:65" s="127" customFormat="1" ht="15" customHeight="1" thickBot="1" x14ac:dyDescent="0.3">
      <c r="A177" s="204" t="s">
        <v>851</v>
      </c>
      <c r="B177" s="58" t="s">
        <v>1828</v>
      </c>
      <c r="C177" s="38">
        <v>36150</v>
      </c>
      <c r="D177" s="227" t="s">
        <v>3283</v>
      </c>
      <c r="E177" s="63" t="s">
        <v>76</v>
      </c>
      <c r="F177" s="57">
        <v>825</v>
      </c>
      <c r="G177" s="90">
        <v>350</v>
      </c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5">
        <v>475</v>
      </c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2"/>
      <c r="BH177" s="203">
        <v>0</v>
      </c>
      <c r="BI177" s="203">
        <v>0</v>
      </c>
      <c r="BJ177" s="203">
        <v>0</v>
      </c>
      <c r="BK177" s="124">
        <v>0</v>
      </c>
      <c r="BL177" s="124">
        <v>0</v>
      </c>
      <c r="BM177" s="124">
        <v>0</v>
      </c>
    </row>
    <row r="178" spans="1:65" s="127" customFormat="1" ht="15" customHeight="1" thickBot="1" x14ac:dyDescent="0.3">
      <c r="A178" s="204" t="s">
        <v>852</v>
      </c>
      <c r="B178" s="58" t="s">
        <v>572</v>
      </c>
      <c r="C178" s="38">
        <v>38705</v>
      </c>
      <c r="D178" s="227" t="s">
        <v>3195</v>
      </c>
      <c r="E178" s="63" t="s">
        <v>30</v>
      </c>
      <c r="F178" s="57">
        <v>820</v>
      </c>
      <c r="G178" s="90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>
        <v>200</v>
      </c>
      <c r="X178" s="91"/>
      <c r="Y178" s="91"/>
      <c r="Z178" s="91"/>
      <c r="AA178" s="95"/>
      <c r="AB178" s="91"/>
      <c r="AC178" s="91"/>
      <c r="AD178" s="91"/>
      <c r="AE178" s="91">
        <v>270</v>
      </c>
      <c r="AF178" s="91"/>
      <c r="AG178" s="91">
        <v>213</v>
      </c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>
        <v>137</v>
      </c>
      <c r="BG178" s="92"/>
      <c r="BH178" s="203">
        <v>0</v>
      </c>
      <c r="BI178" s="203">
        <v>0</v>
      </c>
      <c r="BJ178" s="203">
        <v>0</v>
      </c>
      <c r="BK178" s="124">
        <v>0</v>
      </c>
      <c r="BL178" s="124">
        <v>0</v>
      </c>
      <c r="BM178" s="124">
        <v>0</v>
      </c>
    </row>
    <row r="179" spans="1:65" s="127" customFormat="1" ht="15" customHeight="1" thickBot="1" x14ac:dyDescent="0.3">
      <c r="A179" s="204" t="s">
        <v>853</v>
      </c>
      <c r="B179" s="58" t="s">
        <v>1907</v>
      </c>
      <c r="C179" s="38">
        <v>39122</v>
      </c>
      <c r="D179" s="227" t="s">
        <v>3291</v>
      </c>
      <c r="E179" s="63" t="s">
        <v>49</v>
      </c>
      <c r="F179" s="57">
        <v>812</v>
      </c>
      <c r="G179" s="90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5">
        <v>155</v>
      </c>
      <c r="AB179" s="91"/>
      <c r="AC179" s="91"/>
      <c r="AD179" s="91"/>
      <c r="AE179" s="91"/>
      <c r="AF179" s="91">
        <v>272</v>
      </c>
      <c r="AG179" s="91"/>
      <c r="AH179" s="91"/>
      <c r="AI179" s="91"/>
      <c r="AJ179" s="91"/>
      <c r="AK179" s="91"/>
      <c r="AL179" s="91"/>
      <c r="AM179" s="91"/>
      <c r="AN179" s="91">
        <v>385</v>
      </c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2"/>
      <c r="BH179" s="203">
        <v>0</v>
      </c>
      <c r="BI179" s="203">
        <v>0</v>
      </c>
      <c r="BJ179" s="203">
        <v>0</v>
      </c>
      <c r="BK179" s="124">
        <v>0</v>
      </c>
      <c r="BL179" s="124">
        <v>0</v>
      </c>
      <c r="BM179" s="124">
        <v>0</v>
      </c>
    </row>
    <row r="180" spans="1:65" s="127" customFormat="1" ht="15" customHeight="1" thickBot="1" x14ac:dyDescent="0.3">
      <c r="A180" s="204" t="s">
        <v>854</v>
      </c>
      <c r="B180" s="58" t="s">
        <v>531</v>
      </c>
      <c r="C180" s="38">
        <v>37572</v>
      </c>
      <c r="D180" s="227" t="s">
        <v>3183</v>
      </c>
      <c r="E180" s="63" t="s">
        <v>408</v>
      </c>
      <c r="F180" s="57">
        <v>799</v>
      </c>
      <c r="G180" s="90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>
        <v>142</v>
      </c>
      <c r="T180" s="91"/>
      <c r="U180" s="91"/>
      <c r="V180" s="91"/>
      <c r="W180" s="91"/>
      <c r="X180" s="91"/>
      <c r="Y180" s="91"/>
      <c r="Z180" s="91">
        <v>385</v>
      </c>
      <c r="AA180" s="95"/>
      <c r="AB180" s="91"/>
      <c r="AC180" s="91"/>
      <c r="AD180" s="91"/>
      <c r="AE180" s="91"/>
      <c r="AF180" s="91">
        <v>272</v>
      </c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2"/>
      <c r="BH180" s="203">
        <v>0</v>
      </c>
      <c r="BI180" s="203">
        <v>0</v>
      </c>
      <c r="BJ180" s="203">
        <v>0</v>
      </c>
      <c r="BK180" s="124">
        <v>0</v>
      </c>
      <c r="BL180" s="124">
        <v>0</v>
      </c>
      <c r="BM180" s="124">
        <v>0</v>
      </c>
    </row>
    <row r="181" spans="1:65" s="127" customFormat="1" ht="15" customHeight="1" thickBot="1" x14ac:dyDescent="0.3">
      <c r="A181" s="204" t="s">
        <v>856</v>
      </c>
      <c r="B181" s="58" t="s">
        <v>1905</v>
      </c>
      <c r="C181" s="38">
        <v>39245</v>
      </c>
      <c r="D181" s="227" t="s">
        <v>3289</v>
      </c>
      <c r="E181" s="63" t="s">
        <v>76</v>
      </c>
      <c r="F181" s="57">
        <v>780</v>
      </c>
      <c r="G181" s="90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5">
        <v>155</v>
      </c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>
        <v>290</v>
      </c>
      <c r="AP181" s="91"/>
      <c r="AQ181" s="91"/>
      <c r="AR181" s="91"/>
      <c r="AS181" s="91"/>
      <c r="AT181" s="91"/>
      <c r="AU181" s="91"/>
      <c r="AV181" s="91"/>
      <c r="AW181" s="91"/>
      <c r="AX181" s="91"/>
      <c r="AY181" s="91">
        <v>335</v>
      </c>
      <c r="AZ181" s="91"/>
      <c r="BA181" s="91"/>
      <c r="BB181" s="91"/>
      <c r="BC181" s="91"/>
      <c r="BD181" s="91"/>
      <c r="BE181" s="91"/>
      <c r="BF181" s="91"/>
      <c r="BG181" s="92"/>
      <c r="BH181" s="203">
        <v>0</v>
      </c>
      <c r="BI181" s="203">
        <v>0</v>
      </c>
      <c r="BJ181" s="203">
        <v>0</v>
      </c>
      <c r="BK181" s="124">
        <v>0</v>
      </c>
      <c r="BL181" s="124">
        <v>0</v>
      </c>
      <c r="BM181" s="124">
        <v>0</v>
      </c>
    </row>
    <row r="182" spans="1:65" s="127" customFormat="1" ht="15" customHeight="1" thickBot="1" x14ac:dyDescent="0.3">
      <c r="A182" s="204" t="s">
        <v>858</v>
      </c>
      <c r="B182" s="58" t="s">
        <v>2097</v>
      </c>
      <c r="C182" s="38">
        <v>32191</v>
      </c>
      <c r="D182" s="227" t="s">
        <v>3511</v>
      </c>
      <c r="E182" s="63" t="s">
        <v>829</v>
      </c>
      <c r="F182" s="57">
        <v>776</v>
      </c>
      <c r="G182" s="90"/>
      <c r="H182" s="91"/>
      <c r="I182" s="91"/>
      <c r="J182" s="91">
        <v>272</v>
      </c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5"/>
      <c r="AB182" s="91"/>
      <c r="AC182" s="91"/>
      <c r="AD182" s="91"/>
      <c r="AE182" s="91"/>
      <c r="AF182" s="91"/>
      <c r="AG182" s="91"/>
      <c r="AH182" s="91">
        <v>504</v>
      </c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2"/>
      <c r="BH182" s="203">
        <v>0</v>
      </c>
      <c r="BI182" s="203">
        <v>0</v>
      </c>
      <c r="BJ182" s="203">
        <v>0</v>
      </c>
      <c r="BK182" s="124">
        <v>0</v>
      </c>
      <c r="BL182" s="124">
        <v>0</v>
      </c>
      <c r="BM182" s="124">
        <v>0</v>
      </c>
    </row>
    <row r="183" spans="1:65" s="127" customFormat="1" ht="15" customHeight="1" thickBot="1" x14ac:dyDescent="0.3">
      <c r="A183" s="204" t="s">
        <v>861</v>
      </c>
      <c r="B183" s="58" t="s">
        <v>328</v>
      </c>
      <c r="C183" s="38">
        <v>37703</v>
      </c>
      <c r="D183" s="227" t="s">
        <v>3397</v>
      </c>
      <c r="E183" s="63" t="s">
        <v>58</v>
      </c>
      <c r="F183" s="57">
        <v>773</v>
      </c>
      <c r="G183" s="90">
        <v>340</v>
      </c>
      <c r="H183" s="91"/>
      <c r="I183" s="91"/>
      <c r="J183" s="91">
        <v>220</v>
      </c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5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>
        <v>213</v>
      </c>
      <c r="AX183" s="91"/>
      <c r="AY183" s="91"/>
      <c r="AZ183" s="91"/>
      <c r="BA183" s="91"/>
      <c r="BB183" s="91"/>
      <c r="BC183" s="91"/>
      <c r="BD183" s="91"/>
      <c r="BE183" s="91"/>
      <c r="BF183" s="91"/>
      <c r="BG183" s="92"/>
      <c r="BH183" s="203">
        <v>0</v>
      </c>
      <c r="BI183" s="203">
        <v>0</v>
      </c>
      <c r="BJ183" s="203">
        <v>0</v>
      </c>
      <c r="BK183" s="124">
        <v>0</v>
      </c>
      <c r="BL183" s="124">
        <v>0</v>
      </c>
      <c r="BM183" s="124">
        <v>0</v>
      </c>
    </row>
    <row r="184" spans="1:65" s="127" customFormat="1" ht="15" customHeight="1" thickBot="1" x14ac:dyDescent="0.3">
      <c r="A184" s="204" t="s">
        <v>863</v>
      </c>
      <c r="B184" s="58" t="s">
        <v>1859</v>
      </c>
      <c r="C184" s="38">
        <v>38686</v>
      </c>
      <c r="D184" s="227" t="s">
        <v>3181</v>
      </c>
      <c r="E184" s="63" t="s">
        <v>42</v>
      </c>
      <c r="F184" s="57">
        <v>755</v>
      </c>
      <c r="G184" s="90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>
        <v>92</v>
      </c>
      <c r="W184" s="91"/>
      <c r="X184" s="91"/>
      <c r="Y184" s="91"/>
      <c r="Z184" s="91"/>
      <c r="AA184" s="95"/>
      <c r="AB184" s="91"/>
      <c r="AC184" s="91"/>
      <c r="AD184" s="91"/>
      <c r="AE184" s="91"/>
      <c r="AF184" s="91"/>
      <c r="AG184" s="91"/>
      <c r="AH184" s="91">
        <v>275</v>
      </c>
      <c r="AI184" s="91"/>
      <c r="AJ184" s="91"/>
      <c r="AK184" s="91"/>
      <c r="AL184" s="91"/>
      <c r="AM184" s="91"/>
      <c r="AN184" s="91"/>
      <c r="AO184" s="91"/>
      <c r="AP184" s="91"/>
      <c r="AQ184" s="91"/>
      <c r="AR184" s="91">
        <v>175</v>
      </c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2">
        <v>213</v>
      </c>
      <c r="BH184" s="203">
        <v>0</v>
      </c>
      <c r="BI184" s="203">
        <v>0</v>
      </c>
      <c r="BJ184" s="203">
        <v>0</v>
      </c>
      <c r="BK184" s="124">
        <v>0</v>
      </c>
      <c r="BL184" s="124">
        <v>0</v>
      </c>
      <c r="BM184" s="124">
        <v>0</v>
      </c>
    </row>
    <row r="185" spans="1:65" s="127" customFormat="1" ht="15" customHeight="1" thickBot="1" x14ac:dyDescent="0.3">
      <c r="A185" s="204" t="s">
        <v>865</v>
      </c>
      <c r="B185" s="58" t="s">
        <v>1897</v>
      </c>
      <c r="C185" s="38">
        <v>38494</v>
      </c>
      <c r="D185" s="227" t="s">
        <v>3211</v>
      </c>
      <c r="E185" s="63" t="s">
        <v>42</v>
      </c>
      <c r="F185" s="57">
        <v>755</v>
      </c>
      <c r="G185" s="90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>
        <v>92</v>
      </c>
      <c r="W185" s="91"/>
      <c r="X185" s="91"/>
      <c r="Y185" s="91"/>
      <c r="Z185" s="91"/>
      <c r="AA185" s="95"/>
      <c r="AB185" s="91"/>
      <c r="AC185" s="91"/>
      <c r="AD185" s="91"/>
      <c r="AE185" s="91"/>
      <c r="AF185" s="91"/>
      <c r="AG185" s="91"/>
      <c r="AH185" s="91">
        <v>275</v>
      </c>
      <c r="AI185" s="91"/>
      <c r="AJ185" s="91"/>
      <c r="AK185" s="91"/>
      <c r="AL185" s="91"/>
      <c r="AM185" s="91"/>
      <c r="AN185" s="91"/>
      <c r="AO185" s="91"/>
      <c r="AP185" s="91"/>
      <c r="AQ185" s="91"/>
      <c r="AR185" s="91">
        <v>175</v>
      </c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2">
        <v>213</v>
      </c>
      <c r="BH185" s="203">
        <v>0</v>
      </c>
      <c r="BI185" s="203">
        <v>0</v>
      </c>
      <c r="BJ185" s="203">
        <v>0</v>
      </c>
      <c r="BK185" s="124">
        <v>0</v>
      </c>
      <c r="BL185" s="124">
        <v>0</v>
      </c>
      <c r="BM185" s="124">
        <v>0</v>
      </c>
    </row>
    <row r="186" spans="1:65" s="127" customFormat="1" ht="15" customHeight="1" thickBot="1" x14ac:dyDescent="0.3">
      <c r="A186" s="204" t="s">
        <v>867</v>
      </c>
      <c r="B186" s="58" t="s">
        <v>297</v>
      </c>
      <c r="C186" s="38">
        <v>38128</v>
      </c>
      <c r="D186" s="227" t="s">
        <v>3215</v>
      </c>
      <c r="E186" s="63" t="s">
        <v>85</v>
      </c>
      <c r="F186" s="57">
        <v>745</v>
      </c>
      <c r="G186" s="90"/>
      <c r="H186" s="91"/>
      <c r="I186" s="91"/>
      <c r="J186" s="91"/>
      <c r="K186" s="91"/>
      <c r="L186" s="91"/>
      <c r="M186" s="91"/>
      <c r="N186" s="91"/>
      <c r="O186" s="91"/>
      <c r="P186" s="91">
        <v>290</v>
      </c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5"/>
      <c r="AB186" s="91"/>
      <c r="AC186" s="91"/>
      <c r="AD186" s="91"/>
      <c r="AE186" s="91"/>
      <c r="AF186" s="91"/>
      <c r="AG186" s="91"/>
      <c r="AH186" s="91"/>
      <c r="AI186" s="91"/>
      <c r="AJ186" s="91">
        <v>455</v>
      </c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2"/>
      <c r="BH186" s="203">
        <v>0</v>
      </c>
      <c r="BI186" s="203">
        <v>0</v>
      </c>
      <c r="BJ186" s="203">
        <v>0</v>
      </c>
      <c r="BK186" s="124">
        <v>0</v>
      </c>
      <c r="BL186" s="124">
        <v>0</v>
      </c>
      <c r="BM186" s="124">
        <v>0</v>
      </c>
    </row>
    <row r="187" spans="1:65" s="127" customFormat="1" ht="15" customHeight="1" thickBot="1" x14ac:dyDescent="0.3">
      <c r="A187" s="204" t="s">
        <v>869</v>
      </c>
      <c r="B187" s="58" t="s">
        <v>566</v>
      </c>
      <c r="C187" s="38">
        <v>36872</v>
      </c>
      <c r="D187" s="227" t="s">
        <v>3405</v>
      </c>
      <c r="E187" s="63" t="s">
        <v>410</v>
      </c>
      <c r="F187" s="57">
        <v>745</v>
      </c>
      <c r="G187" s="90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5"/>
      <c r="AB187" s="91"/>
      <c r="AC187" s="91"/>
      <c r="AD187" s="91"/>
      <c r="AE187" s="91">
        <v>385</v>
      </c>
      <c r="AF187" s="91"/>
      <c r="AG187" s="91"/>
      <c r="AH187" s="91"/>
      <c r="AI187" s="91">
        <v>360</v>
      </c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2"/>
      <c r="BH187" s="203">
        <v>0</v>
      </c>
      <c r="BI187" s="203">
        <v>0</v>
      </c>
      <c r="BJ187" s="203">
        <v>0</v>
      </c>
      <c r="BK187" s="124">
        <v>0</v>
      </c>
      <c r="BL187" s="124">
        <v>0</v>
      </c>
      <c r="BM187" s="124">
        <v>0</v>
      </c>
    </row>
    <row r="188" spans="1:65" s="127" customFormat="1" ht="15" customHeight="1" thickBot="1" x14ac:dyDescent="0.3">
      <c r="A188" s="204" t="s">
        <v>871</v>
      </c>
      <c r="B188" s="58" t="s">
        <v>1918</v>
      </c>
      <c r="C188" s="38">
        <v>36682</v>
      </c>
      <c r="D188" s="227" t="s">
        <v>3311</v>
      </c>
      <c r="E188" s="63" t="s">
        <v>410</v>
      </c>
      <c r="F188" s="57">
        <v>745</v>
      </c>
      <c r="G188" s="90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5"/>
      <c r="AB188" s="91"/>
      <c r="AC188" s="91"/>
      <c r="AD188" s="91"/>
      <c r="AE188" s="91">
        <v>385</v>
      </c>
      <c r="AF188" s="91"/>
      <c r="AG188" s="91"/>
      <c r="AH188" s="91"/>
      <c r="AI188" s="91">
        <v>360</v>
      </c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2"/>
      <c r="BH188" s="203">
        <v>0</v>
      </c>
      <c r="BI188" s="203">
        <v>0</v>
      </c>
      <c r="BJ188" s="203">
        <v>0</v>
      </c>
      <c r="BK188" s="124">
        <v>0</v>
      </c>
      <c r="BL188" s="124">
        <v>0</v>
      </c>
      <c r="BM188" s="124">
        <v>0</v>
      </c>
    </row>
    <row r="189" spans="1:65" s="127" customFormat="1" ht="15" customHeight="1" thickBot="1" x14ac:dyDescent="0.3">
      <c r="A189" s="204" t="s">
        <v>872</v>
      </c>
      <c r="B189" s="58" t="s">
        <v>562</v>
      </c>
      <c r="C189" s="38">
        <v>38021</v>
      </c>
      <c r="D189" s="227" t="s">
        <v>3173</v>
      </c>
      <c r="E189" s="63" t="s">
        <v>11</v>
      </c>
      <c r="F189" s="57">
        <v>742</v>
      </c>
      <c r="G189" s="90"/>
      <c r="H189" s="91"/>
      <c r="I189" s="91"/>
      <c r="J189" s="91"/>
      <c r="K189" s="91"/>
      <c r="L189" s="91"/>
      <c r="M189" s="91"/>
      <c r="N189" s="91"/>
      <c r="O189" s="91">
        <v>175</v>
      </c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5"/>
      <c r="AB189" s="91">
        <v>142</v>
      </c>
      <c r="AC189" s="91"/>
      <c r="AD189" s="91"/>
      <c r="AE189" s="91"/>
      <c r="AF189" s="91"/>
      <c r="AG189" s="91"/>
      <c r="AH189" s="91"/>
      <c r="AI189" s="91"/>
      <c r="AJ189" s="91"/>
      <c r="AK189" s="91">
        <v>250</v>
      </c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>
        <v>175</v>
      </c>
      <c r="BC189" s="91"/>
      <c r="BD189" s="91"/>
      <c r="BE189" s="91"/>
      <c r="BF189" s="91"/>
      <c r="BG189" s="92"/>
      <c r="BH189" s="203">
        <v>0</v>
      </c>
      <c r="BI189" s="203">
        <v>0</v>
      </c>
      <c r="BJ189" s="203">
        <v>0</v>
      </c>
      <c r="BK189" s="124">
        <v>0</v>
      </c>
      <c r="BL189" s="124">
        <v>0</v>
      </c>
      <c r="BM189" s="124">
        <v>0</v>
      </c>
    </row>
    <row r="190" spans="1:65" s="127" customFormat="1" ht="15" customHeight="1" thickBot="1" x14ac:dyDescent="0.3">
      <c r="A190" s="204" t="s">
        <v>873</v>
      </c>
      <c r="B190" s="58" t="s">
        <v>1953</v>
      </c>
      <c r="C190" s="38">
        <v>28371</v>
      </c>
      <c r="D190" s="227" t="s">
        <v>3356</v>
      </c>
      <c r="E190" s="63" t="s">
        <v>1070</v>
      </c>
      <c r="F190" s="57">
        <v>738</v>
      </c>
      <c r="G190" s="90"/>
      <c r="H190" s="91">
        <v>213</v>
      </c>
      <c r="I190" s="91"/>
      <c r="J190" s="91">
        <v>272</v>
      </c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5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>
        <v>253</v>
      </c>
      <c r="AX190" s="91"/>
      <c r="AY190" s="91"/>
      <c r="AZ190" s="91"/>
      <c r="BA190" s="91"/>
      <c r="BB190" s="91"/>
      <c r="BC190" s="91"/>
      <c r="BD190" s="91"/>
      <c r="BE190" s="91"/>
      <c r="BF190" s="91"/>
      <c r="BG190" s="92"/>
      <c r="BH190" s="203">
        <v>0</v>
      </c>
      <c r="BI190" s="203">
        <v>0</v>
      </c>
      <c r="BJ190" s="203">
        <v>0</v>
      </c>
      <c r="BK190" s="124">
        <v>0</v>
      </c>
      <c r="BL190" s="124">
        <v>0</v>
      </c>
      <c r="BM190" s="124">
        <v>0</v>
      </c>
    </row>
    <row r="191" spans="1:65" s="127" customFormat="1" ht="15" customHeight="1" thickBot="1" x14ac:dyDescent="0.3">
      <c r="A191" s="204" t="s">
        <v>874</v>
      </c>
      <c r="B191" s="58" t="s">
        <v>1954</v>
      </c>
      <c r="C191" s="38">
        <v>23662</v>
      </c>
      <c r="D191" s="227" t="s">
        <v>2350</v>
      </c>
      <c r="E191" s="63" t="s">
        <v>61</v>
      </c>
      <c r="F191" s="57">
        <v>730</v>
      </c>
      <c r="G191" s="90"/>
      <c r="H191" s="91"/>
      <c r="I191" s="91"/>
      <c r="J191" s="91"/>
      <c r="K191" s="91">
        <v>175</v>
      </c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5">
        <v>195</v>
      </c>
      <c r="AB191" s="91"/>
      <c r="AC191" s="91"/>
      <c r="AD191" s="91"/>
      <c r="AE191" s="91"/>
      <c r="AF191" s="91"/>
      <c r="AG191" s="91"/>
      <c r="AH191" s="91">
        <v>360</v>
      </c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2"/>
      <c r="BH191" s="203">
        <v>0</v>
      </c>
      <c r="BI191" s="203">
        <v>0</v>
      </c>
      <c r="BJ191" s="203">
        <v>0</v>
      </c>
      <c r="BK191" s="124">
        <v>0</v>
      </c>
      <c r="BL191" s="124">
        <v>0</v>
      </c>
      <c r="BM191" s="124">
        <v>0</v>
      </c>
    </row>
    <row r="192" spans="1:65" s="127" customFormat="1" ht="15" customHeight="1" thickBot="1" x14ac:dyDescent="0.3">
      <c r="A192" s="204" t="s">
        <v>877</v>
      </c>
      <c r="B192" s="58" t="s">
        <v>1892</v>
      </c>
      <c r="C192" s="38">
        <v>25964</v>
      </c>
      <c r="D192" s="227" t="s">
        <v>2330</v>
      </c>
      <c r="E192" s="63" t="s">
        <v>771</v>
      </c>
      <c r="F192" s="57">
        <v>720</v>
      </c>
      <c r="G192" s="90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5">
        <v>155</v>
      </c>
      <c r="AB192" s="91"/>
      <c r="AC192" s="91"/>
      <c r="AD192" s="91"/>
      <c r="AE192" s="91"/>
      <c r="AF192" s="91"/>
      <c r="AG192" s="91"/>
      <c r="AH192" s="91">
        <v>360</v>
      </c>
      <c r="AI192" s="91"/>
      <c r="AJ192" s="91"/>
      <c r="AK192" s="91"/>
      <c r="AL192" s="91"/>
      <c r="AM192" s="91"/>
      <c r="AN192" s="91"/>
      <c r="AO192" s="91"/>
      <c r="AP192" s="91"/>
      <c r="AQ192" s="91"/>
      <c r="AR192" s="91">
        <v>205</v>
      </c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2"/>
      <c r="BH192" s="203">
        <v>0</v>
      </c>
      <c r="BI192" s="203">
        <v>0</v>
      </c>
      <c r="BJ192" s="203">
        <v>0</v>
      </c>
      <c r="BK192" s="124">
        <v>0</v>
      </c>
      <c r="BL192" s="124">
        <v>0</v>
      </c>
      <c r="BM192" s="124">
        <v>0</v>
      </c>
    </row>
    <row r="193" spans="1:65" s="127" customFormat="1" ht="15" customHeight="1" thickBot="1" x14ac:dyDescent="0.3">
      <c r="A193" s="204" t="s">
        <v>878</v>
      </c>
      <c r="B193" s="58" t="s">
        <v>1889</v>
      </c>
      <c r="C193" s="38">
        <v>39273</v>
      </c>
      <c r="D193" s="227" t="s">
        <v>3274</v>
      </c>
      <c r="E193" s="63" t="s">
        <v>76</v>
      </c>
      <c r="F193" s="57">
        <v>706</v>
      </c>
      <c r="G193" s="90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5">
        <v>155</v>
      </c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>
        <v>290</v>
      </c>
      <c r="AP193" s="91"/>
      <c r="AQ193" s="91"/>
      <c r="AR193" s="91"/>
      <c r="AS193" s="91"/>
      <c r="AT193" s="91"/>
      <c r="AU193" s="91"/>
      <c r="AV193" s="91"/>
      <c r="AW193" s="91"/>
      <c r="AX193" s="91"/>
      <c r="AY193" s="91">
        <v>261</v>
      </c>
      <c r="AZ193" s="91"/>
      <c r="BA193" s="91"/>
      <c r="BB193" s="91"/>
      <c r="BC193" s="91"/>
      <c r="BD193" s="91"/>
      <c r="BE193" s="91"/>
      <c r="BF193" s="91"/>
      <c r="BG193" s="92"/>
      <c r="BH193" s="203">
        <v>0</v>
      </c>
      <c r="BI193" s="203">
        <v>0</v>
      </c>
      <c r="BJ193" s="203">
        <v>0</v>
      </c>
      <c r="BK193" s="124">
        <v>0</v>
      </c>
      <c r="BL193" s="124">
        <v>0</v>
      </c>
      <c r="BM193" s="124">
        <v>0</v>
      </c>
    </row>
    <row r="194" spans="1:65" s="127" customFormat="1" ht="15" customHeight="1" thickBot="1" x14ac:dyDescent="0.3">
      <c r="A194" s="204" t="s">
        <v>879</v>
      </c>
      <c r="B194" s="58" t="s">
        <v>532</v>
      </c>
      <c r="C194" s="38">
        <v>37644</v>
      </c>
      <c r="D194" s="227" t="s">
        <v>3177</v>
      </c>
      <c r="E194" s="63" t="s">
        <v>408</v>
      </c>
      <c r="F194" s="57">
        <v>704</v>
      </c>
      <c r="G194" s="90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>
        <v>142</v>
      </c>
      <c r="T194" s="91"/>
      <c r="U194" s="91"/>
      <c r="V194" s="91"/>
      <c r="W194" s="91"/>
      <c r="X194" s="91"/>
      <c r="Y194" s="91"/>
      <c r="Z194" s="91">
        <v>290</v>
      </c>
      <c r="AA194" s="95"/>
      <c r="AB194" s="91"/>
      <c r="AC194" s="91"/>
      <c r="AD194" s="91"/>
      <c r="AE194" s="91"/>
      <c r="AF194" s="91">
        <v>272</v>
      </c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2"/>
      <c r="BH194" s="203">
        <v>0</v>
      </c>
      <c r="BI194" s="203">
        <v>0</v>
      </c>
      <c r="BJ194" s="203">
        <v>0</v>
      </c>
      <c r="BK194" s="124">
        <v>0</v>
      </c>
      <c r="BL194" s="124">
        <v>0</v>
      </c>
      <c r="BM194" s="124">
        <v>0</v>
      </c>
    </row>
    <row r="195" spans="1:65" s="127" customFormat="1" ht="15" customHeight="1" thickBot="1" x14ac:dyDescent="0.3">
      <c r="A195" s="204" t="s">
        <v>881</v>
      </c>
      <c r="B195" s="58" t="s">
        <v>1848</v>
      </c>
      <c r="C195" s="38">
        <v>35380</v>
      </c>
      <c r="D195" s="227" t="s">
        <v>3209</v>
      </c>
      <c r="E195" s="63" t="s">
        <v>50</v>
      </c>
      <c r="F195" s="57">
        <v>696</v>
      </c>
      <c r="G195" s="90"/>
      <c r="H195" s="91"/>
      <c r="I195" s="91"/>
      <c r="J195" s="91"/>
      <c r="K195" s="91"/>
      <c r="L195" s="91"/>
      <c r="M195" s="91"/>
      <c r="N195" s="91"/>
      <c r="O195" s="91"/>
      <c r="P195" s="91"/>
      <c r="Q195" s="91">
        <v>192</v>
      </c>
      <c r="R195" s="91"/>
      <c r="S195" s="91"/>
      <c r="T195" s="91"/>
      <c r="U195" s="91"/>
      <c r="V195" s="91"/>
      <c r="W195" s="91"/>
      <c r="X195" s="91"/>
      <c r="Y195" s="91"/>
      <c r="Z195" s="91"/>
      <c r="AA195" s="95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>
        <v>504</v>
      </c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2"/>
      <c r="BH195" s="203">
        <v>0</v>
      </c>
      <c r="BI195" s="203">
        <v>0</v>
      </c>
      <c r="BJ195" s="203">
        <v>0</v>
      </c>
      <c r="BK195" s="124">
        <v>0</v>
      </c>
      <c r="BL195" s="124">
        <v>0</v>
      </c>
      <c r="BM195" s="124">
        <v>0</v>
      </c>
    </row>
    <row r="196" spans="1:65" s="127" customFormat="1" ht="15" customHeight="1" thickBot="1" x14ac:dyDescent="0.3">
      <c r="A196" s="204" t="s">
        <v>882</v>
      </c>
      <c r="B196" s="58" t="s">
        <v>565</v>
      </c>
      <c r="C196" s="38">
        <v>39060</v>
      </c>
      <c r="D196" s="227" t="s">
        <v>3234</v>
      </c>
      <c r="E196" s="63" t="s">
        <v>30</v>
      </c>
      <c r="F196" s="57">
        <v>683</v>
      </c>
      <c r="G196" s="90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>
        <v>200</v>
      </c>
      <c r="X196" s="91"/>
      <c r="Y196" s="91"/>
      <c r="Z196" s="91"/>
      <c r="AA196" s="95"/>
      <c r="AB196" s="91"/>
      <c r="AC196" s="91"/>
      <c r="AD196" s="91"/>
      <c r="AE196" s="91">
        <v>270</v>
      </c>
      <c r="AF196" s="91"/>
      <c r="AG196" s="91">
        <v>213</v>
      </c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2"/>
      <c r="BH196" s="203">
        <v>0</v>
      </c>
      <c r="BI196" s="203">
        <v>0</v>
      </c>
      <c r="BJ196" s="203">
        <v>0</v>
      </c>
      <c r="BK196" s="124">
        <v>0</v>
      </c>
      <c r="BL196" s="124">
        <v>0</v>
      </c>
      <c r="BM196" s="124">
        <v>0</v>
      </c>
    </row>
    <row r="197" spans="1:65" s="127" customFormat="1" ht="15" customHeight="1" thickBot="1" x14ac:dyDescent="0.3">
      <c r="A197" s="204" t="s">
        <v>883</v>
      </c>
      <c r="B197" s="58" t="s">
        <v>1842</v>
      </c>
      <c r="C197" s="52">
        <v>37537</v>
      </c>
      <c r="D197" s="227" t="s">
        <v>3217</v>
      </c>
      <c r="E197" s="63" t="s">
        <v>32</v>
      </c>
      <c r="F197" s="57">
        <v>662</v>
      </c>
      <c r="G197" s="90"/>
      <c r="H197" s="91"/>
      <c r="I197" s="91"/>
      <c r="J197" s="91"/>
      <c r="K197" s="91"/>
      <c r="L197" s="91">
        <v>175</v>
      </c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5"/>
      <c r="AB197" s="91"/>
      <c r="AC197" s="91"/>
      <c r="AD197" s="91"/>
      <c r="AE197" s="91">
        <v>350</v>
      </c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>
        <v>137</v>
      </c>
      <c r="AY197" s="91"/>
      <c r="AZ197" s="91"/>
      <c r="BA197" s="91"/>
      <c r="BB197" s="91"/>
      <c r="BC197" s="91"/>
      <c r="BD197" s="91"/>
      <c r="BE197" s="91"/>
      <c r="BF197" s="91"/>
      <c r="BG197" s="92"/>
      <c r="BH197" s="203">
        <v>0</v>
      </c>
      <c r="BI197" s="203">
        <v>0</v>
      </c>
      <c r="BJ197" s="203">
        <v>0</v>
      </c>
      <c r="BK197" s="124">
        <v>0</v>
      </c>
      <c r="BL197" s="124">
        <v>0</v>
      </c>
      <c r="BM197" s="124">
        <v>0</v>
      </c>
    </row>
    <row r="198" spans="1:65" s="127" customFormat="1" ht="15" customHeight="1" thickBot="1" x14ac:dyDescent="0.3">
      <c r="A198" s="204" t="s">
        <v>885</v>
      </c>
      <c r="B198" s="58" t="s">
        <v>1830</v>
      </c>
      <c r="C198" s="38">
        <v>35941</v>
      </c>
      <c r="D198" s="227" t="s">
        <v>3165</v>
      </c>
      <c r="E198" s="63" t="s">
        <v>406</v>
      </c>
      <c r="F198" s="57">
        <v>642</v>
      </c>
      <c r="G198" s="90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>
        <v>642</v>
      </c>
      <c r="AA198" s="95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2"/>
      <c r="BH198" s="203">
        <v>0</v>
      </c>
      <c r="BI198" s="203">
        <v>0</v>
      </c>
      <c r="BJ198" s="203">
        <v>0</v>
      </c>
      <c r="BK198" s="124">
        <v>0</v>
      </c>
      <c r="BL198" s="124">
        <v>0</v>
      </c>
      <c r="BM198" s="124">
        <v>0</v>
      </c>
    </row>
    <row r="199" spans="1:65" s="127" customFormat="1" ht="15" customHeight="1" thickBot="1" x14ac:dyDescent="0.3">
      <c r="A199" s="204" t="s">
        <v>887</v>
      </c>
      <c r="B199" s="220" t="s">
        <v>98</v>
      </c>
      <c r="C199" s="38">
        <v>30403</v>
      </c>
      <c r="D199" s="227" t="s">
        <v>3206</v>
      </c>
      <c r="E199" s="63" t="s">
        <v>62</v>
      </c>
      <c r="F199" s="57">
        <v>642</v>
      </c>
      <c r="G199" s="90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5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>
        <v>642</v>
      </c>
      <c r="BA199" s="91"/>
      <c r="BB199" s="91"/>
      <c r="BC199" s="91"/>
      <c r="BD199" s="91"/>
      <c r="BE199" s="91"/>
      <c r="BF199" s="91"/>
      <c r="BG199" s="92"/>
      <c r="BH199" s="203">
        <v>0</v>
      </c>
      <c r="BI199" s="203">
        <v>0</v>
      </c>
      <c r="BJ199" s="203">
        <v>0</v>
      </c>
      <c r="BK199" s="124">
        <v>0</v>
      </c>
      <c r="BL199" s="124">
        <v>0</v>
      </c>
      <c r="BM199" s="124">
        <v>0</v>
      </c>
    </row>
    <row r="200" spans="1:65" s="127" customFormat="1" ht="15" customHeight="1" thickBot="1" x14ac:dyDescent="0.3">
      <c r="A200" s="204" t="s">
        <v>888</v>
      </c>
      <c r="B200" s="220" t="s">
        <v>102</v>
      </c>
      <c r="C200" s="38">
        <v>27329</v>
      </c>
      <c r="D200" s="227" t="s">
        <v>3512</v>
      </c>
      <c r="E200" s="63" t="s">
        <v>62</v>
      </c>
      <c r="F200" s="57">
        <v>642</v>
      </c>
      <c r="G200" s="90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5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>
        <v>642</v>
      </c>
      <c r="BA200" s="91"/>
      <c r="BB200" s="91"/>
      <c r="BC200" s="91"/>
      <c r="BD200" s="91"/>
      <c r="BE200" s="91"/>
      <c r="BF200" s="91"/>
      <c r="BG200" s="92"/>
      <c r="BH200" s="203">
        <v>0</v>
      </c>
      <c r="BI200" s="203">
        <v>0</v>
      </c>
      <c r="BJ200" s="203">
        <v>0</v>
      </c>
      <c r="BK200" s="124">
        <v>0</v>
      </c>
      <c r="BL200" s="124">
        <v>0</v>
      </c>
      <c r="BM200" s="124">
        <v>0</v>
      </c>
    </row>
    <row r="201" spans="1:65" s="127" customFormat="1" ht="15" customHeight="1" thickBot="1" x14ac:dyDescent="0.3">
      <c r="A201" s="204" t="s">
        <v>890</v>
      </c>
      <c r="B201" s="58" t="s">
        <v>550</v>
      </c>
      <c r="C201" s="38">
        <v>37915</v>
      </c>
      <c r="D201" s="227" t="s">
        <v>3220</v>
      </c>
      <c r="E201" s="63" t="s">
        <v>46</v>
      </c>
      <c r="F201" s="57">
        <v>641</v>
      </c>
      <c r="G201" s="90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>
        <v>92</v>
      </c>
      <c r="S201" s="91"/>
      <c r="T201" s="91"/>
      <c r="U201" s="91"/>
      <c r="V201" s="91"/>
      <c r="W201" s="91"/>
      <c r="X201" s="91"/>
      <c r="Y201" s="91"/>
      <c r="Z201" s="91"/>
      <c r="AA201" s="95"/>
      <c r="AB201" s="91"/>
      <c r="AC201" s="91"/>
      <c r="AD201" s="91">
        <v>275</v>
      </c>
      <c r="AE201" s="91"/>
      <c r="AF201" s="91"/>
      <c r="AG201" s="91"/>
      <c r="AH201" s="91"/>
      <c r="AI201" s="91"/>
      <c r="AJ201" s="91"/>
      <c r="AK201" s="91"/>
      <c r="AL201" s="91">
        <v>137</v>
      </c>
      <c r="AM201" s="91"/>
      <c r="AN201" s="91"/>
      <c r="AO201" s="91"/>
      <c r="AP201" s="91"/>
      <c r="AQ201" s="91"/>
      <c r="AR201" s="91"/>
      <c r="AS201" s="91"/>
      <c r="AT201" s="91"/>
      <c r="AU201" s="91"/>
      <c r="AV201" s="91">
        <v>137</v>
      </c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2"/>
      <c r="BH201" s="203">
        <v>0</v>
      </c>
      <c r="BI201" s="203">
        <v>0</v>
      </c>
      <c r="BJ201" s="203">
        <v>0</v>
      </c>
      <c r="BK201" s="124">
        <v>0</v>
      </c>
      <c r="BL201" s="124">
        <v>0</v>
      </c>
      <c r="BM201" s="124">
        <v>0</v>
      </c>
    </row>
    <row r="202" spans="1:65" s="127" customFormat="1" ht="15" customHeight="1" thickBot="1" x14ac:dyDescent="0.3">
      <c r="A202" s="204" t="s">
        <v>891</v>
      </c>
      <c r="B202" s="141" t="s">
        <v>299</v>
      </c>
      <c r="C202" s="52">
        <v>36715</v>
      </c>
      <c r="D202" s="227" t="s">
        <v>3156</v>
      </c>
      <c r="E202" s="63" t="s">
        <v>11</v>
      </c>
      <c r="F202" s="57">
        <v>623</v>
      </c>
      <c r="G202" s="90"/>
      <c r="H202" s="91"/>
      <c r="I202" s="91"/>
      <c r="J202" s="91"/>
      <c r="K202" s="91"/>
      <c r="L202" s="91"/>
      <c r="M202" s="91"/>
      <c r="N202" s="91"/>
      <c r="O202" s="91">
        <v>213</v>
      </c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5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>
        <v>205</v>
      </c>
      <c r="BC202" s="91"/>
      <c r="BD202" s="91"/>
      <c r="BE202" s="91"/>
      <c r="BF202" s="91">
        <v>205</v>
      </c>
      <c r="BG202" s="92"/>
      <c r="BH202" s="203">
        <v>0</v>
      </c>
      <c r="BI202" s="203">
        <v>0</v>
      </c>
      <c r="BJ202" s="203">
        <v>0</v>
      </c>
      <c r="BK202" s="124">
        <v>0</v>
      </c>
      <c r="BL202" s="124">
        <v>0</v>
      </c>
      <c r="BM202" s="124">
        <v>0</v>
      </c>
    </row>
    <row r="203" spans="1:65" s="127" customFormat="1" ht="15" customHeight="1" thickBot="1" x14ac:dyDescent="0.3">
      <c r="A203" s="204" t="s">
        <v>892</v>
      </c>
      <c r="B203" s="58" t="s">
        <v>326</v>
      </c>
      <c r="C203" s="38">
        <v>37487</v>
      </c>
      <c r="D203" s="227" t="s">
        <v>3292</v>
      </c>
      <c r="E203" s="63" t="s">
        <v>180</v>
      </c>
      <c r="F203" s="57">
        <v>620</v>
      </c>
      <c r="G203" s="90"/>
      <c r="H203" s="91"/>
      <c r="I203" s="91"/>
      <c r="J203" s="91"/>
      <c r="K203" s="91"/>
      <c r="L203" s="91"/>
      <c r="M203" s="91"/>
      <c r="N203" s="91"/>
      <c r="O203" s="91"/>
      <c r="P203" s="91">
        <v>275</v>
      </c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5">
        <v>345</v>
      </c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2"/>
      <c r="BH203" s="203">
        <v>0</v>
      </c>
      <c r="BI203" s="203">
        <v>0</v>
      </c>
      <c r="BJ203" s="203">
        <v>0</v>
      </c>
      <c r="BK203" s="124">
        <v>0</v>
      </c>
      <c r="BL203" s="124">
        <v>0</v>
      </c>
      <c r="BM203" s="124">
        <v>0</v>
      </c>
    </row>
    <row r="204" spans="1:65" s="127" customFormat="1" ht="15" customHeight="1" thickBot="1" x14ac:dyDescent="0.3">
      <c r="A204" s="204" t="s">
        <v>894</v>
      </c>
      <c r="B204" s="134" t="s">
        <v>504</v>
      </c>
      <c r="C204" s="38">
        <v>38441</v>
      </c>
      <c r="D204" s="227" t="s">
        <v>3176</v>
      </c>
      <c r="E204" s="63" t="s">
        <v>690</v>
      </c>
      <c r="F204" s="57">
        <v>612</v>
      </c>
      <c r="G204" s="90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>
        <v>117</v>
      </c>
      <c r="T204" s="91"/>
      <c r="U204" s="91"/>
      <c r="V204" s="91"/>
      <c r="W204" s="91"/>
      <c r="X204" s="91"/>
      <c r="Y204" s="91"/>
      <c r="Z204" s="91">
        <v>220</v>
      </c>
      <c r="AA204" s="95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>
        <v>275</v>
      </c>
      <c r="BA204" s="91"/>
      <c r="BB204" s="91"/>
      <c r="BC204" s="91"/>
      <c r="BD204" s="91"/>
      <c r="BE204" s="91"/>
      <c r="BF204" s="91"/>
      <c r="BG204" s="92"/>
      <c r="BH204" s="203">
        <v>0</v>
      </c>
      <c r="BI204" s="203">
        <v>0</v>
      </c>
      <c r="BJ204" s="203">
        <v>0</v>
      </c>
      <c r="BK204" s="124">
        <v>0</v>
      </c>
      <c r="BL204" s="124">
        <v>0</v>
      </c>
      <c r="BM204" s="124">
        <v>0</v>
      </c>
    </row>
    <row r="205" spans="1:65" s="127" customFormat="1" ht="15" customHeight="1" thickBot="1" x14ac:dyDescent="0.3">
      <c r="A205" s="204" t="s">
        <v>895</v>
      </c>
      <c r="B205" s="58" t="s">
        <v>359</v>
      </c>
      <c r="C205" s="38">
        <v>38484</v>
      </c>
      <c r="D205" s="227" t="s">
        <v>3202</v>
      </c>
      <c r="E205" s="63" t="s">
        <v>11</v>
      </c>
      <c r="F205" s="57">
        <v>604</v>
      </c>
      <c r="G205" s="90"/>
      <c r="H205" s="91"/>
      <c r="I205" s="91"/>
      <c r="J205" s="91"/>
      <c r="K205" s="91"/>
      <c r="L205" s="91"/>
      <c r="M205" s="91"/>
      <c r="N205" s="91"/>
      <c r="O205" s="91">
        <v>175</v>
      </c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5"/>
      <c r="AB205" s="91">
        <v>117</v>
      </c>
      <c r="AC205" s="91"/>
      <c r="AD205" s="91"/>
      <c r="AE205" s="91"/>
      <c r="AF205" s="91"/>
      <c r="AG205" s="91"/>
      <c r="AH205" s="91"/>
      <c r="AI205" s="91"/>
      <c r="AJ205" s="91"/>
      <c r="AK205" s="91">
        <v>175</v>
      </c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>
        <v>137</v>
      </c>
      <c r="BC205" s="91"/>
      <c r="BD205" s="91"/>
      <c r="BE205" s="91"/>
      <c r="BF205" s="91"/>
      <c r="BG205" s="92"/>
      <c r="BH205" s="203">
        <v>0</v>
      </c>
      <c r="BI205" s="203">
        <v>0</v>
      </c>
      <c r="BJ205" s="203">
        <v>0</v>
      </c>
      <c r="BK205" s="124">
        <v>0</v>
      </c>
      <c r="BL205" s="124">
        <v>0</v>
      </c>
      <c r="BM205" s="124">
        <v>0</v>
      </c>
    </row>
    <row r="206" spans="1:65" s="127" customFormat="1" ht="15" customHeight="1" thickBot="1" x14ac:dyDescent="0.3">
      <c r="A206" s="204" t="s">
        <v>898</v>
      </c>
      <c r="B206" s="58" t="s">
        <v>1860</v>
      </c>
      <c r="C206" s="38">
        <v>37921</v>
      </c>
      <c r="D206" s="227" t="s">
        <v>3236</v>
      </c>
      <c r="E206" s="63" t="s">
        <v>977</v>
      </c>
      <c r="F206" s="57">
        <v>597</v>
      </c>
      <c r="G206" s="90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5">
        <v>132</v>
      </c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>
        <v>190</v>
      </c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>
        <v>275</v>
      </c>
      <c r="BB206" s="91"/>
      <c r="BC206" s="91"/>
      <c r="BD206" s="91"/>
      <c r="BE206" s="91"/>
      <c r="BF206" s="91"/>
      <c r="BG206" s="92"/>
      <c r="BH206" s="203">
        <v>0</v>
      </c>
      <c r="BI206" s="203">
        <v>0</v>
      </c>
      <c r="BJ206" s="203">
        <v>0</v>
      </c>
      <c r="BK206" s="124">
        <v>0</v>
      </c>
      <c r="BL206" s="124">
        <v>0</v>
      </c>
      <c r="BM206" s="124">
        <v>0</v>
      </c>
    </row>
    <row r="207" spans="1:65" s="127" customFormat="1" ht="15" customHeight="1" thickBot="1" x14ac:dyDescent="0.3">
      <c r="A207" s="204" t="s">
        <v>899</v>
      </c>
      <c r="B207" s="58" t="s">
        <v>509</v>
      </c>
      <c r="C207" s="38">
        <v>37058</v>
      </c>
      <c r="D207" s="227" t="s">
        <v>3323</v>
      </c>
      <c r="E207" s="63" t="s">
        <v>79</v>
      </c>
      <c r="F207" s="57">
        <v>597</v>
      </c>
      <c r="G207" s="90"/>
      <c r="H207" s="91">
        <v>117</v>
      </c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>
        <v>275</v>
      </c>
      <c r="V207" s="91"/>
      <c r="W207" s="91"/>
      <c r="X207" s="91"/>
      <c r="Y207" s="91"/>
      <c r="Z207" s="91"/>
      <c r="AA207" s="95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>
        <v>205</v>
      </c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2"/>
      <c r="BH207" s="203">
        <v>0</v>
      </c>
      <c r="BI207" s="203">
        <v>0</v>
      </c>
      <c r="BJ207" s="203">
        <v>0</v>
      </c>
      <c r="BK207" s="124">
        <v>0</v>
      </c>
      <c r="BL207" s="124">
        <v>0</v>
      </c>
      <c r="BM207" s="124">
        <v>0</v>
      </c>
    </row>
    <row r="208" spans="1:65" s="127" customFormat="1" ht="15" customHeight="1" thickBot="1" x14ac:dyDescent="0.3">
      <c r="A208" s="204" t="s">
        <v>901</v>
      </c>
      <c r="B208" s="58" t="s">
        <v>1865</v>
      </c>
      <c r="C208" s="52">
        <v>34005</v>
      </c>
      <c r="D208" s="227" t="s">
        <v>3229</v>
      </c>
      <c r="E208" s="63" t="s">
        <v>715</v>
      </c>
      <c r="F208" s="57">
        <v>595</v>
      </c>
      <c r="G208" s="90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5"/>
      <c r="AB208" s="91"/>
      <c r="AC208" s="91"/>
      <c r="AD208" s="91"/>
      <c r="AE208" s="91">
        <v>595</v>
      </c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2"/>
      <c r="BH208" s="203">
        <v>0</v>
      </c>
      <c r="BI208" s="203">
        <v>0</v>
      </c>
      <c r="BJ208" s="203">
        <v>0</v>
      </c>
      <c r="BK208" s="124">
        <v>0</v>
      </c>
      <c r="BL208" s="124">
        <v>0</v>
      </c>
      <c r="BM208" s="124">
        <v>0</v>
      </c>
    </row>
    <row r="209" spans="1:65" s="127" customFormat="1" ht="15" customHeight="1" thickBot="1" x14ac:dyDescent="0.3">
      <c r="A209" s="204" t="s">
        <v>903</v>
      </c>
      <c r="B209" s="58" t="s">
        <v>1816</v>
      </c>
      <c r="C209" s="38">
        <v>36861</v>
      </c>
      <c r="D209" s="227" t="s">
        <v>3116</v>
      </c>
      <c r="E209" s="63" t="s">
        <v>812</v>
      </c>
      <c r="F209" s="57">
        <v>590</v>
      </c>
      <c r="G209" s="90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5"/>
      <c r="AB209" s="91"/>
      <c r="AC209" s="91"/>
      <c r="AD209" s="91"/>
      <c r="AE209" s="91">
        <v>385</v>
      </c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>
        <v>205</v>
      </c>
      <c r="BG209" s="92"/>
      <c r="BH209" s="203">
        <v>0</v>
      </c>
      <c r="BI209" s="203">
        <v>0</v>
      </c>
      <c r="BJ209" s="203">
        <v>0</v>
      </c>
      <c r="BK209" s="124">
        <v>0</v>
      </c>
      <c r="BL209" s="124">
        <v>0</v>
      </c>
      <c r="BM209" s="124">
        <v>0</v>
      </c>
    </row>
    <row r="210" spans="1:65" s="127" customFormat="1" ht="15" customHeight="1" thickBot="1" x14ac:dyDescent="0.3">
      <c r="A210" s="204" t="s">
        <v>904</v>
      </c>
      <c r="B210" s="58" t="s">
        <v>1896</v>
      </c>
      <c r="C210" s="38">
        <v>37639</v>
      </c>
      <c r="D210" s="227" t="s">
        <v>3278</v>
      </c>
      <c r="E210" s="62" t="s">
        <v>46</v>
      </c>
      <c r="F210" s="57">
        <v>587</v>
      </c>
      <c r="G210" s="90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5"/>
      <c r="AB210" s="91"/>
      <c r="AC210" s="91"/>
      <c r="AD210" s="91">
        <v>275</v>
      </c>
      <c r="AE210" s="91"/>
      <c r="AF210" s="91"/>
      <c r="AG210" s="91"/>
      <c r="AH210" s="91"/>
      <c r="AI210" s="91"/>
      <c r="AJ210" s="91"/>
      <c r="AK210" s="91"/>
      <c r="AL210" s="91">
        <v>137</v>
      </c>
      <c r="AM210" s="91"/>
      <c r="AN210" s="91"/>
      <c r="AO210" s="91"/>
      <c r="AP210" s="91"/>
      <c r="AQ210" s="91"/>
      <c r="AR210" s="91"/>
      <c r="AS210" s="91"/>
      <c r="AT210" s="91"/>
      <c r="AU210" s="91"/>
      <c r="AV210" s="91">
        <v>175</v>
      </c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2"/>
      <c r="BH210" s="203">
        <v>0</v>
      </c>
      <c r="BI210" s="203">
        <v>0</v>
      </c>
      <c r="BJ210" s="203">
        <v>0</v>
      </c>
      <c r="BK210" s="124">
        <v>0</v>
      </c>
      <c r="BL210" s="124">
        <v>0</v>
      </c>
      <c r="BM210" s="124">
        <v>0</v>
      </c>
    </row>
    <row r="211" spans="1:65" s="127" customFormat="1" ht="15" customHeight="1" thickBot="1" x14ac:dyDescent="0.3">
      <c r="A211" s="204" t="s">
        <v>905</v>
      </c>
      <c r="B211" s="58" t="s">
        <v>362</v>
      </c>
      <c r="C211" s="38">
        <v>37525</v>
      </c>
      <c r="D211" s="227" t="s">
        <v>3367</v>
      </c>
      <c r="E211" s="63" t="s">
        <v>32</v>
      </c>
      <c r="F211" s="57">
        <v>587</v>
      </c>
      <c r="G211" s="90"/>
      <c r="H211" s="91"/>
      <c r="I211" s="91"/>
      <c r="J211" s="91"/>
      <c r="K211" s="91"/>
      <c r="L211" s="91">
        <v>175</v>
      </c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5"/>
      <c r="AB211" s="91"/>
      <c r="AC211" s="91"/>
      <c r="AD211" s="91"/>
      <c r="AE211" s="91">
        <v>275</v>
      </c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>
        <v>137</v>
      </c>
      <c r="AY211" s="91"/>
      <c r="AZ211" s="91"/>
      <c r="BA211" s="91"/>
      <c r="BB211" s="91"/>
      <c r="BC211" s="91"/>
      <c r="BD211" s="91"/>
      <c r="BE211" s="91"/>
      <c r="BF211" s="91"/>
      <c r="BG211" s="92"/>
      <c r="BH211" s="203">
        <v>0</v>
      </c>
      <c r="BI211" s="203">
        <v>0</v>
      </c>
      <c r="BJ211" s="203">
        <v>0</v>
      </c>
      <c r="BK211" s="124">
        <v>0</v>
      </c>
      <c r="BL211" s="124">
        <v>0</v>
      </c>
      <c r="BM211" s="124">
        <v>0</v>
      </c>
    </row>
    <row r="212" spans="1:65" s="127" customFormat="1" ht="15" customHeight="1" thickBot="1" x14ac:dyDescent="0.3">
      <c r="A212" s="204" t="s">
        <v>907</v>
      </c>
      <c r="B212" s="58" t="s">
        <v>1899</v>
      </c>
      <c r="C212" s="38">
        <v>37963</v>
      </c>
      <c r="D212" s="227" t="s">
        <v>3256</v>
      </c>
      <c r="E212" s="106" t="s">
        <v>11</v>
      </c>
      <c r="F212" s="57">
        <v>567</v>
      </c>
      <c r="G212" s="90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5"/>
      <c r="AB212" s="91">
        <v>142</v>
      </c>
      <c r="AC212" s="91"/>
      <c r="AD212" s="91"/>
      <c r="AE212" s="91"/>
      <c r="AF212" s="91"/>
      <c r="AG212" s="91"/>
      <c r="AH212" s="91"/>
      <c r="AI212" s="91"/>
      <c r="AJ212" s="91"/>
      <c r="AK212" s="91">
        <v>250</v>
      </c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>
        <v>175</v>
      </c>
      <c r="BC212" s="91"/>
      <c r="BD212" s="91"/>
      <c r="BE212" s="91"/>
      <c r="BF212" s="91"/>
      <c r="BG212" s="92"/>
      <c r="BH212" s="203">
        <v>0</v>
      </c>
      <c r="BI212" s="203">
        <v>0</v>
      </c>
      <c r="BJ212" s="203">
        <v>0</v>
      </c>
      <c r="BK212" s="124">
        <v>0</v>
      </c>
      <c r="BL212" s="124">
        <v>0</v>
      </c>
      <c r="BM212" s="124">
        <v>0</v>
      </c>
    </row>
    <row r="213" spans="1:65" s="127" customFormat="1" ht="15" customHeight="1" thickBot="1" x14ac:dyDescent="0.3">
      <c r="A213" s="204" t="s">
        <v>909</v>
      </c>
      <c r="B213" s="58" t="s">
        <v>506</v>
      </c>
      <c r="C213" s="38">
        <v>38191</v>
      </c>
      <c r="D213" s="227" t="s">
        <v>3374</v>
      </c>
      <c r="E213" s="63" t="s">
        <v>46</v>
      </c>
      <c r="F213" s="57">
        <v>558</v>
      </c>
      <c r="G213" s="90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>
        <v>92</v>
      </c>
      <c r="S213" s="91"/>
      <c r="T213" s="91"/>
      <c r="U213" s="91"/>
      <c r="V213" s="91"/>
      <c r="W213" s="91"/>
      <c r="X213" s="91"/>
      <c r="Y213" s="91"/>
      <c r="Z213" s="91"/>
      <c r="AA213" s="95"/>
      <c r="AB213" s="91"/>
      <c r="AC213" s="91"/>
      <c r="AD213" s="91">
        <v>192</v>
      </c>
      <c r="AE213" s="91"/>
      <c r="AF213" s="91"/>
      <c r="AG213" s="91"/>
      <c r="AH213" s="91"/>
      <c r="AI213" s="91"/>
      <c r="AJ213" s="91"/>
      <c r="AK213" s="91"/>
      <c r="AL213" s="91">
        <v>137</v>
      </c>
      <c r="AM213" s="91"/>
      <c r="AN213" s="91"/>
      <c r="AO213" s="91"/>
      <c r="AP213" s="91"/>
      <c r="AQ213" s="91"/>
      <c r="AR213" s="91"/>
      <c r="AS213" s="91"/>
      <c r="AT213" s="91"/>
      <c r="AU213" s="91"/>
      <c r="AV213" s="91">
        <v>137</v>
      </c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2"/>
      <c r="BH213" s="203">
        <v>0</v>
      </c>
      <c r="BI213" s="203">
        <v>0</v>
      </c>
      <c r="BJ213" s="203">
        <v>0</v>
      </c>
      <c r="BK213" s="124">
        <v>0</v>
      </c>
      <c r="BL213" s="124">
        <v>0</v>
      </c>
      <c r="BM213" s="124">
        <v>0</v>
      </c>
    </row>
    <row r="214" spans="1:65" s="127" customFormat="1" ht="15" customHeight="1" thickBot="1" x14ac:dyDescent="0.3">
      <c r="A214" s="204" t="s">
        <v>911</v>
      </c>
      <c r="B214" s="58" t="s">
        <v>551</v>
      </c>
      <c r="C214" s="38">
        <v>37693</v>
      </c>
      <c r="D214" s="227" t="s">
        <v>3216</v>
      </c>
      <c r="E214" s="62" t="s">
        <v>46</v>
      </c>
      <c r="F214" s="57">
        <v>558</v>
      </c>
      <c r="G214" s="90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>
        <v>92</v>
      </c>
      <c r="S214" s="91"/>
      <c r="T214" s="91"/>
      <c r="U214" s="91"/>
      <c r="V214" s="91"/>
      <c r="W214" s="91"/>
      <c r="X214" s="91"/>
      <c r="Y214" s="91"/>
      <c r="Z214" s="91"/>
      <c r="AA214" s="95"/>
      <c r="AB214" s="91"/>
      <c r="AC214" s="91"/>
      <c r="AD214" s="91">
        <v>192</v>
      </c>
      <c r="AE214" s="91"/>
      <c r="AF214" s="91"/>
      <c r="AG214" s="91"/>
      <c r="AH214" s="91"/>
      <c r="AI214" s="91"/>
      <c r="AJ214" s="91"/>
      <c r="AK214" s="91"/>
      <c r="AL214" s="91">
        <v>137</v>
      </c>
      <c r="AM214" s="91"/>
      <c r="AN214" s="91"/>
      <c r="AO214" s="91"/>
      <c r="AP214" s="91"/>
      <c r="AQ214" s="91"/>
      <c r="AR214" s="91"/>
      <c r="AS214" s="91"/>
      <c r="AT214" s="91"/>
      <c r="AU214" s="91"/>
      <c r="AV214" s="91">
        <v>137</v>
      </c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2"/>
      <c r="BH214" s="203">
        <v>0</v>
      </c>
      <c r="BI214" s="203">
        <v>0</v>
      </c>
      <c r="BJ214" s="203">
        <v>0</v>
      </c>
      <c r="BK214" s="124">
        <v>0</v>
      </c>
      <c r="BL214" s="124">
        <v>0</v>
      </c>
      <c r="BM214" s="124">
        <v>0</v>
      </c>
    </row>
    <row r="215" spans="1:65" s="127" customFormat="1" ht="15" customHeight="1" thickBot="1" x14ac:dyDescent="0.3">
      <c r="A215" s="204" t="s">
        <v>912</v>
      </c>
      <c r="B215" s="58" t="s">
        <v>1872</v>
      </c>
      <c r="C215" s="38">
        <v>38814</v>
      </c>
      <c r="D215" s="227" t="s">
        <v>3245</v>
      </c>
      <c r="E215" s="63" t="s">
        <v>76</v>
      </c>
      <c r="F215" s="57">
        <v>555</v>
      </c>
      <c r="G215" s="90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5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>
        <v>220</v>
      </c>
      <c r="AP215" s="91"/>
      <c r="AQ215" s="91"/>
      <c r="AR215" s="91"/>
      <c r="AS215" s="91"/>
      <c r="AT215" s="91"/>
      <c r="AU215" s="91"/>
      <c r="AV215" s="91"/>
      <c r="AW215" s="91"/>
      <c r="AX215" s="91"/>
      <c r="AY215" s="91">
        <v>335</v>
      </c>
      <c r="AZ215" s="91"/>
      <c r="BA215" s="91"/>
      <c r="BB215" s="91"/>
      <c r="BC215" s="91"/>
      <c r="BD215" s="91"/>
      <c r="BE215" s="91"/>
      <c r="BF215" s="91"/>
      <c r="BG215" s="92"/>
      <c r="BH215" s="203">
        <v>0</v>
      </c>
      <c r="BI215" s="203">
        <v>0</v>
      </c>
      <c r="BJ215" s="203">
        <v>0</v>
      </c>
      <c r="BK215" s="124">
        <v>0</v>
      </c>
      <c r="BL215" s="124">
        <v>0</v>
      </c>
      <c r="BM215" s="124">
        <v>0</v>
      </c>
    </row>
    <row r="216" spans="1:65" s="127" customFormat="1" ht="15" customHeight="1" thickBot="1" x14ac:dyDescent="0.3">
      <c r="A216" s="204" t="s">
        <v>913</v>
      </c>
      <c r="B216" s="58" t="s">
        <v>361</v>
      </c>
      <c r="C216" s="38">
        <v>37525</v>
      </c>
      <c r="D216" s="227" t="s">
        <v>3303</v>
      </c>
      <c r="E216" s="63" t="s">
        <v>32</v>
      </c>
      <c r="F216" s="57">
        <v>549</v>
      </c>
      <c r="G216" s="90"/>
      <c r="H216" s="91"/>
      <c r="I216" s="91"/>
      <c r="J216" s="91"/>
      <c r="K216" s="91"/>
      <c r="L216" s="91">
        <v>137</v>
      </c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5"/>
      <c r="AB216" s="91"/>
      <c r="AC216" s="91"/>
      <c r="AD216" s="91"/>
      <c r="AE216" s="91">
        <v>275</v>
      </c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>
        <v>137</v>
      </c>
      <c r="AY216" s="91"/>
      <c r="AZ216" s="91"/>
      <c r="BA216" s="91"/>
      <c r="BB216" s="91"/>
      <c r="BC216" s="91"/>
      <c r="BD216" s="91"/>
      <c r="BE216" s="91"/>
      <c r="BF216" s="91"/>
      <c r="BG216" s="92"/>
      <c r="BH216" s="203">
        <v>0</v>
      </c>
      <c r="BI216" s="203">
        <v>0</v>
      </c>
      <c r="BJ216" s="203">
        <v>0</v>
      </c>
      <c r="BK216" s="124">
        <v>0</v>
      </c>
      <c r="BL216" s="124">
        <v>0</v>
      </c>
      <c r="BM216" s="124">
        <v>0</v>
      </c>
    </row>
    <row r="217" spans="1:65" s="127" customFormat="1" ht="15" customHeight="1" thickBot="1" x14ac:dyDescent="0.3">
      <c r="A217" s="204" t="s">
        <v>915</v>
      </c>
      <c r="B217" s="58" t="s">
        <v>1856</v>
      </c>
      <c r="C217" s="38">
        <v>24423</v>
      </c>
      <c r="D217" s="227" t="s">
        <v>3193</v>
      </c>
      <c r="E217" s="63" t="s">
        <v>11</v>
      </c>
      <c r="F217" s="57">
        <v>547</v>
      </c>
      <c r="G217" s="90"/>
      <c r="H217" s="91"/>
      <c r="I217" s="91"/>
      <c r="J217" s="91"/>
      <c r="K217" s="91"/>
      <c r="L217" s="91"/>
      <c r="M217" s="91"/>
      <c r="N217" s="91"/>
      <c r="O217" s="91">
        <v>137</v>
      </c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5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>
        <v>205</v>
      </c>
      <c r="BC217" s="91"/>
      <c r="BD217" s="91"/>
      <c r="BE217" s="91"/>
      <c r="BF217" s="91">
        <v>205</v>
      </c>
      <c r="BG217" s="92"/>
      <c r="BH217" s="203">
        <v>0</v>
      </c>
      <c r="BI217" s="203">
        <v>0</v>
      </c>
      <c r="BJ217" s="203">
        <v>0</v>
      </c>
      <c r="BK217" s="124">
        <v>0</v>
      </c>
      <c r="BL217" s="124">
        <v>0</v>
      </c>
      <c r="BM217" s="124">
        <v>0</v>
      </c>
    </row>
    <row r="218" spans="1:65" s="127" customFormat="1" ht="15" customHeight="1" thickBot="1" x14ac:dyDescent="0.3">
      <c r="A218" s="204" t="s">
        <v>917</v>
      </c>
      <c r="B218" s="58" t="s">
        <v>342</v>
      </c>
      <c r="C218" s="38">
        <v>38534</v>
      </c>
      <c r="D218" s="227" t="s">
        <v>3308</v>
      </c>
      <c r="E218" s="63" t="s">
        <v>45</v>
      </c>
      <c r="F218" s="57">
        <v>542</v>
      </c>
      <c r="G218" s="90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>
        <v>92</v>
      </c>
      <c r="S218" s="91"/>
      <c r="T218" s="91"/>
      <c r="U218" s="91"/>
      <c r="V218" s="91"/>
      <c r="W218" s="91"/>
      <c r="X218" s="91">
        <v>175</v>
      </c>
      <c r="Y218" s="91"/>
      <c r="Z218" s="91"/>
      <c r="AA218" s="95"/>
      <c r="AB218" s="91"/>
      <c r="AC218" s="91"/>
      <c r="AD218" s="91">
        <v>275</v>
      </c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2"/>
      <c r="BH218" s="203">
        <v>0</v>
      </c>
      <c r="BI218" s="203">
        <v>0</v>
      </c>
      <c r="BJ218" s="203">
        <v>0</v>
      </c>
      <c r="BK218" s="124">
        <v>0</v>
      </c>
      <c r="BL218" s="124">
        <v>0</v>
      </c>
      <c r="BM218" s="124">
        <v>0</v>
      </c>
    </row>
    <row r="219" spans="1:65" s="127" customFormat="1" ht="15" customHeight="1" thickBot="1" x14ac:dyDescent="0.3">
      <c r="A219" s="204" t="s">
        <v>918</v>
      </c>
      <c r="B219" s="58" t="s">
        <v>522</v>
      </c>
      <c r="C219" s="38">
        <v>38162</v>
      </c>
      <c r="D219" s="227" t="s">
        <v>3317</v>
      </c>
      <c r="E219" s="63" t="s">
        <v>977</v>
      </c>
      <c r="F219" s="57">
        <v>540</v>
      </c>
      <c r="G219" s="90">
        <v>290</v>
      </c>
      <c r="H219" s="91">
        <v>60</v>
      </c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5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>
        <v>190</v>
      </c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2"/>
      <c r="BH219" s="203">
        <v>0</v>
      </c>
      <c r="BI219" s="203">
        <v>0</v>
      </c>
      <c r="BJ219" s="203">
        <v>0</v>
      </c>
      <c r="BK219" s="124">
        <v>0</v>
      </c>
      <c r="BL219" s="124">
        <v>0</v>
      </c>
      <c r="BM219" s="124">
        <v>0</v>
      </c>
    </row>
    <row r="220" spans="1:65" s="127" customFormat="1" ht="15" customHeight="1" thickBot="1" x14ac:dyDescent="0.3">
      <c r="A220" s="204" t="s">
        <v>919</v>
      </c>
      <c r="B220" s="58" t="s">
        <v>524</v>
      </c>
      <c r="C220" s="38">
        <v>36920</v>
      </c>
      <c r="D220" s="227" t="s">
        <v>3280</v>
      </c>
      <c r="E220" s="63" t="s">
        <v>1070</v>
      </c>
      <c r="F220" s="57">
        <v>539</v>
      </c>
      <c r="G220" s="90">
        <v>220</v>
      </c>
      <c r="H220" s="91">
        <v>60</v>
      </c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5">
        <v>112</v>
      </c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>
        <v>147</v>
      </c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2"/>
      <c r="BH220" s="203">
        <v>0</v>
      </c>
      <c r="BI220" s="203">
        <v>0</v>
      </c>
      <c r="BJ220" s="203">
        <v>0</v>
      </c>
      <c r="BK220" s="124">
        <v>0</v>
      </c>
      <c r="BL220" s="124">
        <v>0</v>
      </c>
      <c r="BM220" s="124">
        <v>0</v>
      </c>
    </row>
    <row r="221" spans="1:65" s="127" customFormat="1" ht="15" customHeight="1" thickBot="1" x14ac:dyDescent="0.3">
      <c r="A221" s="204" t="s">
        <v>921</v>
      </c>
      <c r="B221" s="58" t="s">
        <v>1945</v>
      </c>
      <c r="C221" s="38">
        <v>24437</v>
      </c>
      <c r="D221" s="227" t="s">
        <v>3343</v>
      </c>
      <c r="E221" s="63" t="s">
        <v>1553</v>
      </c>
      <c r="F221" s="57">
        <v>510</v>
      </c>
      <c r="G221" s="90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>
        <v>175</v>
      </c>
      <c r="Z221" s="91"/>
      <c r="AA221" s="95">
        <v>335</v>
      </c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2"/>
      <c r="BH221" s="203">
        <v>0</v>
      </c>
      <c r="BI221" s="203">
        <v>0</v>
      </c>
      <c r="BJ221" s="203">
        <v>0</v>
      </c>
      <c r="BK221" s="124">
        <v>0</v>
      </c>
      <c r="BL221" s="124">
        <v>0</v>
      </c>
      <c r="BM221" s="124">
        <v>0</v>
      </c>
    </row>
    <row r="222" spans="1:65" s="127" customFormat="1" ht="15" customHeight="1" thickBot="1" x14ac:dyDescent="0.3">
      <c r="A222" s="204" t="s">
        <v>923</v>
      </c>
      <c r="B222" s="58" t="s">
        <v>1877</v>
      </c>
      <c r="C222" s="38">
        <v>38509</v>
      </c>
      <c r="D222" s="227" t="s">
        <v>3251</v>
      </c>
      <c r="E222" s="63" t="s">
        <v>44</v>
      </c>
      <c r="F222" s="57">
        <v>504</v>
      </c>
      <c r="G222" s="90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5"/>
      <c r="AB222" s="91"/>
      <c r="AC222" s="91"/>
      <c r="AD222" s="91"/>
      <c r="AE222" s="91"/>
      <c r="AF222" s="91"/>
      <c r="AG222" s="91"/>
      <c r="AH222" s="91">
        <v>192</v>
      </c>
      <c r="AI222" s="91"/>
      <c r="AJ222" s="91"/>
      <c r="AK222" s="91"/>
      <c r="AL222" s="91">
        <v>137</v>
      </c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2">
        <v>175</v>
      </c>
      <c r="BH222" s="203">
        <v>0</v>
      </c>
      <c r="BI222" s="203">
        <v>0</v>
      </c>
      <c r="BJ222" s="203">
        <v>0</v>
      </c>
      <c r="BK222" s="124">
        <v>0</v>
      </c>
      <c r="BL222" s="124">
        <v>0</v>
      </c>
      <c r="BM222" s="124">
        <v>0</v>
      </c>
    </row>
    <row r="223" spans="1:65" s="127" customFormat="1" ht="15" customHeight="1" thickBot="1" x14ac:dyDescent="0.3">
      <c r="A223" s="204" t="s">
        <v>925</v>
      </c>
      <c r="B223" s="58" t="s">
        <v>1933</v>
      </c>
      <c r="C223" s="38">
        <v>38313</v>
      </c>
      <c r="D223" s="227" t="s">
        <v>3329</v>
      </c>
      <c r="E223" s="63" t="s">
        <v>1221</v>
      </c>
      <c r="F223" s="57">
        <v>504</v>
      </c>
      <c r="G223" s="90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5"/>
      <c r="AB223" s="91"/>
      <c r="AC223" s="91"/>
      <c r="AD223" s="91"/>
      <c r="AE223" s="91"/>
      <c r="AF223" s="91"/>
      <c r="AG223" s="91"/>
      <c r="AH223" s="91"/>
      <c r="AI223" s="91">
        <v>504</v>
      </c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2"/>
      <c r="BH223" s="203">
        <v>0</v>
      </c>
      <c r="BI223" s="203">
        <v>0</v>
      </c>
      <c r="BJ223" s="203">
        <v>0</v>
      </c>
      <c r="BK223" s="124">
        <v>0</v>
      </c>
      <c r="BL223" s="124">
        <v>0</v>
      </c>
      <c r="BM223" s="124">
        <v>0</v>
      </c>
    </row>
    <row r="224" spans="1:65" s="127" customFormat="1" ht="15" customHeight="1" thickBot="1" x14ac:dyDescent="0.3">
      <c r="A224" s="204" t="s">
        <v>927</v>
      </c>
      <c r="B224" s="141" t="s">
        <v>1917</v>
      </c>
      <c r="C224" s="38">
        <v>36907</v>
      </c>
      <c r="D224" s="227">
        <v>23226</v>
      </c>
      <c r="E224" s="63" t="s">
        <v>1221</v>
      </c>
      <c r="F224" s="57">
        <v>504</v>
      </c>
      <c r="G224" s="90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5"/>
      <c r="AB224" s="91"/>
      <c r="AC224" s="91"/>
      <c r="AD224" s="91"/>
      <c r="AE224" s="91"/>
      <c r="AF224" s="91"/>
      <c r="AG224" s="91"/>
      <c r="AH224" s="91"/>
      <c r="AI224" s="91">
        <v>504</v>
      </c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2"/>
      <c r="BH224" s="203">
        <v>0</v>
      </c>
      <c r="BI224" s="203">
        <v>0</v>
      </c>
      <c r="BJ224" s="203">
        <v>0</v>
      </c>
      <c r="BK224" s="124">
        <v>0</v>
      </c>
      <c r="BL224" s="124">
        <v>0</v>
      </c>
      <c r="BM224" s="124">
        <v>0</v>
      </c>
    </row>
    <row r="225" spans="1:65" s="127" customFormat="1" ht="15" customHeight="1" thickBot="1" x14ac:dyDescent="0.3">
      <c r="A225" s="204" t="s">
        <v>928</v>
      </c>
      <c r="B225" s="58" t="s">
        <v>2105</v>
      </c>
      <c r="C225" s="38">
        <v>35657</v>
      </c>
      <c r="D225" s="227" t="s">
        <v>3513</v>
      </c>
      <c r="E225" s="63" t="s">
        <v>46</v>
      </c>
      <c r="F225" s="57">
        <v>504</v>
      </c>
      <c r="G225" s="90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5"/>
      <c r="AB225" s="91"/>
      <c r="AC225" s="91"/>
      <c r="AD225" s="91">
        <v>504</v>
      </c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2"/>
      <c r="BH225" s="203">
        <v>0</v>
      </c>
      <c r="BI225" s="203">
        <v>0</v>
      </c>
      <c r="BJ225" s="203">
        <v>0</v>
      </c>
      <c r="BK225" s="124">
        <v>0</v>
      </c>
      <c r="BL225" s="124">
        <v>0</v>
      </c>
      <c r="BM225" s="124">
        <v>0</v>
      </c>
    </row>
    <row r="226" spans="1:65" s="127" customFormat="1" ht="15" customHeight="1" thickBot="1" x14ac:dyDescent="0.3">
      <c r="A226" s="204" t="s">
        <v>930</v>
      </c>
      <c r="B226" s="58" t="s">
        <v>1891</v>
      </c>
      <c r="C226" s="38">
        <v>39135</v>
      </c>
      <c r="D226" s="227" t="s">
        <v>3246</v>
      </c>
      <c r="E226" s="63" t="s">
        <v>11</v>
      </c>
      <c r="F226" s="57">
        <v>499</v>
      </c>
      <c r="G226" s="90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>
        <v>270</v>
      </c>
      <c r="X226" s="91"/>
      <c r="Y226" s="91"/>
      <c r="Z226" s="91"/>
      <c r="AA226" s="95"/>
      <c r="AB226" s="91">
        <v>92</v>
      </c>
      <c r="AC226" s="91"/>
      <c r="AD226" s="91"/>
      <c r="AE226" s="91"/>
      <c r="AF226" s="91"/>
      <c r="AG226" s="91"/>
      <c r="AH226" s="91"/>
      <c r="AI226" s="91"/>
      <c r="AJ226" s="91"/>
      <c r="AK226" s="91">
        <v>137</v>
      </c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2"/>
      <c r="BH226" s="203">
        <v>0</v>
      </c>
      <c r="BI226" s="203">
        <v>0</v>
      </c>
      <c r="BJ226" s="203">
        <v>0</v>
      </c>
      <c r="BK226" s="124">
        <v>0</v>
      </c>
      <c r="BL226" s="124">
        <v>0</v>
      </c>
      <c r="BM226" s="124">
        <v>0</v>
      </c>
    </row>
    <row r="227" spans="1:65" s="127" customFormat="1" ht="15" customHeight="1" thickBot="1" x14ac:dyDescent="0.3">
      <c r="A227" s="204" t="s">
        <v>933</v>
      </c>
      <c r="B227" s="141" t="s">
        <v>283</v>
      </c>
      <c r="C227" s="52">
        <v>37569</v>
      </c>
      <c r="D227" s="227" t="s">
        <v>3192</v>
      </c>
      <c r="E227" s="63" t="s">
        <v>697</v>
      </c>
      <c r="F227" s="57">
        <v>490</v>
      </c>
      <c r="G227" s="90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5"/>
      <c r="AB227" s="91"/>
      <c r="AC227" s="91"/>
      <c r="AD227" s="91"/>
      <c r="AE227" s="91"/>
      <c r="AF227" s="91"/>
      <c r="AG227" s="91"/>
      <c r="AH227" s="91"/>
      <c r="AI227" s="91">
        <v>490</v>
      </c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2"/>
      <c r="BH227" s="203">
        <v>0</v>
      </c>
      <c r="BI227" s="203">
        <v>0</v>
      </c>
      <c r="BJ227" s="203">
        <v>0</v>
      </c>
      <c r="BK227" s="124">
        <v>0</v>
      </c>
      <c r="BL227" s="124">
        <v>0</v>
      </c>
      <c r="BM227" s="124">
        <v>0</v>
      </c>
    </row>
    <row r="228" spans="1:65" s="127" customFormat="1" ht="15" customHeight="1" thickBot="1" x14ac:dyDescent="0.3">
      <c r="A228" s="204" t="s">
        <v>935</v>
      </c>
      <c r="B228" s="58" t="s">
        <v>1901</v>
      </c>
      <c r="C228" s="38">
        <v>37583</v>
      </c>
      <c r="D228" s="227" t="s">
        <v>3282</v>
      </c>
      <c r="E228" s="63" t="s">
        <v>32</v>
      </c>
      <c r="F228" s="57">
        <v>487</v>
      </c>
      <c r="G228" s="90"/>
      <c r="H228" s="91"/>
      <c r="I228" s="91"/>
      <c r="J228" s="91"/>
      <c r="K228" s="91"/>
      <c r="L228" s="91">
        <v>137</v>
      </c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5"/>
      <c r="AB228" s="91"/>
      <c r="AC228" s="91"/>
      <c r="AD228" s="91"/>
      <c r="AE228" s="91">
        <v>350</v>
      </c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2"/>
      <c r="BH228" s="203">
        <v>0</v>
      </c>
      <c r="BI228" s="203">
        <v>0</v>
      </c>
      <c r="BJ228" s="203">
        <v>0</v>
      </c>
      <c r="BK228" s="124">
        <v>0</v>
      </c>
      <c r="BL228" s="124">
        <v>0</v>
      </c>
      <c r="BM228" s="124">
        <v>0</v>
      </c>
    </row>
    <row r="229" spans="1:65" s="127" customFormat="1" ht="15" customHeight="1" thickBot="1" x14ac:dyDescent="0.3">
      <c r="A229" s="204" t="s">
        <v>938</v>
      </c>
      <c r="B229" s="58" t="s">
        <v>1904</v>
      </c>
      <c r="C229" s="38">
        <v>39287</v>
      </c>
      <c r="D229" s="227" t="s">
        <v>3288</v>
      </c>
      <c r="E229" s="63" t="s">
        <v>76</v>
      </c>
      <c r="F229" s="57">
        <v>481</v>
      </c>
      <c r="G229" s="90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5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>
        <v>220</v>
      </c>
      <c r="AP229" s="91"/>
      <c r="AQ229" s="91"/>
      <c r="AR229" s="91"/>
      <c r="AS229" s="91"/>
      <c r="AT229" s="91"/>
      <c r="AU229" s="91"/>
      <c r="AV229" s="91"/>
      <c r="AW229" s="91"/>
      <c r="AX229" s="91"/>
      <c r="AY229" s="91">
        <v>261</v>
      </c>
      <c r="AZ229" s="91"/>
      <c r="BA229" s="91"/>
      <c r="BB229" s="91"/>
      <c r="BC229" s="91"/>
      <c r="BD229" s="91"/>
      <c r="BE229" s="91"/>
      <c r="BF229" s="91"/>
      <c r="BG229" s="92"/>
      <c r="BH229" s="203">
        <v>0</v>
      </c>
      <c r="BI229" s="203">
        <v>0</v>
      </c>
      <c r="BJ229" s="203">
        <v>0</v>
      </c>
      <c r="BK229" s="124">
        <v>0</v>
      </c>
      <c r="BL229" s="124">
        <v>0</v>
      </c>
      <c r="BM229" s="124">
        <v>0</v>
      </c>
    </row>
    <row r="230" spans="1:65" s="127" customFormat="1" ht="15" customHeight="1" thickBot="1" x14ac:dyDescent="0.3">
      <c r="A230" s="204" t="s">
        <v>940</v>
      </c>
      <c r="B230" s="58" t="s">
        <v>537</v>
      </c>
      <c r="C230" s="38">
        <v>36995</v>
      </c>
      <c r="D230" s="227" t="s">
        <v>3231</v>
      </c>
      <c r="E230" s="63" t="s">
        <v>408</v>
      </c>
      <c r="F230" s="57">
        <v>477</v>
      </c>
      <c r="G230" s="90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>
        <v>92</v>
      </c>
      <c r="T230" s="91"/>
      <c r="U230" s="91"/>
      <c r="V230" s="91"/>
      <c r="W230" s="91"/>
      <c r="X230" s="91"/>
      <c r="Y230" s="91"/>
      <c r="Z230" s="91"/>
      <c r="AA230" s="95"/>
      <c r="AB230" s="91"/>
      <c r="AC230" s="91"/>
      <c r="AD230" s="91"/>
      <c r="AE230" s="91"/>
      <c r="AF230" s="91">
        <v>385</v>
      </c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2"/>
      <c r="BH230" s="203">
        <v>0</v>
      </c>
      <c r="BI230" s="203">
        <v>0</v>
      </c>
      <c r="BJ230" s="203">
        <v>0</v>
      </c>
      <c r="BK230" s="124">
        <v>0</v>
      </c>
      <c r="BL230" s="124">
        <v>0</v>
      </c>
      <c r="BM230" s="124">
        <v>0</v>
      </c>
    </row>
    <row r="231" spans="1:65" s="127" customFormat="1" ht="15" customHeight="1" thickBot="1" x14ac:dyDescent="0.3">
      <c r="A231" s="204" t="s">
        <v>942</v>
      </c>
      <c r="B231" s="58" t="s">
        <v>1894</v>
      </c>
      <c r="C231" s="52">
        <v>38268</v>
      </c>
      <c r="D231" s="227" t="s">
        <v>3250</v>
      </c>
      <c r="E231" s="63" t="s">
        <v>412</v>
      </c>
      <c r="F231" s="57">
        <v>474</v>
      </c>
      <c r="G231" s="90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5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>
        <v>147</v>
      </c>
      <c r="AN231" s="91"/>
      <c r="AO231" s="91"/>
      <c r="AP231" s="91"/>
      <c r="AQ231" s="91"/>
      <c r="AR231" s="91"/>
      <c r="AS231" s="91"/>
      <c r="AT231" s="91"/>
      <c r="AU231" s="91"/>
      <c r="AV231" s="91"/>
      <c r="AW231" s="91">
        <v>137</v>
      </c>
      <c r="AX231" s="91"/>
      <c r="AY231" s="91"/>
      <c r="AZ231" s="91"/>
      <c r="BA231" s="91">
        <v>190</v>
      </c>
      <c r="BB231" s="91"/>
      <c r="BC231" s="91"/>
      <c r="BD231" s="91"/>
      <c r="BE231" s="91"/>
      <c r="BF231" s="91"/>
      <c r="BG231" s="92"/>
      <c r="BH231" s="203">
        <v>0</v>
      </c>
      <c r="BI231" s="203">
        <v>0</v>
      </c>
      <c r="BJ231" s="203">
        <v>0</v>
      </c>
      <c r="BK231" s="124">
        <v>0</v>
      </c>
      <c r="BL231" s="124">
        <v>0</v>
      </c>
      <c r="BM231" s="124">
        <v>0</v>
      </c>
    </row>
    <row r="232" spans="1:65" s="127" customFormat="1" ht="15" customHeight="1" thickBot="1" x14ac:dyDescent="0.3">
      <c r="A232" s="204" t="s">
        <v>944</v>
      </c>
      <c r="B232" s="58" t="s">
        <v>1913</v>
      </c>
      <c r="C232" s="52">
        <v>37557</v>
      </c>
      <c r="D232" s="227" t="s">
        <v>3300</v>
      </c>
      <c r="E232" s="63" t="s">
        <v>412</v>
      </c>
      <c r="F232" s="57">
        <v>474</v>
      </c>
      <c r="G232" s="90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5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>
        <v>147</v>
      </c>
      <c r="AN232" s="91"/>
      <c r="AO232" s="91"/>
      <c r="AP232" s="91"/>
      <c r="AQ232" s="91"/>
      <c r="AR232" s="91"/>
      <c r="AS232" s="91"/>
      <c r="AT232" s="91"/>
      <c r="AU232" s="91"/>
      <c r="AV232" s="91"/>
      <c r="AW232" s="91">
        <v>137</v>
      </c>
      <c r="AX232" s="91"/>
      <c r="AY232" s="91"/>
      <c r="AZ232" s="91"/>
      <c r="BA232" s="91">
        <v>190</v>
      </c>
      <c r="BB232" s="91"/>
      <c r="BC232" s="91"/>
      <c r="BD232" s="91"/>
      <c r="BE232" s="91"/>
      <c r="BF232" s="91"/>
      <c r="BG232" s="92"/>
      <c r="BH232" s="203">
        <v>0</v>
      </c>
      <c r="BI232" s="203">
        <v>0</v>
      </c>
      <c r="BJ232" s="203">
        <v>0</v>
      </c>
      <c r="BK232" s="124">
        <v>0</v>
      </c>
      <c r="BL232" s="124">
        <v>0</v>
      </c>
      <c r="BM232" s="124">
        <v>0</v>
      </c>
    </row>
    <row r="233" spans="1:65" s="127" customFormat="1" ht="15" customHeight="1" thickBot="1" x14ac:dyDescent="0.3">
      <c r="A233" s="204" t="s">
        <v>945</v>
      </c>
      <c r="B233" s="58" t="s">
        <v>1852</v>
      </c>
      <c r="C233" s="38">
        <v>36650</v>
      </c>
      <c r="D233" s="227" t="s">
        <v>3223</v>
      </c>
      <c r="E233" s="63" t="s">
        <v>58</v>
      </c>
      <c r="F233" s="57">
        <v>467</v>
      </c>
      <c r="G233" s="90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5">
        <v>132</v>
      </c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>
        <v>233</v>
      </c>
      <c r="AN233" s="91"/>
      <c r="AO233" s="91"/>
      <c r="AP233" s="91"/>
      <c r="AQ233" s="91"/>
      <c r="AR233" s="91"/>
      <c r="AS233" s="91"/>
      <c r="AT233" s="91"/>
      <c r="AU233" s="91"/>
      <c r="AV233" s="91"/>
      <c r="AW233" s="91">
        <v>102</v>
      </c>
      <c r="AX233" s="91"/>
      <c r="AY233" s="91"/>
      <c r="AZ233" s="91"/>
      <c r="BA233" s="91"/>
      <c r="BB233" s="91"/>
      <c r="BC233" s="91"/>
      <c r="BD233" s="91"/>
      <c r="BE233" s="91"/>
      <c r="BF233" s="91"/>
      <c r="BG233" s="92"/>
      <c r="BH233" s="203">
        <v>0</v>
      </c>
      <c r="BI233" s="203">
        <v>0</v>
      </c>
      <c r="BJ233" s="203">
        <v>0</v>
      </c>
      <c r="BK233" s="124">
        <v>0</v>
      </c>
      <c r="BL233" s="124">
        <v>0</v>
      </c>
      <c r="BM233" s="124">
        <v>0</v>
      </c>
    </row>
    <row r="234" spans="1:65" s="127" customFormat="1" ht="15" customHeight="1" thickBot="1" x14ac:dyDescent="0.3">
      <c r="A234" s="204" t="s">
        <v>947</v>
      </c>
      <c r="B234" s="134" t="s">
        <v>2103</v>
      </c>
      <c r="C234" s="38">
        <v>23395</v>
      </c>
      <c r="D234" s="227" t="s">
        <v>2338</v>
      </c>
      <c r="E234" s="63" t="s">
        <v>1070</v>
      </c>
      <c r="F234" s="57">
        <v>466</v>
      </c>
      <c r="G234" s="90"/>
      <c r="H234" s="91">
        <v>213</v>
      </c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5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>
        <v>253</v>
      </c>
      <c r="AX234" s="91"/>
      <c r="AY234" s="91"/>
      <c r="AZ234" s="91"/>
      <c r="BA234" s="91"/>
      <c r="BB234" s="91"/>
      <c r="BC234" s="91"/>
      <c r="BD234" s="91"/>
      <c r="BE234" s="91"/>
      <c r="BF234" s="91"/>
      <c r="BG234" s="92"/>
      <c r="BH234" s="203">
        <v>0</v>
      </c>
      <c r="BI234" s="203">
        <v>0</v>
      </c>
      <c r="BJ234" s="203">
        <v>0</v>
      </c>
      <c r="BK234" s="124">
        <v>0</v>
      </c>
      <c r="BL234" s="124">
        <v>0</v>
      </c>
      <c r="BM234" s="124">
        <v>0</v>
      </c>
    </row>
    <row r="235" spans="1:65" s="127" customFormat="1" ht="15" customHeight="1" thickBot="1" x14ac:dyDescent="0.3">
      <c r="A235" s="204" t="s">
        <v>948</v>
      </c>
      <c r="B235" s="58" t="s">
        <v>1835</v>
      </c>
      <c r="C235" s="38">
        <v>39055</v>
      </c>
      <c r="D235" s="227" t="s">
        <v>3179</v>
      </c>
      <c r="E235" s="63" t="s">
        <v>667</v>
      </c>
      <c r="F235" s="57">
        <v>464</v>
      </c>
      <c r="G235" s="90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5"/>
      <c r="AB235" s="91"/>
      <c r="AC235" s="91"/>
      <c r="AD235" s="91"/>
      <c r="AE235" s="91"/>
      <c r="AF235" s="91"/>
      <c r="AG235" s="91"/>
      <c r="AH235" s="91">
        <v>192</v>
      </c>
      <c r="AI235" s="91">
        <v>272</v>
      </c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2"/>
      <c r="BH235" s="203">
        <v>0</v>
      </c>
      <c r="BI235" s="203">
        <v>0</v>
      </c>
      <c r="BJ235" s="203">
        <v>0</v>
      </c>
      <c r="BK235" s="124">
        <v>0</v>
      </c>
      <c r="BL235" s="124">
        <v>0</v>
      </c>
      <c r="BM235" s="124">
        <v>0</v>
      </c>
    </row>
    <row r="236" spans="1:65" s="127" customFormat="1" ht="15" customHeight="1" thickBot="1" x14ac:dyDescent="0.3">
      <c r="A236" s="204" t="s">
        <v>950</v>
      </c>
      <c r="B236" s="58" t="s">
        <v>2106</v>
      </c>
      <c r="C236" s="38">
        <v>37891</v>
      </c>
      <c r="D236" s="227" t="s">
        <v>3514</v>
      </c>
      <c r="E236" s="63" t="s">
        <v>19</v>
      </c>
      <c r="F236" s="57">
        <v>450</v>
      </c>
      <c r="G236" s="90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5"/>
      <c r="AB236" s="91"/>
      <c r="AC236" s="91"/>
      <c r="AD236" s="91"/>
      <c r="AE236" s="91">
        <v>275</v>
      </c>
      <c r="AF236" s="91"/>
      <c r="AG236" s="91">
        <v>175</v>
      </c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2"/>
      <c r="BH236" s="203">
        <v>0</v>
      </c>
      <c r="BI236" s="203">
        <v>0</v>
      </c>
      <c r="BJ236" s="203">
        <v>0</v>
      </c>
      <c r="BK236" s="124">
        <v>0</v>
      </c>
      <c r="BL236" s="124">
        <v>0</v>
      </c>
      <c r="BM236" s="124">
        <v>0</v>
      </c>
    </row>
    <row r="237" spans="1:65" s="127" customFormat="1" ht="15" customHeight="1" thickBot="1" x14ac:dyDescent="0.3">
      <c r="A237" s="204" t="s">
        <v>951</v>
      </c>
      <c r="B237" s="58" t="s">
        <v>552</v>
      </c>
      <c r="C237" s="38">
        <v>38864</v>
      </c>
      <c r="D237" s="227" t="s">
        <v>3228</v>
      </c>
      <c r="E237" s="63" t="s">
        <v>42</v>
      </c>
      <c r="F237" s="57">
        <v>447</v>
      </c>
      <c r="G237" s="90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>
        <v>35</v>
      </c>
      <c r="W237" s="91"/>
      <c r="X237" s="91"/>
      <c r="Y237" s="91"/>
      <c r="Z237" s="91"/>
      <c r="AA237" s="95"/>
      <c r="AB237" s="91"/>
      <c r="AC237" s="91"/>
      <c r="AD237" s="91"/>
      <c r="AE237" s="91"/>
      <c r="AF237" s="91"/>
      <c r="AG237" s="91"/>
      <c r="AH237" s="91">
        <v>275</v>
      </c>
      <c r="AI237" s="91"/>
      <c r="AJ237" s="91"/>
      <c r="AK237" s="91"/>
      <c r="AL237" s="91"/>
      <c r="AM237" s="91"/>
      <c r="AN237" s="91"/>
      <c r="AO237" s="91"/>
      <c r="AP237" s="91"/>
      <c r="AQ237" s="91"/>
      <c r="AR237" s="91">
        <v>137</v>
      </c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2"/>
      <c r="BH237" s="203">
        <v>0</v>
      </c>
      <c r="BI237" s="203">
        <v>0</v>
      </c>
      <c r="BJ237" s="203">
        <v>0</v>
      </c>
      <c r="BK237" s="124">
        <v>0</v>
      </c>
      <c r="BL237" s="124">
        <v>0</v>
      </c>
      <c r="BM237" s="124">
        <v>0</v>
      </c>
    </row>
    <row r="238" spans="1:65" s="127" customFormat="1" ht="15" customHeight="1" thickBot="1" x14ac:dyDescent="0.3">
      <c r="A238" s="204" t="s">
        <v>953</v>
      </c>
      <c r="B238" s="220" t="s">
        <v>1989</v>
      </c>
      <c r="C238" s="38">
        <v>37722</v>
      </c>
      <c r="D238" s="227" t="s">
        <v>3248</v>
      </c>
      <c r="E238" s="63" t="s">
        <v>79</v>
      </c>
      <c r="F238" s="57">
        <v>444</v>
      </c>
      <c r="G238" s="90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5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>
        <v>444</v>
      </c>
      <c r="BA238" s="91"/>
      <c r="BB238" s="91"/>
      <c r="BC238" s="91"/>
      <c r="BD238" s="91"/>
      <c r="BE238" s="91"/>
      <c r="BF238" s="91"/>
      <c r="BG238" s="92"/>
      <c r="BH238" s="203">
        <v>0</v>
      </c>
      <c r="BI238" s="203">
        <v>0</v>
      </c>
      <c r="BJ238" s="203">
        <v>0</v>
      </c>
      <c r="BK238" s="124">
        <v>0</v>
      </c>
      <c r="BL238" s="124">
        <v>0</v>
      </c>
      <c r="BM238" s="124">
        <v>0</v>
      </c>
    </row>
    <row r="239" spans="1:65" s="127" customFormat="1" ht="15" customHeight="1" thickBot="1" x14ac:dyDescent="0.3">
      <c r="A239" s="204" t="s">
        <v>954</v>
      </c>
      <c r="B239" s="58" t="s">
        <v>1967</v>
      </c>
      <c r="C239" s="38">
        <v>37083</v>
      </c>
      <c r="D239" s="227" t="s">
        <v>3371</v>
      </c>
      <c r="E239" s="63" t="s">
        <v>49</v>
      </c>
      <c r="F239" s="57">
        <v>427</v>
      </c>
      <c r="G239" s="90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5">
        <v>155</v>
      </c>
      <c r="AB239" s="91"/>
      <c r="AC239" s="91"/>
      <c r="AD239" s="91"/>
      <c r="AE239" s="91"/>
      <c r="AF239" s="91">
        <v>272</v>
      </c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2"/>
      <c r="BH239" s="203">
        <v>0</v>
      </c>
      <c r="BI239" s="203">
        <v>0</v>
      </c>
      <c r="BJ239" s="203">
        <v>0</v>
      </c>
      <c r="BK239" s="124">
        <v>0</v>
      </c>
      <c r="BL239" s="124">
        <v>0</v>
      </c>
      <c r="BM239" s="124">
        <v>0</v>
      </c>
    </row>
    <row r="240" spans="1:65" s="127" customFormat="1" ht="15" customHeight="1" thickBot="1" x14ac:dyDescent="0.3">
      <c r="A240" s="204" t="s">
        <v>955</v>
      </c>
      <c r="B240" s="58" t="s">
        <v>1839</v>
      </c>
      <c r="C240" s="38">
        <v>34221</v>
      </c>
      <c r="D240" s="227" t="s">
        <v>3286</v>
      </c>
      <c r="E240" s="63" t="s">
        <v>60</v>
      </c>
      <c r="F240" s="57">
        <v>425</v>
      </c>
      <c r="G240" s="90">
        <v>425</v>
      </c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5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2"/>
      <c r="BH240" s="203">
        <v>0</v>
      </c>
      <c r="BI240" s="203">
        <v>0</v>
      </c>
      <c r="BJ240" s="203">
        <v>0</v>
      </c>
      <c r="BK240" s="124">
        <v>0</v>
      </c>
      <c r="BL240" s="124">
        <v>0</v>
      </c>
      <c r="BM240" s="124">
        <v>0</v>
      </c>
    </row>
    <row r="241" spans="1:65" s="127" customFormat="1" ht="15" customHeight="1" thickBot="1" x14ac:dyDescent="0.3">
      <c r="A241" s="204" t="s">
        <v>957</v>
      </c>
      <c r="B241" s="58" t="s">
        <v>1895</v>
      </c>
      <c r="C241" s="52">
        <v>37672</v>
      </c>
      <c r="D241" s="227" t="s">
        <v>3277</v>
      </c>
      <c r="E241" s="63" t="s">
        <v>58</v>
      </c>
      <c r="F241" s="57">
        <v>423</v>
      </c>
      <c r="G241" s="90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5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>
        <v>190</v>
      </c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>
        <v>233</v>
      </c>
      <c r="BB241" s="91"/>
      <c r="BC241" s="91"/>
      <c r="BD241" s="91"/>
      <c r="BE241" s="91"/>
      <c r="BF241" s="91"/>
      <c r="BG241" s="92"/>
      <c r="BH241" s="203">
        <v>0</v>
      </c>
      <c r="BI241" s="203">
        <v>0</v>
      </c>
      <c r="BJ241" s="203">
        <v>0</v>
      </c>
      <c r="BK241" s="124">
        <v>0</v>
      </c>
      <c r="BL241" s="124">
        <v>0</v>
      </c>
      <c r="BM241" s="124">
        <v>0</v>
      </c>
    </row>
    <row r="242" spans="1:65" s="127" customFormat="1" ht="15" customHeight="1" thickBot="1" x14ac:dyDescent="0.3">
      <c r="A242" s="204" t="s">
        <v>959</v>
      </c>
      <c r="B242" s="58" t="s">
        <v>1921</v>
      </c>
      <c r="C242" s="38">
        <v>39113</v>
      </c>
      <c r="D242" s="227" t="s">
        <v>3316</v>
      </c>
      <c r="E242" s="63" t="s">
        <v>32</v>
      </c>
      <c r="F242" s="57">
        <v>407</v>
      </c>
      <c r="G242" s="90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5"/>
      <c r="AB242" s="91"/>
      <c r="AC242" s="91"/>
      <c r="AD242" s="91"/>
      <c r="AE242" s="91">
        <v>270</v>
      </c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>
        <v>137</v>
      </c>
      <c r="AY242" s="91"/>
      <c r="AZ242" s="91"/>
      <c r="BA242" s="91"/>
      <c r="BB242" s="91"/>
      <c r="BC242" s="91"/>
      <c r="BD242" s="91"/>
      <c r="BE242" s="91"/>
      <c r="BF242" s="91"/>
      <c r="BG242" s="92"/>
      <c r="BH242" s="203">
        <v>0</v>
      </c>
      <c r="BI242" s="203">
        <v>0</v>
      </c>
      <c r="BJ242" s="203">
        <v>0</v>
      </c>
      <c r="BK242" s="124">
        <v>0</v>
      </c>
      <c r="BL242" s="124">
        <v>0</v>
      </c>
      <c r="BM242" s="124">
        <v>0</v>
      </c>
    </row>
    <row r="243" spans="1:65" s="127" customFormat="1" ht="15" customHeight="1" thickBot="1" x14ac:dyDescent="0.3">
      <c r="A243" s="204" t="s">
        <v>961</v>
      </c>
      <c r="B243" s="58" t="s">
        <v>569</v>
      </c>
      <c r="C243" s="38">
        <v>38478</v>
      </c>
      <c r="D243" s="227" t="s">
        <v>3314</v>
      </c>
      <c r="E243" s="63" t="s">
        <v>32</v>
      </c>
      <c r="F243" s="57">
        <v>407</v>
      </c>
      <c r="G243" s="90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5"/>
      <c r="AB243" s="91"/>
      <c r="AC243" s="91"/>
      <c r="AD243" s="91"/>
      <c r="AE243" s="91">
        <v>270</v>
      </c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>
        <v>137</v>
      </c>
      <c r="AY243" s="91"/>
      <c r="AZ243" s="91"/>
      <c r="BA243" s="91"/>
      <c r="BB243" s="91"/>
      <c r="BC243" s="91"/>
      <c r="BD243" s="91"/>
      <c r="BE243" s="91"/>
      <c r="BF243" s="91"/>
      <c r="BG243" s="92"/>
      <c r="BH243" s="203">
        <v>0</v>
      </c>
      <c r="BI243" s="203">
        <v>0</v>
      </c>
      <c r="BJ243" s="203">
        <v>0</v>
      </c>
      <c r="BK243" s="124">
        <v>0</v>
      </c>
      <c r="BL243" s="124">
        <v>0</v>
      </c>
      <c r="BM243" s="124">
        <v>0</v>
      </c>
    </row>
    <row r="244" spans="1:65" s="127" customFormat="1" ht="15" customHeight="1" thickBot="1" x14ac:dyDescent="0.3">
      <c r="A244" s="204" t="s">
        <v>963</v>
      </c>
      <c r="B244" s="58" t="s">
        <v>1927</v>
      </c>
      <c r="C244" s="38">
        <v>37805</v>
      </c>
      <c r="D244" s="227" t="s">
        <v>3322</v>
      </c>
      <c r="E244" s="63" t="s">
        <v>19</v>
      </c>
      <c r="F244" s="57">
        <v>387</v>
      </c>
      <c r="G244" s="90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5">
        <v>112</v>
      </c>
      <c r="AB244" s="91"/>
      <c r="AC244" s="91"/>
      <c r="AD244" s="91"/>
      <c r="AE244" s="91">
        <v>275</v>
      </c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2"/>
      <c r="BH244" s="203">
        <v>0</v>
      </c>
      <c r="BI244" s="203">
        <v>0</v>
      </c>
      <c r="BJ244" s="203">
        <v>0</v>
      </c>
      <c r="BK244" s="124">
        <v>0</v>
      </c>
      <c r="BL244" s="124">
        <v>0</v>
      </c>
      <c r="BM244" s="124">
        <v>0</v>
      </c>
    </row>
    <row r="245" spans="1:65" s="127" customFormat="1" ht="15" customHeight="1" thickBot="1" x14ac:dyDescent="0.3">
      <c r="A245" s="204" t="s">
        <v>965</v>
      </c>
      <c r="B245" s="43" t="s">
        <v>1906</v>
      </c>
      <c r="C245" s="52">
        <v>39381</v>
      </c>
      <c r="D245" s="227" t="s">
        <v>3290</v>
      </c>
      <c r="E245" s="63" t="s">
        <v>2099</v>
      </c>
      <c r="F245" s="57">
        <v>385</v>
      </c>
      <c r="G245" s="90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5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>
        <v>385</v>
      </c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2"/>
      <c r="BH245" s="203">
        <v>0</v>
      </c>
      <c r="BI245" s="203">
        <v>0</v>
      </c>
      <c r="BJ245" s="203">
        <v>0</v>
      </c>
      <c r="BK245" s="124">
        <v>0</v>
      </c>
      <c r="BL245" s="124">
        <v>0</v>
      </c>
      <c r="BM245" s="124">
        <v>0</v>
      </c>
    </row>
    <row r="246" spans="1:65" s="127" customFormat="1" ht="15" customHeight="1" thickBot="1" x14ac:dyDescent="0.3">
      <c r="A246" s="204" t="s">
        <v>967</v>
      </c>
      <c r="B246" s="58" t="s">
        <v>1962</v>
      </c>
      <c r="C246" s="38">
        <v>37600</v>
      </c>
      <c r="D246" s="227" t="s">
        <v>3365</v>
      </c>
      <c r="E246" s="63" t="s">
        <v>408</v>
      </c>
      <c r="F246" s="57">
        <v>385</v>
      </c>
      <c r="G246" s="90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>
        <v>385</v>
      </c>
      <c r="AA246" s="95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2"/>
      <c r="BH246" s="203">
        <v>0</v>
      </c>
      <c r="BI246" s="203">
        <v>0</v>
      </c>
      <c r="BJ246" s="203">
        <v>0</v>
      </c>
      <c r="BK246" s="124">
        <v>0</v>
      </c>
      <c r="BL246" s="124">
        <v>0</v>
      </c>
      <c r="BM246" s="124">
        <v>0</v>
      </c>
    </row>
    <row r="247" spans="1:65" s="127" customFormat="1" ht="15" customHeight="1" thickBot="1" x14ac:dyDescent="0.3">
      <c r="A247" s="204" t="s">
        <v>969</v>
      </c>
      <c r="B247" s="58" t="s">
        <v>1963</v>
      </c>
      <c r="C247" s="38">
        <v>37580</v>
      </c>
      <c r="D247" s="227" t="s">
        <v>3366</v>
      </c>
      <c r="E247" s="63" t="s">
        <v>408</v>
      </c>
      <c r="F247" s="57">
        <v>385</v>
      </c>
      <c r="G247" s="90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>
        <v>385</v>
      </c>
      <c r="AA247" s="95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2"/>
      <c r="BH247" s="203">
        <v>0</v>
      </c>
      <c r="BI247" s="203">
        <v>0</v>
      </c>
      <c r="BJ247" s="203">
        <v>0</v>
      </c>
      <c r="BK247" s="124">
        <v>0</v>
      </c>
      <c r="BL247" s="124">
        <v>0</v>
      </c>
      <c r="BM247" s="124">
        <v>0</v>
      </c>
    </row>
    <row r="248" spans="1:65" s="127" customFormat="1" ht="15" customHeight="1" thickBot="1" x14ac:dyDescent="0.3">
      <c r="A248" s="204" t="s">
        <v>971</v>
      </c>
      <c r="B248" s="58" t="s">
        <v>1926</v>
      </c>
      <c r="C248" s="38">
        <v>37418</v>
      </c>
      <c r="D248" s="227" t="s">
        <v>3321</v>
      </c>
      <c r="E248" s="63" t="s">
        <v>408</v>
      </c>
      <c r="F248" s="57">
        <v>385</v>
      </c>
      <c r="G248" s="90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>
        <v>385</v>
      </c>
      <c r="AA248" s="95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2"/>
      <c r="BH248" s="203">
        <v>0</v>
      </c>
      <c r="BI248" s="203">
        <v>0</v>
      </c>
      <c r="BJ248" s="203">
        <v>0</v>
      </c>
      <c r="BK248" s="124">
        <v>0</v>
      </c>
      <c r="BL248" s="124">
        <v>0</v>
      </c>
      <c r="BM248" s="124">
        <v>0</v>
      </c>
    </row>
    <row r="249" spans="1:65" s="127" customFormat="1" ht="15" customHeight="1" thickBot="1" x14ac:dyDescent="0.3">
      <c r="A249" s="204" t="s">
        <v>973</v>
      </c>
      <c r="B249" s="58" t="s">
        <v>1964</v>
      </c>
      <c r="C249" s="38">
        <v>37390</v>
      </c>
      <c r="D249" s="227" t="s">
        <v>3368</v>
      </c>
      <c r="E249" s="63" t="s">
        <v>408</v>
      </c>
      <c r="F249" s="57">
        <v>385</v>
      </c>
      <c r="G249" s="90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>
        <v>385</v>
      </c>
      <c r="AA249" s="95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2"/>
      <c r="BH249" s="203">
        <v>0</v>
      </c>
      <c r="BI249" s="203">
        <v>0</v>
      </c>
      <c r="BJ249" s="203">
        <v>0</v>
      </c>
      <c r="BK249" s="124">
        <v>0</v>
      </c>
      <c r="BL249" s="124">
        <v>0</v>
      </c>
      <c r="BM249" s="124">
        <v>0</v>
      </c>
    </row>
    <row r="250" spans="1:65" s="127" customFormat="1" ht="15" customHeight="1" thickBot="1" x14ac:dyDescent="0.3">
      <c r="A250" s="204" t="s">
        <v>975</v>
      </c>
      <c r="B250" s="58" t="s">
        <v>1928</v>
      </c>
      <c r="C250" s="38">
        <v>38031</v>
      </c>
      <c r="D250" s="227" t="s">
        <v>3276</v>
      </c>
      <c r="E250" s="63" t="s">
        <v>412</v>
      </c>
      <c r="F250" s="57">
        <v>381</v>
      </c>
      <c r="G250" s="90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>
        <v>60</v>
      </c>
      <c r="W250" s="91"/>
      <c r="X250" s="91"/>
      <c r="Y250" s="91"/>
      <c r="Z250" s="91"/>
      <c r="AA250" s="95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>
        <v>146</v>
      </c>
      <c r="AN250" s="91"/>
      <c r="AO250" s="91"/>
      <c r="AP250" s="91"/>
      <c r="AQ250" s="91"/>
      <c r="AR250" s="91"/>
      <c r="AS250" s="91"/>
      <c r="AT250" s="91"/>
      <c r="AU250" s="91"/>
      <c r="AV250" s="91"/>
      <c r="AW250" s="91">
        <v>175</v>
      </c>
      <c r="AX250" s="91"/>
      <c r="AY250" s="91"/>
      <c r="AZ250" s="91"/>
      <c r="BA250" s="91"/>
      <c r="BB250" s="91"/>
      <c r="BC250" s="91"/>
      <c r="BD250" s="91"/>
      <c r="BE250" s="91"/>
      <c r="BF250" s="91"/>
      <c r="BG250" s="92"/>
      <c r="BH250" s="203">
        <v>0</v>
      </c>
      <c r="BI250" s="203">
        <v>0</v>
      </c>
      <c r="BJ250" s="203">
        <v>0</v>
      </c>
      <c r="BK250" s="124">
        <v>0</v>
      </c>
      <c r="BL250" s="124">
        <v>0</v>
      </c>
      <c r="BM250" s="124">
        <v>0</v>
      </c>
    </row>
    <row r="251" spans="1:65" s="127" customFormat="1" ht="15" customHeight="1" thickBot="1" x14ac:dyDescent="0.3">
      <c r="A251" s="204" t="s">
        <v>976</v>
      </c>
      <c r="B251" s="58" t="s">
        <v>1886</v>
      </c>
      <c r="C251" s="38">
        <v>38740</v>
      </c>
      <c r="D251" s="227" t="s">
        <v>3239</v>
      </c>
      <c r="E251" s="63" t="s">
        <v>406</v>
      </c>
      <c r="F251" s="57">
        <v>377</v>
      </c>
      <c r="G251" s="90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>
        <v>220</v>
      </c>
      <c r="AA251" s="95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>
        <v>157</v>
      </c>
      <c r="BD251" s="91"/>
      <c r="BE251" s="91"/>
      <c r="BF251" s="91"/>
      <c r="BG251" s="92"/>
      <c r="BH251" s="203">
        <v>0</v>
      </c>
      <c r="BI251" s="203">
        <v>0</v>
      </c>
      <c r="BJ251" s="203">
        <v>0</v>
      </c>
      <c r="BK251" s="124">
        <v>0</v>
      </c>
      <c r="BL251" s="124">
        <v>0</v>
      </c>
      <c r="BM251" s="124">
        <v>0</v>
      </c>
    </row>
    <row r="252" spans="1:65" s="127" customFormat="1" ht="15" customHeight="1" thickBot="1" x14ac:dyDescent="0.3">
      <c r="A252" s="204" t="s">
        <v>978</v>
      </c>
      <c r="B252" s="58" t="s">
        <v>546</v>
      </c>
      <c r="C252" s="38">
        <v>38497</v>
      </c>
      <c r="D252" s="227" t="s">
        <v>3392</v>
      </c>
      <c r="E252" s="63" t="s">
        <v>355</v>
      </c>
      <c r="F252" s="57">
        <v>375</v>
      </c>
      <c r="G252" s="90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5"/>
      <c r="AB252" s="91"/>
      <c r="AC252" s="91"/>
      <c r="AD252" s="91"/>
      <c r="AE252" s="91">
        <v>200</v>
      </c>
      <c r="AF252" s="91"/>
      <c r="AG252" s="91">
        <v>175</v>
      </c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2"/>
      <c r="BH252" s="203">
        <v>0</v>
      </c>
      <c r="BI252" s="203">
        <v>0</v>
      </c>
      <c r="BJ252" s="203">
        <v>0</v>
      </c>
      <c r="BK252" s="124">
        <v>0</v>
      </c>
      <c r="BL252" s="124">
        <v>0</v>
      </c>
      <c r="BM252" s="124">
        <v>0</v>
      </c>
    </row>
    <row r="253" spans="1:65" s="127" customFormat="1" ht="15" customHeight="1" thickBot="1" x14ac:dyDescent="0.3">
      <c r="A253" s="204" t="s">
        <v>980</v>
      </c>
      <c r="B253" s="58" t="s">
        <v>547</v>
      </c>
      <c r="C253" s="38">
        <v>38387</v>
      </c>
      <c r="D253" s="227" t="s">
        <v>3393</v>
      </c>
      <c r="E253" s="63" t="s">
        <v>355</v>
      </c>
      <c r="F253" s="57">
        <v>375</v>
      </c>
      <c r="G253" s="90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5"/>
      <c r="AB253" s="91"/>
      <c r="AC253" s="91"/>
      <c r="AD253" s="91"/>
      <c r="AE253" s="91">
        <v>200</v>
      </c>
      <c r="AF253" s="91"/>
      <c r="AG253" s="91">
        <v>175</v>
      </c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2"/>
      <c r="BH253" s="203">
        <v>0</v>
      </c>
      <c r="BI253" s="203">
        <v>0</v>
      </c>
      <c r="BJ253" s="203">
        <v>0</v>
      </c>
      <c r="BK253" s="124">
        <v>0</v>
      </c>
      <c r="BL253" s="124">
        <v>0</v>
      </c>
      <c r="BM253" s="124">
        <v>0</v>
      </c>
    </row>
    <row r="254" spans="1:65" s="127" customFormat="1" ht="15" customHeight="1" thickBot="1" x14ac:dyDescent="0.3">
      <c r="A254" s="204" t="s">
        <v>982</v>
      </c>
      <c r="B254" s="58" t="s">
        <v>356</v>
      </c>
      <c r="C254" s="38">
        <v>37297</v>
      </c>
      <c r="D254" s="227" t="s">
        <v>3226</v>
      </c>
      <c r="E254" s="63" t="s">
        <v>11</v>
      </c>
      <c r="F254" s="57">
        <v>366</v>
      </c>
      <c r="G254" s="90"/>
      <c r="H254" s="91"/>
      <c r="I254" s="91"/>
      <c r="J254" s="91"/>
      <c r="K254" s="91"/>
      <c r="L254" s="91"/>
      <c r="M254" s="91"/>
      <c r="N254" s="91"/>
      <c r="O254" s="91">
        <v>137</v>
      </c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5"/>
      <c r="AB254" s="91">
        <v>92</v>
      </c>
      <c r="AC254" s="91"/>
      <c r="AD254" s="91"/>
      <c r="AE254" s="91"/>
      <c r="AF254" s="91"/>
      <c r="AG254" s="91"/>
      <c r="AH254" s="91"/>
      <c r="AI254" s="91"/>
      <c r="AJ254" s="91"/>
      <c r="AK254" s="91">
        <v>137</v>
      </c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2"/>
      <c r="BH254" s="203">
        <v>0</v>
      </c>
      <c r="BI254" s="203">
        <v>0</v>
      </c>
      <c r="BJ254" s="203">
        <v>0</v>
      </c>
      <c r="BK254" s="124">
        <v>0</v>
      </c>
      <c r="BL254" s="124">
        <v>0</v>
      </c>
      <c r="BM254" s="124">
        <v>0</v>
      </c>
    </row>
    <row r="255" spans="1:65" s="127" customFormat="1" ht="15" customHeight="1" thickBot="1" x14ac:dyDescent="0.3">
      <c r="A255" s="204" t="s">
        <v>984</v>
      </c>
      <c r="B255" s="220" t="s">
        <v>2409</v>
      </c>
      <c r="C255" s="38">
        <v>25498</v>
      </c>
      <c r="D255" s="227" t="s">
        <v>3515</v>
      </c>
      <c r="E255" s="63" t="s">
        <v>84</v>
      </c>
      <c r="F255" s="57">
        <v>360</v>
      </c>
      <c r="G255" s="90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5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>
        <v>360</v>
      </c>
      <c r="BA255" s="91"/>
      <c r="BB255" s="91"/>
      <c r="BC255" s="91"/>
      <c r="BD255" s="91"/>
      <c r="BE255" s="91"/>
      <c r="BF255" s="91"/>
      <c r="BG255" s="92"/>
      <c r="BH255" s="203">
        <v>0</v>
      </c>
      <c r="BI255" s="203">
        <v>0</v>
      </c>
      <c r="BJ255" s="203">
        <v>0</v>
      </c>
      <c r="BK255" s="124">
        <v>0</v>
      </c>
      <c r="BL255" s="124">
        <v>0</v>
      </c>
      <c r="BM255" s="124">
        <v>0</v>
      </c>
    </row>
    <row r="256" spans="1:65" s="127" customFormat="1" ht="15" customHeight="1" thickBot="1" x14ac:dyDescent="0.3">
      <c r="A256" s="204" t="s">
        <v>986</v>
      </c>
      <c r="B256" s="220" t="s">
        <v>101</v>
      </c>
      <c r="C256" s="38">
        <v>22969</v>
      </c>
      <c r="D256" s="227" t="s">
        <v>3324</v>
      </c>
      <c r="E256" s="63" t="s">
        <v>62</v>
      </c>
      <c r="F256" s="57">
        <v>360</v>
      </c>
      <c r="G256" s="90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5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>
        <v>360</v>
      </c>
      <c r="BA256" s="91"/>
      <c r="BB256" s="91"/>
      <c r="BC256" s="91"/>
      <c r="BD256" s="91"/>
      <c r="BE256" s="91"/>
      <c r="BF256" s="91"/>
      <c r="BG256" s="92"/>
      <c r="BH256" s="203">
        <v>0</v>
      </c>
      <c r="BI256" s="203">
        <v>0</v>
      </c>
      <c r="BJ256" s="203">
        <v>0</v>
      </c>
      <c r="BK256" s="124">
        <v>0</v>
      </c>
      <c r="BL256" s="124">
        <v>0</v>
      </c>
      <c r="BM256" s="124">
        <v>0</v>
      </c>
    </row>
    <row r="257" spans="1:65" s="127" customFormat="1" ht="15" customHeight="1" thickBot="1" x14ac:dyDescent="0.3">
      <c r="A257" s="204" t="s">
        <v>987</v>
      </c>
      <c r="B257" s="58" t="s">
        <v>1986</v>
      </c>
      <c r="C257" s="38">
        <v>38914</v>
      </c>
      <c r="D257" s="227" t="s">
        <v>3389</v>
      </c>
      <c r="E257" s="63" t="s">
        <v>76</v>
      </c>
      <c r="F257" s="57">
        <v>352</v>
      </c>
      <c r="G257" s="90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5">
        <v>132</v>
      </c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>
        <v>220</v>
      </c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2"/>
      <c r="BH257" s="203">
        <v>0</v>
      </c>
      <c r="BI257" s="203">
        <v>0</v>
      </c>
      <c r="BJ257" s="203">
        <v>0</v>
      </c>
      <c r="BK257" s="124">
        <v>0</v>
      </c>
      <c r="BL257" s="124">
        <v>0</v>
      </c>
      <c r="BM257" s="124">
        <v>0</v>
      </c>
    </row>
    <row r="258" spans="1:65" s="127" customFormat="1" ht="15" customHeight="1" thickBot="1" x14ac:dyDescent="0.3">
      <c r="A258" s="204" t="s">
        <v>989</v>
      </c>
      <c r="B258" s="58" t="s">
        <v>1948</v>
      </c>
      <c r="C258" s="38">
        <v>38814</v>
      </c>
      <c r="D258" s="227" t="s">
        <v>3346</v>
      </c>
      <c r="E258" s="63" t="s">
        <v>76</v>
      </c>
      <c r="F258" s="57">
        <v>352</v>
      </c>
      <c r="G258" s="90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5">
        <v>132</v>
      </c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>
        <v>220</v>
      </c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2"/>
      <c r="BH258" s="203">
        <v>0</v>
      </c>
      <c r="BI258" s="203">
        <v>0</v>
      </c>
      <c r="BJ258" s="203">
        <v>0</v>
      </c>
      <c r="BK258" s="124">
        <v>0</v>
      </c>
      <c r="BL258" s="124">
        <v>0</v>
      </c>
      <c r="BM258" s="124">
        <v>0</v>
      </c>
    </row>
    <row r="259" spans="1:65" s="127" customFormat="1" ht="15" customHeight="1" thickBot="1" x14ac:dyDescent="0.3">
      <c r="A259" s="204" t="s">
        <v>991</v>
      </c>
      <c r="B259" s="58" t="s">
        <v>1883</v>
      </c>
      <c r="C259" s="38">
        <v>31417</v>
      </c>
      <c r="D259" s="227" t="s">
        <v>3238</v>
      </c>
      <c r="E259" s="106" t="s">
        <v>11</v>
      </c>
      <c r="F259" s="57">
        <v>342</v>
      </c>
      <c r="G259" s="90"/>
      <c r="H259" s="91"/>
      <c r="I259" s="91"/>
      <c r="J259" s="91"/>
      <c r="K259" s="91"/>
      <c r="L259" s="91"/>
      <c r="M259" s="91"/>
      <c r="N259" s="91"/>
      <c r="O259" s="91">
        <v>137</v>
      </c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5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>
        <v>205</v>
      </c>
      <c r="BG259" s="92"/>
      <c r="BH259" s="203">
        <v>0</v>
      </c>
      <c r="BI259" s="203">
        <v>0</v>
      </c>
      <c r="BJ259" s="203">
        <v>0</v>
      </c>
      <c r="BK259" s="124">
        <v>0</v>
      </c>
      <c r="BL259" s="124">
        <v>0</v>
      </c>
      <c r="BM259" s="124">
        <v>0</v>
      </c>
    </row>
    <row r="260" spans="1:65" s="127" customFormat="1" ht="15" customHeight="1" thickBot="1" x14ac:dyDescent="0.3">
      <c r="A260" s="204" t="s">
        <v>992</v>
      </c>
      <c r="B260" s="58" t="s">
        <v>1849</v>
      </c>
      <c r="C260" s="38">
        <v>39350</v>
      </c>
      <c r="D260" s="227">
        <v>66658</v>
      </c>
      <c r="E260" s="63" t="s">
        <v>85</v>
      </c>
      <c r="F260" s="57">
        <v>335</v>
      </c>
      <c r="G260" s="90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5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>
        <v>335</v>
      </c>
      <c r="AZ260" s="91"/>
      <c r="BA260" s="91"/>
      <c r="BB260" s="91"/>
      <c r="BC260" s="91"/>
      <c r="BD260" s="91"/>
      <c r="BE260" s="91"/>
      <c r="BF260" s="91"/>
      <c r="BG260" s="92"/>
      <c r="BH260" s="203">
        <v>0</v>
      </c>
      <c r="BI260" s="203">
        <v>0</v>
      </c>
      <c r="BJ260" s="203">
        <v>0</v>
      </c>
      <c r="BK260" s="124">
        <v>0</v>
      </c>
      <c r="BL260" s="124">
        <v>0</v>
      </c>
      <c r="BM260" s="124">
        <v>0</v>
      </c>
    </row>
    <row r="261" spans="1:65" s="127" customFormat="1" ht="15" customHeight="1" thickBot="1" x14ac:dyDescent="0.3">
      <c r="A261" s="204" t="s">
        <v>993</v>
      </c>
      <c r="B261" s="141" t="s">
        <v>332</v>
      </c>
      <c r="C261" s="221">
        <v>37837</v>
      </c>
      <c r="D261" s="227" t="s">
        <v>3275</v>
      </c>
      <c r="E261" s="222" t="s">
        <v>55</v>
      </c>
      <c r="F261" s="57">
        <v>335</v>
      </c>
      <c r="G261" s="90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5">
        <v>335</v>
      </c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2"/>
      <c r="BH261" s="203">
        <v>0</v>
      </c>
      <c r="BI261" s="203">
        <v>0</v>
      </c>
      <c r="BJ261" s="203">
        <v>0</v>
      </c>
      <c r="BK261" s="124">
        <v>0</v>
      </c>
      <c r="BL261" s="124">
        <v>0</v>
      </c>
      <c r="BM261" s="124">
        <v>0</v>
      </c>
    </row>
    <row r="262" spans="1:65" s="127" customFormat="1" ht="15" customHeight="1" thickBot="1" x14ac:dyDescent="0.3">
      <c r="A262" s="204" t="s">
        <v>995</v>
      </c>
      <c r="B262" s="141" t="s">
        <v>526</v>
      </c>
      <c r="C262" s="221">
        <v>37757</v>
      </c>
      <c r="D262" s="227" t="s">
        <v>3516</v>
      </c>
      <c r="E262" s="222" t="s">
        <v>55</v>
      </c>
      <c r="F262" s="57">
        <v>335</v>
      </c>
      <c r="G262" s="90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5">
        <v>335</v>
      </c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2"/>
      <c r="BH262" s="203">
        <v>0</v>
      </c>
      <c r="BI262" s="203">
        <v>0</v>
      </c>
      <c r="BJ262" s="203">
        <v>0</v>
      </c>
      <c r="BK262" s="124">
        <v>0</v>
      </c>
      <c r="BL262" s="124">
        <v>0</v>
      </c>
      <c r="BM262" s="124">
        <v>0</v>
      </c>
    </row>
    <row r="263" spans="1:65" s="127" customFormat="1" ht="15" customHeight="1" thickBot="1" x14ac:dyDescent="0.3">
      <c r="A263" s="204" t="s">
        <v>997</v>
      </c>
      <c r="B263" s="58" t="s">
        <v>1922</v>
      </c>
      <c r="C263" s="38">
        <v>36698</v>
      </c>
      <c r="D263" s="227" t="s">
        <v>3353</v>
      </c>
      <c r="E263" s="63" t="s">
        <v>58</v>
      </c>
      <c r="F263" s="57">
        <v>335</v>
      </c>
      <c r="G263" s="90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5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>
        <v>233</v>
      </c>
      <c r="AN263" s="91"/>
      <c r="AO263" s="91"/>
      <c r="AP263" s="91"/>
      <c r="AQ263" s="91"/>
      <c r="AR263" s="91"/>
      <c r="AS263" s="91"/>
      <c r="AT263" s="91"/>
      <c r="AU263" s="91"/>
      <c r="AV263" s="91"/>
      <c r="AW263" s="91">
        <v>102</v>
      </c>
      <c r="AX263" s="91"/>
      <c r="AY263" s="91"/>
      <c r="AZ263" s="91"/>
      <c r="BA263" s="91"/>
      <c r="BB263" s="91"/>
      <c r="BC263" s="91"/>
      <c r="BD263" s="91"/>
      <c r="BE263" s="91"/>
      <c r="BF263" s="91"/>
      <c r="BG263" s="92"/>
      <c r="BH263" s="203">
        <v>0</v>
      </c>
      <c r="BI263" s="203">
        <v>0</v>
      </c>
      <c r="BJ263" s="203">
        <v>0</v>
      </c>
      <c r="BK263" s="124">
        <v>0</v>
      </c>
      <c r="BL263" s="124">
        <v>0</v>
      </c>
      <c r="BM263" s="124">
        <v>0</v>
      </c>
    </row>
    <row r="264" spans="1:65" s="127" customFormat="1" ht="15" customHeight="1" thickBot="1" x14ac:dyDescent="0.3">
      <c r="A264" s="204" t="s">
        <v>999</v>
      </c>
      <c r="B264" s="58" t="s">
        <v>2107</v>
      </c>
      <c r="C264" s="38">
        <v>23365</v>
      </c>
      <c r="D264" s="227" t="s">
        <v>3517</v>
      </c>
      <c r="E264" s="63" t="s">
        <v>44</v>
      </c>
      <c r="F264" s="57">
        <v>335</v>
      </c>
      <c r="G264" s="90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5">
        <v>335</v>
      </c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2"/>
      <c r="BH264" s="203">
        <v>0</v>
      </c>
      <c r="BI264" s="203">
        <v>0</v>
      </c>
      <c r="BJ264" s="203">
        <v>0</v>
      </c>
      <c r="BK264" s="124">
        <v>0</v>
      </c>
      <c r="BL264" s="124">
        <v>0</v>
      </c>
      <c r="BM264" s="124">
        <v>0</v>
      </c>
    </row>
    <row r="265" spans="1:65" s="127" customFormat="1" ht="15" customHeight="1" thickBot="1" x14ac:dyDescent="0.3">
      <c r="A265" s="204" t="s">
        <v>1000</v>
      </c>
      <c r="B265" s="58" t="s">
        <v>1914</v>
      </c>
      <c r="C265" s="38">
        <v>38199</v>
      </c>
      <c r="D265" s="227" t="s">
        <v>3262</v>
      </c>
      <c r="E265" s="63" t="s">
        <v>58</v>
      </c>
      <c r="F265" s="57">
        <v>322</v>
      </c>
      <c r="G265" s="90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5">
        <v>112</v>
      </c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>
        <v>210</v>
      </c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2"/>
      <c r="BH265" s="203">
        <v>0</v>
      </c>
      <c r="BI265" s="203">
        <v>0</v>
      </c>
      <c r="BJ265" s="203">
        <v>0</v>
      </c>
      <c r="BK265" s="124">
        <v>0</v>
      </c>
      <c r="BL265" s="124">
        <v>0</v>
      </c>
      <c r="BM265" s="124">
        <v>0</v>
      </c>
    </row>
    <row r="266" spans="1:65" s="127" customFormat="1" ht="15" customHeight="1" thickBot="1" x14ac:dyDescent="0.3">
      <c r="A266" s="204" t="s">
        <v>1002</v>
      </c>
      <c r="B266" s="220" t="s">
        <v>2397</v>
      </c>
      <c r="C266" s="38">
        <v>38088</v>
      </c>
      <c r="D266" s="227">
        <v>171323</v>
      </c>
      <c r="E266" s="63" t="s">
        <v>14</v>
      </c>
      <c r="F266" s="57">
        <v>312</v>
      </c>
      <c r="G266" s="90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5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>
        <v>175</v>
      </c>
      <c r="BC266" s="91"/>
      <c r="BD266" s="91"/>
      <c r="BE266" s="91"/>
      <c r="BF266" s="91">
        <v>137</v>
      </c>
      <c r="BG266" s="92"/>
      <c r="BH266" s="203">
        <v>0</v>
      </c>
      <c r="BI266" s="203">
        <v>0</v>
      </c>
      <c r="BJ266" s="203">
        <v>0</v>
      </c>
      <c r="BK266" s="124">
        <v>0</v>
      </c>
      <c r="BL266" s="124">
        <v>0</v>
      </c>
      <c r="BM266" s="124">
        <v>0</v>
      </c>
    </row>
    <row r="267" spans="1:65" s="127" customFormat="1" ht="15" customHeight="1" thickBot="1" x14ac:dyDescent="0.3">
      <c r="A267" s="204" t="s">
        <v>1004</v>
      </c>
      <c r="B267" s="220" t="s">
        <v>2396</v>
      </c>
      <c r="C267" s="38">
        <v>37978</v>
      </c>
      <c r="D267" s="227">
        <v>171322</v>
      </c>
      <c r="E267" s="63" t="s">
        <v>14</v>
      </c>
      <c r="F267" s="57">
        <v>312</v>
      </c>
      <c r="G267" s="90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5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>
        <v>175</v>
      </c>
      <c r="BC267" s="91"/>
      <c r="BD267" s="91"/>
      <c r="BE267" s="91"/>
      <c r="BF267" s="91">
        <v>137</v>
      </c>
      <c r="BG267" s="92"/>
      <c r="BH267" s="203">
        <v>0</v>
      </c>
      <c r="BI267" s="203">
        <v>0</v>
      </c>
      <c r="BJ267" s="203">
        <v>0</v>
      </c>
      <c r="BK267" s="124">
        <v>0</v>
      </c>
      <c r="BL267" s="124">
        <v>0</v>
      </c>
      <c r="BM267" s="124">
        <v>0</v>
      </c>
    </row>
    <row r="268" spans="1:65" s="127" customFormat="1" ht="15" customHeight="1" thickBot="1" x14ac:dyDescent="0.3">
      <c r="A268" s="204" t="s">
        <v>1005</v>
      </c>
      <c r="B268" s="43" t="s">
        <v>1929</v>
      </c>
      <c r="C268" s="52">
        <v>37671</v>
      </c>
      <c r="D268" s="227" t="s">
        <v>3325</v>
      </c>
      <c r="E268" s="63" t="s">
        <v>46</v>
      </c>
      <c r="F268" s="57">
        <v>312</v>
      </c>
      <c r="G268" s="90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5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>
        <v>137</v>
      </c>
      <c r="AM268" s="91"/>
      <c r="AN268" s="91"/>
      <c r="AO268" s="91"/>
      <c r="AP268" s="91"/>
      <c r="AQ268" s="91"/>
      <c r="AR268" s="91"/>
      <c r="AS268" s="91"/>
      <c r="AT268" s="91"/>
      <c r="AU268" s="91"/>
      <c r="AV268" s="91">
        <v>175</v>
      </c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2"/>
      <c r="BH268" s="203">
        <v>0</v>
      </c>
      <c r="BI268" s="203">
        <v>0</v>
      </c>
      <c r="BJ268" s="203">
        <v>0</v>
      </c>
      <c r="BK268" s="124">
        <v>0</v>
      </c>
      <c r="BL268" s="124">
        <v>0</v>
      </c>
      <c r="BM268" s="124">
        <v>0</v>
      </c>
    </row>
    <row r="269" spans="1:65" s="127" customFormat="1" ht="15" customHeight="1" thickBot="1" x14ac:dyDescent="0.3">
      <c r="A269" s="204" t="s">
        <v>1007</v>
      </c>
      <c r="B269" s="58" t="s">
        <v>1976</v>
      </c>
      <c r="C269" s="38">
        <v>36509</v>
      </c>
      <c r="D269" s="227" t="s">
        <v>3380</v>
      </c>
      <c r="E269" s="63" t="s">
        <v>707</v>
      </c>
      <c r="F269" s="57">
        <v>300</v>
      </c>
      <c r="G269" s="90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5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>
        <v>300</v>
      </c>
      <c r="AX269" s="91"/>
      <c r="AY269" s="91"/>
      <c r="AZ269" s="91"/>
      <c r="BA269" s="91"/>
      <c r="BB269" s="91"/>
      <c r="BC269" s="91"/>
      <c r="BD269" s="91"/>
      <c r="BE269" s="91"/>
      <c r="BF269" s="91"/>
      <c r="BG269" s="92"/>
      <c r="BH269" s="203">
        <v>0</v>
      </c>
      <c r="BI269" s="203">
        <v>0</v>
      </c>
      <c r="BJ269" s="203">
        <v>0</v>
      </c>
      <c r="BK269" s="124">
        <v>0</v>
      </c>
      <c r="BL269" s="124">
        <v>0</v>
      </c>
      <c r="BM269" s="124">
        <v>0</v>
      </c>
    </row>
    <row r="270" spans="1:65" s="127" customFormat="1" ht="15" customHeight="1" thickBot="1" x14ac:dyDescent="0.3">
      <c r="A270" s="204" t="s">
        <v>1009</v>
      </c>
      <c r="B270" s="220" t="s">
        <v>2137</v>
      </c>
      <c r="C270" s="38">
        <v>32756</v>
      </c>
      <c r="D270" s="227" t="s">
        <v>3381</v>
      </c>
      <c r="E270" s="63" t="s">
        <v>2398</v>
      </c>
      <c r="F270" s="57">
        <v>300</v>
      </c>
      <c r="G270" s="90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5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>
        <v>300</v>
      </c>
      <c r="BC270" s="91"/>
      <c r="BD270" s="91"/>
      <c r="BE270" s="91"/>
      <c r="BF270" s="91"/>
      <c r="BG270" s="92"/>
      <c r="BH270" s="203">
        <v>0</v>
      </c>
      <c r="BI270" s="203">
        <v>0</v>
      </c>
      <c r="BJ270" s="203">
        <v>0</v>
      </c>
      <c r="BK270" s="124">
        <v>0</v>
      </c>
      <c r="BL270" s="124">
        <v>0</v>
      </c>
      <c r="BM270" s="124">
        <v>0</v>
      </c>
    </row>
    <row r="271" spans="1:65" s="127" customFormat="1" ht="15" customHeight="1" thickBot="1" x14ac:dyDescent="0.3">
      <c r="A271" s="204" t="s">
        <v>1011</v>
      </c>
      <c r="B271" s="58" t="s">
        <v>1947</v>
      </c>
      <c r="C271" s="38">
        <v>38946</v>
      </c>
      <c r="D271" s="227" t="s">
        <v>3345</v>
      </c>
      <c r="E271" s="63" t="s">
        <v>76</v>
      </c>
      <c r="F271" s="57">
        <v>290</v>
      </c>
      <c r="G271" s="90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5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>
        <v>290</v>
      </c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2"/>
      <c r="BH271" s="203">
        <v>0</v>
      </c>
      <c r="BI271" s="203">
        <v>0</v>
      </c>
      <c r="BJ271" s="203">
        <v>0</v>
      </c>
      <c r="BK271" s="124">
        <v>0</v>
      </c>
      <c r="BL271" s="124">
        <v>0</v>
      </c>
      <c r="BM271" s="124">
        <v>0</v>
      </c>
    </row>
    <row r="272" spans="1:65" s="127" customFormat="1" ht="15" customHeight="1" thickBot="1" x14ac:dyDescent="0.3">
      <c r="A272" s="204" t="s">
        <v>1013</v>
      </c>
      <c r="B272" s="58" t="s">
        <v>1987</v>
      </c>
      <c r="C272" s="38">
        <v>38868</v>
      </c>
      <c r="D272" s="227" t="s">
        <v>3390</v>
      </c>
      <c r="E272" s="63" t="s">
        <v>76</v>
      </c>
      <c r="F272" s="57">
        <v>290</v>
      </c>
      <c r="G272" s="90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5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>
        <v>290</v>
      </c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2"/>
      <c r="BH272" s="203">
        <v>0</v>
      </c>
      <c r="BI272" s="203">
        <v>0</v>
      </c>
      <c r="BJ272" s="203">
        <v>0</v>
      </c>
      <c r="BK272" s="124">
        <v>0</v>
      </c>
      <c r="BL272" s="124">
        <v>0</v>
      </c>
      <c r="BM272" s="124">
        <v>0</v>
      </c>
    </row>
    <row r="273" spans="1:65" s="127" customFormat="1" ht="15" customHeight="1" thickBot="1" x14ac:dyDescent="0.3">
      <c r="A273" s="204" t="s">
        <v>1014</v>
      </c>
      <c r="B273" s="58" t="s">
        <v>1881</v>
      </c>
      <c r="C273" s="38">
        <v>37646</v>
      </c>
      <c r="D273" s="227" t="s">
        <v>3348</v>
      </c>
      <c r="E273" s="63" t="s">
        <v>408</v>
      </c>
      <c r="F273" s="57">
        <v>290</v>
      </c>
      <c r="G273" s="90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>
        <v>290</v>
      </c>
      <c r="AA273" s="95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2"/>
      <c r="BH273" s="203">
        <v>0</v>
      </c>
      <c r="BI273" s="203">
        <v>0</v>
      </c>
      <c r="BJ273" s="203">
        <v>0</v>
      </c>
      <c r="BK273" s="124">
        <v>0</v>
      </c>
      <c r="BL273" s="124">
        <v>0</v>
      </c>
      <c r="BM273" s="124">
        <v>0</v>
      </c>
    </row>
    <row r="274" spans="1:65" s="127" customFormat="1" ht="15" customHeight="1" thickBot="1" x14ac:dyDescent="0.3">
      <c r="A274" s="204" t="s">
        <v>1016</v>
      </c>
      <c r="B274" s="58" t="s">
        <v>2108</v>
      </c>
      <c r="C274" s="38">
        <v>37657</v>
      </c>
      <c r="D274" s="227" t="s">
        <v>3518</v>
      </c>
      <c r="E274" s="63" t="s">
        <v>19</v>
      </c>
      <c r="F274" s="57">
        <v>287</v>
      </c>
      <c r="G274" s="90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5">
        <v>112</v>
      </c>
      <c r="AB274" s="91"/>
      <c r="AC274" s="91"/>
      <c r="AD274" s="91"/>
      <c r="AE274" s="91"/>
      <c r="AF274" s="91"/>
      <c r="AG274" s="91">
        <v>175</v>
      </c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2"/>
      <c r="BH274" s="203">
        <v>0</v>
      </c>
      <c r="BI274" s="203">
        <v>0</v>
      </c>
      <c r="BJ274" s="203">
        <v>0</v>
      </c>
      <c r="BK274" s="124">
        <v>0</v>
      </c>
      <c r="BL274" s="124">
        <v>0</v>
      </c>
      <c r="BM274" s="124">
        <v>0</v>
      </c>
    </row>
    <row r="275" spans="1:65" s="127" customFormat="1" ht="15" customHeight="1" thickBot="1" x14ac:dyDescent="0.3">
      <c r="A275" s="204" t="s">
        <v>1018</v>
      </c>
      <c r="B275" s="58" t="s">
        <v>520</v>
      </c>
      <c r="C275" s="38">
        <v>36886</v>
      </c>
      <c r="D275" s="227" t="s">
        <v>3417</v>
      </c>
      <c r="E275" s="63" t="s">
        <v>1070</v>
      </c>
      <c r="F275" s="57">
        <v>280</v>
      </c>
      <c r="G275" s="90">
        <v>220</v>
      </c>
      <c r="H275" s="91">
        <v>60</v>
      </c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5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2"/>
      <c r="BH275" s="203">
        <v>0</v>
      </c>
      <c r="BI275" s="203">
        <v>0</v>
      </c>
      <c r="BJ275" s="203">
        <v>0</v>
      </c>
      <c r="BK275" s="124">
        <v>0</v>
      </c>
      <c r="BL275" s="124">
        <v>0</v>
      </c>
      <c r="BM275" s="124">
        <v>0</v>
      </c>
    </row>
    <row r="276" spans="1:65" s="127" customFormat="1" ht="15" customHeight="1" thickBot="1" x14ac:dyDescent="0.3">
      <c r="A276" s="204" t="s">
        <v>1020</v>
      </c>
      <c r="B276" s="58" t="s">
        <v>338</v>
      </c>
      <c r="C276" s="38">
        <v>38582</v>
      </c>
      <c r="D276" s="227" t="s">
        <v>3218</v>
      </c>
      <c r="E276" s="63" t="s">
        <v>66</v>
      </c>
      <c r="F276" s="57">
        <v>275</v>
      </c>
      <c r="G276" s="90"/>
      <c r="H276" s="91"/>
      <c r="I276" s="91"/>
      <c r="J276" s="91"/>
      <c r="K276" s="91"/>
      <c r="L276" s="91"/>
      <c r="M276" s="91"/>
      <c r="N276" s="91"/>
      <c r="O276" s="91"/>
      <c r="P276" s="91"/>
      <c r="Q276" s="91">
        <v>275</v>
      </c>
      <c r="R276" s="91"/>
      <c r="S276" s="91"/>
      <c r="T276" s="91"/>
      <c r="U276" s="91"/>
      <c r="V276" s="91"/>
      <c r="W276" s="91"/>
      <c r="X276" s="91"/>
      <c r="Y276" s="91"/>
      <c r="Z276" s="91"/>
      <c r="AA276" s="95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2"/>
      <c r="BH276" s="203">
        <v>0</v>
      </c>
      <c r="BI276" s="203">
        <v>0</v>
      </c>
      <c r="BJ276" s="203">
        <v>0</v>
      </c>
      <c r="BK276" s="124">
        <v>0</v>
      </c>
      <c r="BL276" s="124">
        <v>0</v>
      </c>
      <c r="BM276" s="124">
        <v>0</v>
      </c>
    </row>
    <row r="277" spans="1:65" s="127" customFormat="1" ht="15" customHeight="1" thickBot="1" x14ac:dyDescent="0.3">
      <c r="A277" s="204" t="s">
        <v>1022</v>
      </c>
      <c r="B277" s="58" t="s">
        <v>1965</v>
      </c>
      <c r="C277" s="38">
        <v>37159</v>
      </c>
      <c r="D277" s="227" t="s">
        <v>3369</v>
      </c>
      <c r="E277" s="63" t="s">
        <v>1313</v>
      </c>
      <c r="F277" s="57">
        <v>275</v>
      </c>
      <c r="G277" s="90"/>
      <c r="H277" s="91"/>
      <c r="I277" s="91"/>
      <c r="J277" s="91"/>
      <c r="K277" s="91"/>
      <c r="L277" s="91"/>
      <c r="M277" s="91"/>
      <c r="N277" s="91"/>
      <c r="O277" s="91"/>
      <c r="P277" s="91"/>
      <c r="Q277" s="91">
        <v>275</v>
      </c>
      <c r="R277" s="91"/>
      <c r="S277" s="91"/>
      <c r="T277" s="91"/>
      <c r="U277" s="91"/>
      <c r="V277" s="91"/>
      <c r="W277" s="91"/>
      <c r="X277" s="91"/>
      <c r="Y277" s="91"/>
      <c r="Z277" s="91"/>
      <c r="AA277" s="95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2"/>
      <c r="BH277" s="203">
        <v>0</v>
      </c>
      <c r="BI277" s="203">
        <v>0</v>
      </c>
      <c r="BJ277" s="203">
        <v>0</v>
      </c>
      <c r="BK277" s="124">
        <v>0</v>
      </c>
      <c r="BL277" s="124">
        <v>0</v>
      </c>
      <c r="BM277" s="124">
        <v>0</v>
      </c>
    </row>
    <row r="278" spans="1:65" s="127" customFormat="1" ht="15" customHeight="1" thickBot="1" x14ac:dyDescent="0.3">
      <c r="A278" s="204" t="s">
        <v>1024</v>
      </c>
      <c r="B278" s="58" t="s">
        <v>2109</v>
      </c>
      <c r="C278" s="38">
        <v>37112</v>
      </c>
      <c r="D278" s="227" t="s">
        <v>3519</v>
      </c>
      <c r="E278" s="63" t="s">
        <v>2110</v>
      </c>
      <c r="F278" s="57">
        <v>275</v>
      </c>
      <c r="G278" s="90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5"/>
      <c r="AB278" s="91"/>
      <c r="AC278" s="91"/>
      <c r="AD278" s="91"/>
      <c r="AE278" s="91">
        <v>275</v>
      </c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2"/>
      <c r="BH278" s="203">
        <v>0</v>
      </c>
      <c r="BI278" s="203">
        <v>0</v>
      </c>
      <c r="BJ278" s="203">
        <v>0</v>
      </c>
      <c r="BK278" s="124">
        <v>0</v>
      </c>
      <c r="BL278" s="124">
        <v>0</v>
      </c>
      <c r="BM278" s="124">
        <v>0</v>
      </c>
    </row>
    <row r="279" spans="1:65" s="127" customFormat="1" ht="15" customHeight="1" thickBot="1" x14ac:dyDescent="0.3">
      <c r="A279" s="204" t="s">
        <v>1025</v>
      </c>
      <c r="B279" s="58" t="s">
        <v>1968</v>
      </c>
      <c r="C279" s="38">
        <v>37052</v>
      </c>
      <c r="D279" s="227" t="s">
        <v>3372</v>
      </c>
      <c r="E279" s="63" t="s">
        <v>1313</v>
      </c>
      <c r="F279" s="57">
        <v>275</v>
      </c>
      <c r="G279" s="90"/>
      <c r="H279" s="91"/>
      <c r="I279" s="91"/>
      <c r="J279" s="91"/>
      <c r="K279" s="91"/>
      <c r="L279" s="91"/>
      <c r="M279" s="91"/>
      <c r="N279" s="91"/>
      <c r="O279" s="91"/>
      <c r="P279" s="91"/>
      <c r="Q279" s="91">
        <v>275</v>
      </c>
      <c r="R279" s="91"/>
      <c r="S279" s="91"/>
      <c r="T279" s="91"/>
      <c r="U279" s="91"/>
      <c r="V279" s="91"/>
      <c r="W279" s="91"/>
      <c r="X279" s="91"/>
      <c r="Y279" s="91"/>
      <c r="Z279" s="91"/>
      <c r="AA279" s="95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2"/>
      <c r="BH279" s="203">
        <v>0</v>
      </c>
      <c r="BI279" s="203">
        <v>0</v>
      </c>
      <c r="BJ279" s="203">
        <v>0</v>
      </c>
      <c r="BK279" s="124">
        <v>0</v>
      </c>
      <c r="BL279" s="124">
        <v>0</v>
      </c>
      <c r="BM279" s="124">
        <v>0</v>
      </c>
    </row>
    <row r="280" spans="1:65" s="127" customFormat="1" ht="15" customHeight="1" thickBot="1" x14ac:dyDescent="0.3">
      <c r="A280" s="204" t="s">
        <v>1026</v>
      </c>
      <c r="B280" s="58" t="s">
        <v>2111</v>
      </c>
      <c r="C280" s="38">
        <v>37019</v>
      </c>
      <c r="D280" s="227" t="s">
        <v>3520</v>
      </c>
      <c r="E280" s="63" t="s">
        <v>2110</v>
      </c>
      <c r="F280" s="57">
        <v>275</v>
      </c>
      <c r="G280" s="90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5"/>
      <c r="AB280" s="91"/>
      <c r="AC280" s="91"/>
      <c r="AD280" s="91"/>
      <c r="AE280" s="91">
        <v>275</v>
      </c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2"/>
      <c r="BH280" s="203">
        <v>0</v>
      </c>
      <c r="BI280" s="203">
        <v>0</v>
      </c>
      <c r="BJ280" s="203">
        <v>0</v>
      </c>
      <c r="BK280" s="124">
        <v>0</v>
      </c>
      <c r="BL280" s="124">
        <v>0</v>
      </c>
      <c r="BM280" s="124">
        <v>0</v>
      </c>
    </row>
    <row r="281" spans="1:65" s="127" customFormat="1" ht="15" customHeight="1" thickBot="1" x14ac:dyDescent="0.3">
      <c r="A281" s="204" t="s">
        <v>1028</v>
      </c>
      <c r="B281" s="58" t="s">
        <v>1880</v>
      </c>
      <c r="C281" s="38">
        <v>35003</v>
      </c>
      <c r="D281" s="227" t="s">
        <v>3263</v>
      </c>
      <c r="E281" s="63" t="s">
        <v>76</v>
      </c>
      <c r="F281" s="57">
        <v>275</v>
      </c>
      <c r="G281" s="90">
        <v>275</v>
      </c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5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2"/>
      <c r="BH281" s="203">
        <v>0</v>
      </c>
      <c r="BI281" s="203">
        <v>0</v>
      </c>
      <c r="BJ281" s="203">
        <v>0</v>
      </c>
      <c r="BK281" s="124">
        <v>0</v>
      </c>
      <c r="BL281" s="124">
        <v>0</v>
      </c>
      <c r="BM281" s="124">
        <v>0</v>
      </c>
    </row>
    <row r="282" spans="1:65" s="127" customFormat="1" ht="15" customHeight="1" thickBot="1" x14ac:dyDescent="0.3">
      <c r="A282" s="204" t="s">
        <v>1029</v>
      </c>
      <c r="B282" s="58" t="s">
        <v>1910</v>
      </c>
      <c r="C282" s="38">
        <v>26888</v>
      </c>
      <c r="D282" s="227" t="s">
        <v>3295</v>
      </c>
      <c r="E282" s="63" t="s">
        <v>2099</v>
      </c>
      <c r="F282" s="57">
        <v>275</v>
      </c>
      <c r="G282" s="90"/>
      <c r="H282" s="91"/>
      <c r="I282" s="91"/>
      <c r="J282" s="91"/>
      <c r="K282" s="91"/>
      <c r="L282" s="91"/>
      <c r="M282" s="91"/>
      <c r="N282" s="91"/>
      <c r="O282" s="91"/>
      <c r="P282" s="91"/>
      <c r="Q282" s="91">
        <v>275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5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2"/>
      <c r="BH282" s="203">
        <v>0</v>
      </c>
      <c r="BI282" s="203">
        <v>0</v>
      </c>
      <c r="BJ282" s="203">
        <v>0</v>
      </c>
      <c r="BK282" s="124">
        <v>0</v>
      </c>
      <c r="BL282" s="124">
        <v>0</v>
      </c>
      <c r="BM282" s="124">
        <v>0</v>
      </c>
    </row>
    <row r="283" spans="1:65" s="127" customFormat="1" ht="15" customHeight="1" thickBot="1" x14ac:dyDescent="0.3">
      <c r="A283" s="204" t="s">
        <v>1031</v>
      </c>
      <c r="B283" s="58" t="s">
        <v>1911</v>
      </c>
      <c r="C283" s="38">
        <v>23890</v>
      </c>
      <c r="D283" s="227" t="s">
        <v>3296</v>
      </c>
      <c r="E283" s="63" t="s">
        <v>50</v>
      </c>
      <c r="F283" s="57">
        <v>275</v>
      </c>
      <c r="G283" s="90"/>
      <c r="H283" s="91"/>
      <c r="I283" s="91"/>
      <c r="J283" s="91"/>
      <c r="K283" s="91"/>
      <c r="L283" s="91"/>
      <c r="M283" s="91"/>
      <c r="N283" s="91"/>
      <c r="O283" s="91"/>
      <c r="P283" s="91"/>
      <c r="Q283" s="91">
        <v>275</v>
      </c>
      <c r="R283" s="91"/>
      <c r="S283" s="91"/>
      <c r="T283" s="91"/>
      <c r="U283" s="91"/>
      <c r="V283" s="91"/>
      <c r="W283" s="91"/>
      <c r="X283" s="91"/>
      <c r="Y283" s="91"/>
      <c r="Z283" s="91"/>
      <c r="AA283" s="95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2"/>
      <c r="BH283" s="203">
        <v>0</v>
      </c>
      <c r="BI283" s="203">
        <v>0</v>
      </c>
      <c r="BJ283" s="203">
        <v>0</v>
      </c>
      <c r="BK283" s="124">
        <v>0</v>
      </c>
      <c r="BL283" s="124">
        <v>0</v>
      </c>
      <c r="BM283" s="124">
        <v>0</v>
      </c>
    </row>
    <row r="284" spans="1:65" s="127" customFormat="1" ht="15" customHeight="1" thickBot="1" x14ac:dyDescent="0.3">
      <c r="A284" s="204" t="s">
        <v>1032</v>
      </c>
      <c r="B284" s="141" t="s">
        <v>1912</v>
      </c>
      <c r="C284" s="52">
        <v>39136</v>
      </c>
      <c r="D284" s="227" t="s">
        <v>3299</v>
      </c>
      <c r="E284" s="63" t="s">
        <v>697</v>
      </c>
      <c r="F284" s="57">
        <v>272</v>
      </c>
      <c r="G284" s="90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5"/>
      <c r="AB284" s="91"/>
      <c r="AC284" s="91"/>
      <c r="AD284" s="91"/>
      <c r="AE284" s="91"/>
      <c r="AF284" s="91"/>
      <c r="AG284" s="91"/>
      <c r="AH284" s="91"/>
      <c r="AI284" s="91">
        <v>272</v>
      </c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2"/>
      <c r="BH284" s="203">
        <v>0</v>
      </c>
      <c r="BI284" s="203">
        <v>0</v>
      </c>
      <c r="BJ284" s="203">
        <v>0</v>
      </c>
      <c r="BK284" s="124">
        <v>0</v>
      </c>
      <c r="BL284" s="124">
        <v>0</v>
      </c>
      <c r="BM284" s="124">
        <v>0</v>
      </c>
    </row>
    <row r="285" spans="1:65" s="127" customFormat="1" ht="15" customHeight="1" thickBot="1" x14ac:dyDescent="0.3">
      <c r="A285" s="204" t="s">
        <v>1034</v>
      </c>
      <c r="B285" s="43" t="s">
        <v>1873</v>
      </c>
      <c r="C285" s="52">
        <v>39063</v>
      </c>
      <c r="D285" s="227" t="s">
        <v>3252</v>
      </c>
      <c r="E285" s="63" t="s">
        <v>709</v>
      </c>
      <c r="F285" s="57">
        <v>272</v>
      </c>
      <c r="G285" s="90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5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>
        <v>272</v>
      </c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2"/>
      <c r="BH285" s="203">
        <v>0</v>
      </c>
      <c r="BI285" s="203">
        <v>0</v>
      </c>
      <c r="BJ285" s="203">
        <v>0</v>
      </c>
      <c r="BK285" s="124">
        <v>0</v>
      </c>
      <c r="BL285" s="124">
        <v>0</v>
      </c>
      <c r="BM285" s="124">
        <v>0</v>
      </c>
    </row>
    <row r="286" spans="1:65" s="127" customFormat="1" ht="15" customHeight="1" thickBot="1" x14ac:dyDescent="0.3">
      <c r="A286" s="204" t="s">
        <v>1035</v>
      </c>
      <c r="B286" s="141" t="s">
        <v>1863</v>
      </c>
      <c r="C286" s="52">
        <v>39049</v>
      </c>
      <c r="D286" s="227" t="s">
        <v>3225</v>
      </c>
      <c r="E286" s="63" t="s">
        <v>667</v>
      </c>
      <c r="F286" s="57">
        <v>272</v>
      </c>
      <c r="G286" s="90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5"/>
      <c r="AB286" s="91"/>
      <c r="AC286" s="91"/>
      <c r="AD286" s="91"/>
      <c r="AE286" s="91"/>
      <c r="AF286" s="91"/>
      <c r="AG286" s="91"/>
      <c r="AH286" s="91"/>
      <c r="AI286" s="91">
        <v>272</v>
      </c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2"/>
      <c r="BH286" s="203">
        <v>0</v>
      </c>
      <c r="BI286" s="203">
        <v>0</v>
      </c>
      <c r="BJ286" s="203">
        <v>0</v>
      </c>
      <c r="BK286" s="124">
        <v>0</v>
      </c>
      <c r="BL286" s="124">
        <v>0</v>
      </c>
      <c r="BM286" s="124">
        <v>0</v>
      </c>
    </row>
    <row r="287" spans="1:65" s="127" customFormat="1" ht="15" customHeight="1" thickBot="1" x14ac:dyDescent="0.3">
      <c r="A287" s="204" t="s">
        <v>1037</v>
      </c>
      <c r="B287" s="141" t="s">
        <v>1949</v>
      </c>
      <c r="C287" s="52">
        <v>38974</v>
      </c>
      <c r="D287" s="227" t="s">
        <v>3349</v>
      </c>
      <c r="E287" s="63" t="s">
        <v>823</v>
      </c>
      <c r="F287" s="57">
        <v>272</v>
      </c>
      <c r="G287" s="90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5"/>
      <c r="AB287" s="91"/>
      <c r="AC287" s="91"/>
      <c r="AD287" s="91"/>
      <c r="AE287" s="91"/>
      <c r="AF287" s="91"/>
      <c r="AG287" s="91"/>
      <c r="AH287" s="91"/>
      <c r="AI287" s="91">
        <v>272</v>
      </c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2"/>
      <c r="BH287" s="203">
        <v>0</v>
      </c>
      <c r="BI287" s="203">
        <v>0</v>
      </c>
      <c r="BJ287" s="203">
        <v>0</v>
      </c>
      <c r="BK287" s="124">
        <v>0</v>
      </c>
      <c r="BL287" s="124">
        <v>0</v>
      </c>
      <c r="BM287" s="124">
        <v>0</v>
      </c>
    </row>
    <row r="288" spans="1:65" s="127" customFormat="1" ht="15" customHeight="1" thickBot="1" x14ac:dyDescent="0.3">
      <c r="A288" s="204" t="s">
        <v>1038</v>
      </c>
      <c r="B288" s="141" t="s">
        <v>1870</v>
      </c>
      <c r="C288" s="52">
        <v>38965</v>
      </c>
      <c r="D288" s="227" t="s">
        <v>3243</v>
      </c>
      <c r="E288" s="63" t="s">
        <v>823</v>
      </c>
      <c r="F288" s="57">
        <v>272</v>
      </c>
      <c r="G288" s="90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5"/>
      <c r="AB288" s="91"/>
      <c r="AC288" s="91"/>
      <c r="AD288" s="91"/>
      <c r="AE288" s="91"/>
      <c r="AF288" s="91"/>
      <c r="AG288" s="91"/>
      <c r="AH288" s="91"/>
      <c r="AI288" s="91">
        <v>272</v>
      </c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2"/>
      <c r="BH288" s="203">
        <v>0</v>
      </c>
      <c r="BI288" s="203">
        <v>0</v>
      </c>
      <c r="BJ288" s="203">
        <v>0</v>
      </c>
      <c r="BK288" s="124">
        <v>0</v>
      </c>
      <c r="BL288" s="124">
        <v>0</v>
      </c>
      <c r="BM288" s="124">
        <v>0</v>
      </c>
    </row>
    <row r="289" spans="1:95" s="127" customFormat="1" ht="15" customHeight="1" thickBot="1" x14ac:dyDescent="0.3">
      <c r="A289" s="204" t="s">
        <v>1040</v>
      </c>
      <c r="B289" s="43" t="s">
        <v>542</v>
      </c>
      <c r="C289" s="52">
        <v>38040</v>
      </c>
      <c r="D289" s="227" t="s">
        <v>3219</v>
      </c>
      <c r="E289" s="63" t="s">
        <v>709</v>
      </c>
      <c r="F289" s="57">
        <v>272</v>
      </c>
      <c r="G289" s="90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5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>
        <v>272</v>
      </c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2"/>
      <c r="BH289" s="203">
        <v>0</v>
      </c>
      <c r="BI289" s="203">
        <v>0</v>
      </c>
      <c r="BJ289" s="203">
        <v>0</v>
      </c>
      <c r="BK289" s="124">
        <v>0</v>
      </c>
      <c r="BL289" s="124">
        <v>0</v>
      </c>
      <c r="BM289" s="124">
        <v>0</v>
      </c>
    </row>
    <row r="290" spans="1:95" s="127" customFormat="1" ht="15" customHeight="1" thickBot="1" x14ac:dyDescent="0.3">
      <c r="A290" s="204" t="s">
        <v>1041</v>
      </c>
      <c r="B290" s="58" t="s">
        <v>1833</v>
      </c>
      <c r="C290" s="38">
        <v>36848</v>
      </c>
      <c r="D290" s="227" t="s">
        <v>3310</v>
      </c>
      <c r="E290" s="63" t="s">
        <v>2098</v>
      </c>
      <c r="F290" s="57">
        <v>272</v>
      </c>
      <c r="G290" s="90"/>
      <c r="H290" s="91"/>
      <c r="I290" s="91"/>
      <c r="J290" s="91">
        <v>272</v>
      </c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5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2"/>
      <c r="BH290" s="203">
        <v>0</v>
      </c>
      <c r="BI290" s="203">
        <v>0</v>
      </c>
      <c r="BJ290" s="203">
        <v>0</v>
      </c>
      <c r="BK290" s="124">
        <v>0</v>
      </c>
      <c r="BL290" s="124">
        <v>0</v>
      </c>
      <c r="BM290" s="124">
        <v>0</v>
      </c>
    </row>
    <row r="291" spans="1:95" s="127" customFormat="1" ht="15" customHeight="1" thickBot="1" x14ac:dyDescent="0.3">
      <c r="A291" s="204" t="s">
        <v>1042</v>
      </c>
      <c r="B291" s="58" t="s">
        <v>1838</v>
      </c>
      <c r="C291" s="38">
        <v>35745</v>
      </c>
      <c r="D291" s="227" t="s">
        <v>3194</v>
      </c>
      <c r="E291" s="222" t="s">
        <v>701</v>
      </c>
      <c r="F291" s="57">
        <v>272</v>
      </c>
      <c r="G291" s="90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5"/>
      <c r="AB291" s="91"/>
      <c r="AC291" s="91"/>
      <c r="AD291" s="91"/>
      <c r="AE291" s="91"/>
      <c r="AF291" s="91">
        <v>272</v>
      </c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2"/>
      <c r="BH291" s="203">
        <v>0</v>
      </c>
      <c r="BI291" s="203">
        <v>0</v>
      </c>
      <c r="BJ291" s="203">
        <v>0</v>
      </c>
      <c r="BK291" s="124">
        <v>0</v>
      </c>
      <c r="BL291" s="124">
        <v>0</v>
      </c>
      <c r="BM291" s="124">
        <v>0</v>
      </c>
    </row>
    <row r="292" spans="1:95" s="127" customFormat="1" ht="15" customHeight="1" thickBot="1" x14ac:dyDescent="0.3">
      <c r="A292" s="204" t="s">
        <v>1044</v>
      </c>
      <c r="B292" s="58" t="s">
        <v>1934</v>
      </c>
      <c r="C292" s="38">
        <v>31265</v>
      </c>
      <c r="D292" s="227" t="s">
        <v>3330</v>
      </c>
      <c r="E292" s="63" t="s">
        <v>1169</v>
      </c>
      <c r="F292" s="57">
        <v>272</v>
      </c>
      <c r="G292" s="90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5"/>
      <c r="AB292" s="91"/>
      <c r="AC292" s="91"/>
      <c r="AD292" s="91"/>
      <c r="AE292" s="91"/>
      <c r="AF292" s="91">
        <v>272</v>
      </c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2"/>
      <c r="BH292" s="203">
        <v>0</v>
      </c>
      <c r="BI292" s="203">
        <v>0</v>
      </c>
      <c r="BJ292" s="203">
        <v>0</v>
      </c>
      <c r="BK292" s="124">
        <v>0</v>
      </c>
      <c r="BL292" s="124">
        <v>0</v>
      </c>
      <c r="BM292" s="124">
        <v>0</v>
      </c>
    </row>
    <row r="293" spans="1:95" s="127" customFormat="1" ht="15" customHeight="1" thickBot="1" x14ac:dyDescent="0.3">
      <c r="A293" s="204" t="s">
        <v>1046</v>
      </c>
      <c r="B293" s="58" t="s">
        <v>2112</v>
      </c>
      <c r="C293" s="38">
        <v>28901</v>
      </c>
      <c r="D293" s="227" t="s">
        <v>3521</v>
      </c>
      <c r="E293" s="63" t="s">
        <v>1553</v>
      </c>
      <c r="F293" s="57">
        <v>270</v>
      </c>
      <c r="G293" s="90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>
        <v>175</v>
      </c>
      <c r="Z293" s="91"/>
      <c r="AA293" s="95">
        <v>95</v>
      </c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2"/>
      <c r="BH293" s="203">
        <v>0</v>
      </c>
      <c r="BI293" s="203">
        <v>0</v>
      </c>
      <c r="BJ293" s="203">
        <v>0</v>
      </c>
      <c r="BK293" s="124">
        <v>0</v>
      </c>
      <c r="BL293" s="124">
        <v>0</v>
      </c>
      <c r="BM293" s="124">
        <v>0</v>
      </c>
    </row>
    <row r="294" spans="1:95" s="127" customFormat="1" ht="15" customHeight="1" thickBot="1" x14ac:dyDescent="0.3">
      <c r="A294" s="204" t="s">
        <v>1047</v>
      </c>
      <c r="B294" s="58" t="s">
        <v>1939</v>
      </c>
      <c r="C294" s="52">
        <v>34228</v>
      </c>
      <c r="D294" s="227" t="s">
        <v>3336</v>
      </c>
      <c r="E294" s="63" t="s">
        <v>829</v>
      </c>
      <c r="F294" s="57">
        <v>253</v>
      </c>
      <c r="G294" s="90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5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>
        <v>253</v>
      </c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2"/>
      <c r="BH294" s="203">
        <v>0</v>
      </c>
      <c r="BI294" s="203">
        <v>0</v>
      </c>
      <c r="BJ294" s="203">
        <v>0</v>
      </c>
      <c r="BK294" s="124">
        <v>0</v>
      </c>
      <c r="BL294" s="124">
        <v>0</v>
      </c>
      <c r="BM294" s="124">
        <v>0</v>
      </c>
    </row>
    <row r="295" spans="1:95" s="127" customFormat="1" ht="15" customHeight="1" thickBot="1" x14ac:dyDescent="0.3">
      <c r="A295" s="204" t="s">
        <v>1049</v>
      </c>
      <c r="B295" s="220" t="s">
        <v>2139</v>
      </c>
      <c r="C295" s="38">
        <v>33141</v>
      </c>
      <c r="D295" s="227" t="s">
        <v>3301</v>
      </c>
      <c r="E295" s="63" t="s">
        <v>2104</v>
      </c>
      <c r="F295" s="57">
        <v>253</v>
      </c>
      <c r="G295" s="90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5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>
        <v>253</v>
      </c>
      <c r="BC295" s="91"/>
      <c r="BD295" s="91"/>
      <c r="BE295" s="91"/>
      <c r="BF295" s="91"/>
      <c r="BG295" s="92"/>
      <c r="BH295" s="203">
        <v>0</v>
      </c>
      <c r="BI295" s="203">
        <v>0</v>
      </c>
      <c r="BJ295" s="203">
        <v>0</v>
      </c>
      <c r="BK295" s="124">
        <v>0</v>
      </c>
      <c r="BL295" s="124">
        <v>0</v>
      </c>
      <c r="BM295" s="124">
        <v>0</v>
      </c>
    </row>
    <row r="296" spans="1:95" s="127" customFormat="1" ht="15" customHeight="1" thickBot="1" x14ac:dyDescent="0.3">
      <c r="A296" s="204" t="s">
        <v>1050</v>
      </c>
      <c r="B296" s="58" t="s">
        <v>1847</v>
      </c>
      <c r="C296" s="38">
        <v>34603</v>
      </c>
      <c r="D296" s="227" t="s">
        <v>3258</v>
      </c>
      <c r="E296" s="63" t="s">
        <v>1070</v>
      </c>
      <c r="F296" s="57">
        <v>249</v>
      </c>
      <c r="G296" s="90"/>
      <c r="H296" s="91">
        <v>137</v>
      </c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5">
        <v>112</v>
      </c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2"/>
      <c r="BH296" s="203">
        <v>0</v>
      </c>
      <c r="BI296" s="203">
        <v>0</v>
      </c>
      <c r="BJ296" s="203">
        <v>0</v>
      </c>
      <c r="BK296" s="124">
        <v>0</v>
      </c>
      <c r="BL296" s="124">
        <v>0</v>
      </c>
      <c r="BM296" s="124">
        <v>0</v>
      </c>
    </row>
    <row r="297" spans="1:95" s="127" customFormat="1" ht="15" customHeight="1" thickBot="1" x14ac:dyDescent="0.3">
      <c r="A297" s="204" t="s">
        <v>1052</v>
      </c>
      <c r="B297" s="58" t="s">
        <v>567</v>
      </c>
      <c r="C297" s="38">
        <v>39034</v>
      </c>
      <c r="D297" s="227" t="s">
        <v>3363</v>
      </c>
      <c r="E297" s="106" t="s">
        <v>11</v>
      </c>
      <c r="F297" s="57">
        <v>229</v>
      </c>
      <c r="G297" s="90"/>
      <c r="H297" s="91"/>
      <c r="I297" s="91"/>
      <c r="J297" s="91"/>
      <c r="K297" s="91"/>
      <c r="L297" s="91"/>
      <c r="M297" s="91"/>
      <c r="N297" s="91"/>
      <c r="O297" s="91">
        <v>137</v>
      </c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5"/>
      <c r="AB297" s="91">
        <v>92</v>
      </c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2"/>
      <c r="BH297" s="203">
        <v>0</v>
      </c>
      <c r="BI297" s="203">
        <v>0</v>
      </c>
      <c r="BJ297" s="203">
        <v>0</v>
      </c>
      <c r="BK297" s="124">
        <v>0</v>
      </c>
      <c r="BL297" s="124">
        <v>0</v>
      </c>
      <c r="BM297" s="124">
        <v>0</v>
      </c>
    </row>
    <row r="298" spans="1:95" s="127" customFormat="1" ht="15" customHeight="1" thickBot="1" x14ac:dyDescent="0.3">
      <c r="A298" s="204" t="s">
        <v>1054</v>
      </c>
      <c r="B298" s="58" t="s">
        <v>505</v>
      </c>
      <c r="C298" s="38">
        <v>38202</v>
      </c>
      <c r="D298" s="227" t="s">
        <v>3394</v>
      </c>
      <c r="E298" s="62" t="s">
        <v>46</v>
      </c>
      <c r="F298" s="57">
        <v>229</v>
      </c>
      <c r="G298" s="90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>
        <v>92</v>
      </c>
      <c r="S298" s="91"/>
      <c r="T298" s="91"/>
      <c r="U298" s="91"/>
      <c r="V298" s="91"/>
      <c r="W298" s="91"/>
      <c r="X298" s="91"/>
      <c r="Y298" s="91"/>
      <c r="Z298" s="91"/>
      <c r="AA298" s="95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>
        <v>137</v>
      </c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2"/>
      <c r="BH298" s="203">
        <v>0</v>
      </c>
      <c r="BI298" s="203">
        <v>0</v>
      </c>
      <c r="BJ298" s="203">
        <v>0</v>
      </c>
      <c r="BK298" s="124">
        <v>0</v>
      </c>
      <c r="BL298" s="124">
        <v>0</v>
      </c>
      <c r="BM298" s="124">
        <v>0</v>
      </c>
    </row>
    <row r="299" spans="1:95" s="127" customFormat="1" ht="15" customHeight="1" thickBot="1" x14ac:dyDescent="0.3">
      <c r="A299" s="204" t="s">
        <v>1056</v>
      </c>
      <c r="B299" s="58" t="s">
        <v>1890</v>
      </c>
      <c r="C299" s="38">
        <v>22399</v>
      </c>
      <c r="D299" s="227" t="s">
        <v>2336</v>
      </c>
      <c r="E299" s="63" t="s">
        <v>676</v>
      </c>
      <c r="F299" s="57">
        <v>229</v>
      </c>
      <c r="G299" s="90"/>
      <c r="H299" s="91"/>
      <c r="I299" s="91"/>
      <c r="J299" s="91"/>
      <c r="K299" s="91">
        <v>92</v>
      </c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>
        <v>137</v>
      </c>
      <c r="Z299" s="91"/>
      <c r="AA299" s="95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2"/>
      <c r="BH299" s="203">
        <v>0</v>
      </c>
      <c r="BI299" s="203">
        <v>0</v>
      </c>
      <c r="BJ299" s="203">
        <v>0</v>
      </c>
      <c r="BK299" s="124">
        <v>0</v>
      </c>
      <c r="BL299" s="124">
        <v>0</v>
      </c>
      <c r="BM299" s="124">
        <v>0</v>
      </c>
    </row>
    <row r="300" spans="1:95" s="127" customFormat="1" ht="15" customHeight="1" thickBot="1" x14ac:dyDescent="0.3">
      <c r="A300" s="204" t="s">
        <v>1058</v>
      </c>
      <c r="B300" s="58" t="s">
        <v>2113</v>
      </c>
      <c r="C300" s="38">
        <v>21584</v>
      </c>
      <c r="D300" s="227" t="s">
        <v>3522</v>
      </c>
      <c r="E300" s="63" t="s">
        <v>676</v>
      </c>
      <c r="F300" s="57">
        <v>229</v>
      </c>
      <c r="G300" s="90"/>
      <c r="H300" s="91"/>
      <c r="I300" s="91"/>
      <c r="J300" s="91"/>
      <c r="K300" s="91">
        <v>92</v>
      </c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>
        <v>137</v>
      </c>
      <c r="Z300" s="91"/>
      <c r="AA300" s="95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2"/>
      <c r="BH300" s="203">
        <v>0</v>
      </c>
      <c r="BI300" s="203">
        <v>0</v>
      </c>
      <c r="BJ300" s="203">
        <v>0</v>
      </c>
      <c r="BK300" s="124">
        <v>0</v>
      </c>
      <c r="BL300" s="124">
        <v>0</v>
      </c>
      <c r="BM300" s="124">
        <v>0</v>
      </c>
    </row>
    <row r="301" spans="1:95" s="127" customFormat="1" ht="15" customHeight="1" thickBot="1" x14ac:dyDescent="0.3">
      <c r="A301" s="204" t="s">
        <v>1059</v>
      </c>
      <c r="B301" s="141" t="s">
        <v>1982</v>
      </c>
      <c r="C301" s="38">
        <v>39201</v>
      </c>
      <c r="D301" s="227">
        <v>43332</v>
      </c>
      <c r="E301" s="63" t="s">
        <v>76</v>
      </c>
      <c r="F301" s="57">
        <v>220</v>
      </c>
      <c r="G301" s="90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5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>
        <v>220</v>
      </c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2"/>
      <c r="BH301" s="203">
        <v>0</v>
      </c>
      <c r="BI301" s="203">
        <v>0</v>
      </c>
      <c r="BJ301" s="203">
        <v>0</v>
      </c>
      <c r="BK301" s="124">
        <v>0</v>
      </c>
      <c r="BL301" s="124">
        <v>0</v>
      </c>
      <c r="BM301" s="124">
        <v>0</v>
      </c>
    </row>
    <row r="302" spans="1:95" s="127" customFormat="1" ht="15" customHeight="1" thickBot="1" x14ac:dyDescent="0.3">
      <c r="A302" s="204" t="s">
        <v>1060</v>
      </c>
      <c r="B302" s="58" t="s">
        <v>536</v>
      </c>
      <c r="C302" s="38">
        <v>39021</v>
      </c>
      <c r="D302" s="227" t="s">
        <v>3387</v>
      </c>
      <c r="E302" s="63" t="s">
        <v>408</v>
      </c>
      <c r="F302" s="57">
        <v>220</v>
      </c>
      <c r="G302" s="90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>
        <v>220</v>
      </c>
      <c r="AA302" s="95"/>
      <c r="AB302" s="91"/>
      <c r="AC302" s="91"/>
      <c r="AD302" s="91"/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2"/>
      <c r="BH302" s="203">
        <v>0</v>
      </c>
      <c r="BI302" s="203">
        <v>0</v>
      </c>
      <c r="BJ302" s="203">
        <v>0</v>
      </c>
      <c r="BK302" s="124">
        <v>0</v>
      </c>
      <c r="BL302" s="124">
        <v>0</v>
      </c>
      <c r="BM302" s="124">
        <v>0</v>
      </c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</row>
    <row r="303" spans="1:95" s="127" customFormat="1" ht="15" customHeight="1" thickBot="1" x14ac:dyDescent="0.3">
      <c r="A303" s="204" t="s">
        <v>1061</v>
      </c>
      <c r="B303" s="58" t="s">
        <v>1985</v>
      </c>
      <c r="C303" s="38">
        <v>38980</v>
      </c>
      <c r="D303" s="227" t="s">
        <v>3388</v>
      </c>
      <c r="E303" s="63" t="s">
        <v>76</v>
      </c>
      <c r="F303" s="57">
        <v>220</v>
      </c>
      <c r="G303" s="90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5"/>
      <c r="AB303" s="91"/>
      <c r="AC303" s="91"/>
      <c r="AD303" s="91"/>
      <c r="AE303" s="91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>
        <v>220</v>
      </c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2"/>
      <c r="BH303" s="203">
        <v>0</v>
      </c>
      <c r="BI303" s="203">
        <v>0</v>
      </c>
      <c r="BJ303" s="203">
        <v>0</v>
      </c>
      <c r="BK303" s="124">
        <v>0</v>
      </c>
      <c r="BL303" s="124">
        <v>0</v>
      </c>
      <c r="BM303" s="124">
        <v>0</v>
      </c>
    </row>
    <row r="304" spans="1:95" s="127" customFormat="1" ht="15" customHeight="1" thickBot="1" x14ac:dyDescent="0.3">
      <c r="A304" s="204" t="s">
        <v>1063</v>
      </c>
      <c r="B304" s="58" t="s">
        <v>1957</v>
      </c>
      <c r="C304" s="38">
        <v>38703</v>
      </c>
      <c r="D304" s="227" t="s">
        <v>3359</v>
      </c>
      <c r="E304" s="106" t="s">
        <v>860</v>
      </c>
      <c r="F304" s="57">
        <v>220</v>
      </c>
      <c r="G304" s="90"/>
      <c r="H304" s="91"/>
      <c r="I304" s="91"/>
      <c r="J304" s="91"/>
      <c r="K304" s="91"/>
      <c r="L304" s="91"/>
      <c r="M304" s="91"/>
      <c r="N304" s="91"/>
      <c r="O304" s="91"/>
      <c r="P304" s="91">
        <v>220</v>
      </c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5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2"/>
      <c r="BH304" s="203">
        <v>0</v>
      </c>
      <c r="BI304" s="203">
        <v>0</v>
      </c>
      <c r="BJ304" s="203">
        <v>0</v>
      </c>
      <c r="BK304" s="124">
        <v>0</v>
      </c>
      <c r="BL304" s="124">
        <v>0</v>
      </c>
      <c r="BM304" s="124">
        <v>0</v>
      </c>
    </row>
    <row r="305" spans="1:65" s="127" customFormat="1" ht="15" customHeight="1" thickBot="1" x14ac:dyDescent="0.3">
      <c r="A305" s="204" t="s">
        <v>1065</v>
      </c>
      <c r="B305" s="58" t="s">
        <v>1832</v>
      </c>
      <c r="C305" s="38">
        <v>38603</v>
      </c>
      <c r="D305" s="227" t="s">
        <v>3172</v>
      </c>
      <c r="E305" s="63" t="s">
        <v>667</v>
      </c>
      <c r="F305" s="57">
        <v>220</v>
      </c>
      <c r="G305" s="90"/>
      <c r="H305" s="91"/>
      <c r="I305" s="91"/>
      <c r="J305" s="91"/>
      <c r="K305" s="91"/>
      <c r="L305" s="91"/>
      <c r="M305" s="91"/>
      <c r="N305" s="91"/>
      <c r="O305" s="91"/>
      <c r="P305" s="91">
        <v>220</v>
      </c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5"/>
      <c r="AB305" s="91"/>
      <c r="AC305" s="91"/>
      <c r="AD305" s="91"/>
      <c r="AE305" s="91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2"/>
      <c r="BH305" s="203">
        <v>0</v>
      </c>
      <c r="BI305" s="203">
        <v>0</v>
      </c>
      <c r="BJ305" s="203">
        <v>0</v>
      </c>
      <c r="BK305" s="124">
        <v>0</v>
      </c>
      <c r="BL305" s="124">
        <v>0</v>
      </c>
      <c r="BM305" s="124">
        <v>0</v>
      </c>
    </row>
    <row r="306" spans="1:65" s="127" customFormat="1" ht="15" customHeight="1" thickBot="1" x14ac:dyDescent="0.3">
      <c r="A306" s="204" t="s">
        <v>1066</v>
      </c>
      <c r="B306" s="58" t="s">
        <v>539</v>
      </c>
      <c r="C306" s="38">
        <v>38519</v>
      </c>
      <c r="D306" s="227" t="s">
        <v>3347</v>
      </c>
      <c r="E306" s="63" t="s">
        <v>408</v>
      </c>
      <c r="F306" s="57">
        <v>220</v>
      </c>
      <c r="G306" s="90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>
        <v>220</v>
      </c>
      <c r="AA306" s="95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2"/>
      <c r="BH306" s="203">
        <v>0</v>
      </c>
      <c r="BI306" s="203">
        <v>0</v>
      </c>
      <c r="BJ306" s="203">
        <v>0</v>
      </c>
      <c r="BK306" s="124">
        <v>0</v>
      </c>
      <c r="BL306" s="124">
        <v>0</v>
      </c>
      <c r="BM306" s="124">
        <v>0</v>
      </c>
    </row>
    <row r="307" spans="1:65" s="127" customFormat="1" ht="15" customHeight="1" thickBot="1" x14ac:dyDescent="0.3">
      <c r="A307" s="204" t="s">
        <v>1067</v>
      </c>
      <c r="B307" s="58" t="s">
        <v>521</v>
      </c>
      <c r="C307" s="38">
        <v>38058</v>
      </c>
      <c r="D307" s="227" t="s">
        <v>3523</v>
      </c>
      <c r="E307" s="63" t="s">
        <v>57</v>
      </c>
      <c r="F307" s="57">
        <v>220</v>
      </c>
      <c r="G307" s="90">
        <v>220</v>
      </c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5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2"/>
      <c r="BH307" s="203">
        <v>0</v>
      </c>
      <c r="BI307" s="203">
        <v>0</v>
      </c>
      <c r="BJ307" s="203">
        <v>0</v>
      </c>
      <c r="BK307" s="124">
        <v>0</v>
      </c>
      <c r="BL307" s="124">
        <v>0</v>
      </c>
      <c r="BM307" s="124">
        <v>0</v>
      </c>
    </row>
    <row r="308" spans="1:65" s="127" customFormat="1" ht="15" customHeight="1" thickBot="1" x14ac:dyDescent="0.3">
      <c r="A308" s="204" t="s">
        <v>1068</v>
      </c>
      <c r="B308" s="58" t="s">
        <v>1915</v>
      </c>
      <c r="C308" s="38">
        <v>37696</v>
      </c>
      <c r="D308" s="227" t="s">
        <v>3305</v>
      </c>
      <c r="E308" s="63" t="s">
        <v>937</v>
      </c>
      <c r="F308" s="57">
        <v>213</v>
      </c>
      <c r="G308" s="90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>
        <v>213</v>
      </c>
      <c r="Z308" s="91"/>
      <c r="AA308" s="95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2"/>
      <c r="BH308" s="203">
        <v>0</v>
      </c>
      <c r="BI308" s="203">
        <v>0</v>
      </c>
      <c r="BJ308" s="203">
        <v>0</v>
      </c>
      <c r="BK308" s="124">
        <v>0</v>
      </c>
      <c r="BL308" s="124">
        <v>0</v>
      </c>
      <c r="BM308" s="124">
        <v>0</v>
      </c>
    </row>
    <row r="309" spans="1:65" s="127" customFormat="1" ht="15" customHeight="1" thickBot="1" x14ac:dyDescent="0.3">
      <c r="A309" s="204" t="s">
        <v>1071</v>
      </c>
      <c r="B309" s="58" t="s">
        <v>1969</v>
      </c>
      <c r="C309" s="38">
        <v>38535</v>
      </c>
      <c r="D309" s="227" t="s">
        <v>3319</v>
      </c>
      <c r="E309" s="63" t="s">
        <v>412</v>
      </c>
      <c r="F309" s="57">
        <v>206</v>
      </c>
      <c r="G309" s="90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>
        <v>60</v>
      </c>
      <c r="W309" s="91"/>
      <c r="X309" s="91"/>
      <c r="Y309" s="91"/>
      <c r="Z309" s="91"/>
      <c r="AA309" s="95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/>
      <c r="AM309" s="91">
        <v>146</v>
      </c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2"/>
      <c r="BH309" s="203">
        <v>0</v>
      </c>
      <c r="BI309" s="203">
        <v>0</v>
      </c>
      <c r="BJ309" s="203">
        <v>0</v>
      </c>
      <c r="BK309" s="124">
        <v>0</v>
      </c>
      <c r="BL309" s="124">
        <v>0</v>
      </c>
      <c r="BM309" s="124">
        <v>0</v>
      </c>
    </row>
    <row r="310" spans="1:65" s="127" customFormat="1" ht="15" customHeight="1" thickBot="1" x14ac:dyDescent="0.3">
      <c r="A310" s="204" t="s">
        <v>1074</v>
      </c>
      <c r="B310" s="58" t="s">
        <v>1980</v>
      </c>
      <c r="C310" s="38">
        <v>38060</v>
      </c>
      <c r="D310" s="227" t="s">
        <v>3418</v>
      </c>
      <c r="E310" s="63" t="s">
        <v>412</v>
      </c>
      <c r="F310" s="57">
        <v>206</v>
      </c>
      <c r="G310" s="90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>
        <v>60</v>
      </c>
      <c r="W310" s="91"/>
      <c r="X310" s="91"/>
      <c r="Y310" s="91"/>
      <c r="Z310" s="91"/>
      <c r="AA310" s="95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>
        <v>146</v>
      </c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2"/>
      <c r="BH310" s="203">
        <v>0</v>
      </c>
      <c r="BI310" s="203">
        <v>0</v>
      </c>
      <c r="BJ310" s="203">
        <v>0</v>
      </c>
      <c r="BK310" s="124">
        <v>0</v>
      </c>
      <c r="BL310" s="124">
        <v>0</v>
      </c>
      <c r="BM310" s="124">
        <v>0</v>
      </c>
    </row>
    <row r="311" spans="1:65" s="127" customFormat="1" ht="15" customHeight="1" thickBot="1" x14ac:dyDescent="0.3">
      <c r="A311" s="204" t="s">
        <v>1075</v>
      </c>
      <c r="B311" s="58" t="s">
        <v>1887</v>
      </c>
      <c r="C311" s="38">
        <v>35790</v>
      </c>
      <c r="D311" s="227" t="s">
        <v>3411</v>
      </c>
      <c r="E311" s="63" t="s">
        <v>932</v>
      </c>
      <c r="F311" s="57">
        <v>204</v>
      </c>
      <c r="G311" s="90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>
        <v>92</v>
      </c>
      <c r="Z311" s="91"/>
      <c r="AA311" s="95">
        <v>112</v>
      </c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2"/>
      <c r="BH311" s="203">
        <v>0</v>
      </c>
      <c r="BI311" s="203">
        <v>0</v>
      </c>
      <c r="BJ311" s="203">
        <v>0</v>
      </c>
      <c r="BK311" s="124">
        <v>0</v>
      </c>
      <c r="BL311" s="124">
        <v>0</v>
      </c>
      <c r="BM311" s="124">
        <v>0</v>
      </c>
    </row>
    <row r="312" spans="1:65" s="127" customFormat="1" ht="15" customHeight="1" thickBot="1" x14ac:dyDescent="0.3">
      <c r="A312" s="204" t="s">
        <v>1077</v>
      </c>
      <c r="B312" s="58" t="s">
        <v>2114</v>
      </c>
      <c r="C312" s="38">
        <v>35531</v>
      </c>
      <c r="D312" s="227" t="s">
        <v>3524</v>
      </c>
      <c r="E312" s="63" t="s">
        <v>932</v>
      </c>
      <c r="F312" s="57">
        <v>204</v>
      </c>
      <c r="G312" s="90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>
        <v>92</v>
      </c>
      <c r="Z312" s="91"/>
      <c r="AA312" s="95">
        <v>112</v>
      </c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2"/>
      <c r="BH312" s="203">
        <v>0</v>
      </c>
      <c r="BI312" s="203">
        <v>0</v>
      </c>
      <c r="BJ312" s="203">
        <v>0</v>
      </c>
      <c r="BK312" s="124">
        <v>0</v>
      </c>
      <c r="BL312" s="124">
        <v>0</v>
      </c>
      <c r="BM312" s="124">
        <v>0</v>
      </c>
    </row>
    <row r="313" spans="1:65" s="127" customFormat="1" ht="15" customHeight="1" thickBot="1" x14ac:dyDescent="0.3">
      <c r="A313" s="204" t="s">
        <v>1079</v>
      </c>
      <c r="B313" s="58" t="s">
        <v>568</v>
      </c>
      <c r="C313" s="52">
        <v>38438</v>
      </c>
      <c r="D313" s="227" t="s">
        <v>3327</v>
      </c>
      <c r="E313" s="63" t="s">
        <v>85</v>
      </c>
      <c r="F313" s="57">
        <v>192</v>
      </c>
      <c r="G313" s="90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5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>
        <v>192</v>
      </c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2"/>
      <c r="BH313" s="203">
        <v>0</v>
      </c>
      <c r="BI313" s="203">
        <v>0</v>
      </c>
      <c r="BJ313" s="203">
        <v>0</v>
      </c>
      <c r="BK313" s="124">
        <v>0</v>
      </c>
      <c r="BL313" s="124">
        <v>0</v>
      </c>
      <c r="BM313" s="124">
        <v>0</v>
      </c>
    </row>
    <row r="314" spans="1:65" s="127" customFormat="1" ht="15" customHeight="1" thickBot="1" x14ac:dyDescent="0.3">
      <c r="A314" s="204" t="s">
        <v>1081</v>
      </c>
      <c r="B314" s="58" t="s">
        <v>303</v>
      </c>
      <c r="C314" s="38">
        <v>37981</v>
      </c>
      <c r="D314" s="227" t="s">
        <v>3320</v>
      </c>
      <c r="E314" s="63" t="s">
        <v>50</v>
      </c>
      <c r="F314" s="57">
        <v>192</v>
      </c>
      <c r="G314" s="90"/>
      <c r="H314" s="91"/>
      <c r="I314" s="91"/>
      <c r="J314" s="91"/>
      <c r="K314" s="91"/>
      <c r="L314" s="91"/>
      <c r="M314" s="91"/>
      <c r="N314" s="91"/>
      <c r="O314" s="91"/>
      <c r="P314" s="91"/>
      <c r="Q314" s="91">
        <v>192</v>
      </c>
      <c r="R314" s="91"/>
      <c r="S314" s="91"/>
      <c r="T314" s="91"/>
      <c r="U314" s="91"/>
      <c r="V314" s="91"/>
      <c r="W314" s="91"/>
      <c r="X314" s="91"/>
      <c r="Y314" s="91"/>
      <c r="Z314" s="91"/>
      <c r="AA314" s="95"/>
      <c r="AB314" s="91"/>
      <c r="AC314" s="91"/>
      <c r="AD314" s="91"/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2"/>
      <c r="BH314" s="203">
        <v>0</v>
      </c>
      <c r="BI314" s="203">
        <v>0</v>
      </c>
      <c r="BJ314" s="203">
        <v>0</v>
      </c>
      <c r="BK314" s="124">
        <v>0</v>
      </c>
      <c r="BL314" s="124">
        <v>0</v>
      </c>
      <c r="BM314" s="124">
        <v>0</v>
      </c>
    </row>
    <row r="315" spans="1:65" s="127" customFormat="1" ht="15" customHeight="1" thickBot="1" x14ac:dyDescent="0.3">
      <c r="A315" s="204" t="s">
        <v>1082</v>
      </c>
      <c r="B315" s="58" t="s">
        <v>1961</v>
      </c>
      <c r="C315" s="38">
        <v>37610</v>
      </c>
      <c r="D315" s="227" t="s">
        <v>3364</v>
      </c>
      <c r="E315" s="63" t="s">
        <v>1313</v>
      </c>
      <c r="F315" s="57">
        <v>192</v>
      </c>
      <c r="G315" s="90"/>
      <c r="H315" s="91"/>
      <c r="I315" s="91"/>
      <c r="J315" s="91"/>
      <c r="K315" s="91"/>
      <c r="L315" s="91"/>
      <c r="M315" s="91"/>
      <c r="N315" s="91"/>
      <c r="O315" s="91"/>
      <c r="P315" s="91"/>
      <c r="Q315" s="91">
        <v>192</v>
      </c>
      <c r="R315" s="91"/>
      <c r="S315" s="91"/>
      <c r="T315" s="91"/>
      <c r="U315" s="91"/>
      <c r="V315" s="91"/>
      <c r="W315" s="91"/>
      <c r="X315" s="91"/>
      <c r="Y315" s="91"/>
      <c r="Z315" s="91"/>
      <c r="AA315" s="95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2"/>
      <c r="BH315" s="203">
        <v>0</v>
      </c>
      <c r="BI315" s="203">
        <v>0</v>
      </c>
      <c r="BJ315" s="203">
        <v>0</v>
      </c>
      <c r="BK315" s="124">
        <v>0</v>
      </c>
      <c r="BL315" s="124">
        <v>0</v>
      </c>
      <c r="BM315" s="124">
        <v>0</v>
      </c>
    </row>
    <row r="316" spans="1:65" s="127" customFormat="1" ht="15" customHeight="1" thickBot="1" x14ac:dyDescent="0.3">
      <c r="A316" s="204" t="s">
        <v>1083</v>
      </c>
      <c r="B316" s="58" t="s">
        <v>1966</v>
      </c>
      <c r="C316" s="38">
        <v>37083</v>
      </c>
      <c r="D316" s="227" t="s">
        <v>3370</v>
      </c>
      <c r="E316" s="63" t="s">
        <v>1313</v>
      </c>
      <c r="F316" s="57">
        <v>192</v>
      </c>
      <c r="G316" s="90"/>
      <c r="H316" s="91"/>
      <c r="I316" s="91"/>
      <c r="J316" s="91"/>
      <c r="K316" s="91"/>
      <c r="L316" s="91"/>
      <c r="M316" s="91"/>
      <c r="N316" s="91"/>
      <c r="O316" s="91"/>
      <c r="P316" s="91"/>
      <c r="Q316" s="91">
        <v>192</v>
      </c>
      <c r="R316" s="91"/>
      <c r="S316" s="91"/>
      <c r="T316" s="91"/>
      <c r="U316" s="91"/>
      <c r="V316" s="91"/>
      <c r="W316" s="91"/>
      <c r="X316" s="91"/>
      <c r="Y316" s="91"/>
      <c r="Z316" s="91"/>
      <c r="AA316" s="95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2"/>
      <c r="BH316" s="203">
        <v>0</v>
      </c>
      <c r="BI316" s="203">
        <v>0</v>
      </c>
      <c r="BJ316" s="203">
        <v>0</v>
      </c>
      <c r="BK316" s="124">
        <v>0</v>
      </c>
      <c r="BL316" s="124">
        <v>0</v>
      </c>
      <c r="BM316" s="124">
        <v>0</v>
      </c>
    </row>
    <row r="317" spans="1:65" s="127" customFormat="1" ht="15" customHeight="1" thickBot="1" x14ac:dyDescent="0.3">
      <c r="A317" s="204" t="s">
        <v>1084</v>
      </c>
      <c r="B317" s="58" t="s">
        <v>1908</v>
      </c>
      <c r="C317" s="38">
        <v>36119</v>
      </c>
      <c r="D317" s="227" t="s">
        <v>3293</v>
      </c>
      <c r="E317" s="63" t="s">
        <v>65</v>
      </c>
      <c r="F317" s="57">
        <v>192</v>
      </c>
      <c r="G317" s="90"/>
      <c r="H317" s="91"/>
      <c r="I317" s="91"/>
      <c r="J317" s="91"/>
      <c r="K317" s="91"/>
      <c r="L317" s="91"/>
      <c r="M317" s="91"/>
      <c r="N317" s="91"/>
      <c r="O317" s="91"/>
      <c r="P317" s="91"/>
      <c r="Q317" s="91">
        <v>192</v>
      </c>
      <c r="R317" s="91"/>
      <c r="S317" s="91"/>
      <c r="T317" s="91"/>
      <c r="U317" s="91"/>
      <c r="V317" s="91"/>
      <c r="W317" s="91"/>
      <c r="X317" s="91"/>
      <c r="Y317" s="91"/>
      <c r="Z317" s="91"/>
      <c r="AA317" s="95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2"/>
      <c r="BH317" s="203">
        <v>0</v>
      </c>
      <c r="BI317" s="203">
        <v>0</v>
      </c>
      <c r="BJ317" s="203">
        <v>0</v>
      </c>
      <c r="BK317" s="124">
        <v>0</v>
      </c>
      <c r="BL317" s="124">
        <v>0</v>
      </c>
      <c r="BM317" s="124">
        <v>0</v>
      </c>
    </row>
    <row r="318" spans="1:65" s="127" customFormat="1" ht="15" customHeight="1" thickBot="1" x14ac:dyDescent="0.3">
      <c r="A318" s="204" t="s">
        <v>1086</v>
      </c>
      <c r="B318" s="58" t="s">
        <v>1935</v>
      </c>
      <c r="C318" s="38">
        <v>31534</v>
      </c>
      <c r="D318" s="227" t="s">
        <v>2334</v>
      </c>
      <c r="E318" s="63" t="s">
        <v>709</v>
      </c>
      <c r="F318" s="57">
        <v>192</v>
      </c>
      <c r="G318" s="90"/>
      <c r="H318" s="91"/>
      <c r="I318" s="91"/>
      <c r="J318" s="91"/>
      <c r="K318" s="91"/>
      <c r="L318" s="91"/>
      <c r="M318" s="91"/>
      <c r="N318" s="91"/>
      <c r="O318" s="91"/>
      <c r="P318" s="91"/>
      <c r="Q318" s="91">
        <v>192</v>
      </c>
      <c r="R318" s="91"/>
      <c r="S318" s="91"/>
      <c r="T318" s="91"/>
      <c r="U318" s="91"/>
      <c r="V318" s="91"/>
      <c r="W318" s="91"/>
      <c r="X318" s="91"/>
      <c r="Y318" s="91"/>
      <c r="Z318" s="91"/>
      <c r="AA318" s="95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2"/>
      <c r="BH318" s="203">
        <v>0</v>
      </c>
      <c r="BI318" s="203">
        <v>0</v>
      </c>
      <c r="BJ318" s="203">
        <v>0</v>
      </c>
      <c r="BK318" s="124">
        <v>0</v>
      </c>
      <c r="BL318" s="124">
        <v>0</v>
      </c>
      <c r="BM318" s="124">
        <v>0</v>
      </c>
    </row>
    <row r="319" spans="1:65" s="127" customFormat="1" ht="15" customHeight="1" thickBot="1" x14ac:dyDescent="0.3">
      <c r="A319" s="204" t="s">
        <v>1087</v>
      </c>
      <c r="B319" s="58" t="s">
        <v>2115</v>
      </c>
      <c r="C319" s="38">
        <v>26658</v>
      </c>
      <c r="D319" s="227" t="s">
        <v>3525</v>
      </c>
      <c r="E319" s="63" t="s">
        <v>65</v>
      </c>
      <c r="F319" s="57">
        <v>192</v>
      </c>
      <c r="G319" s="90"/>
      <c r="H319" s="91"/>
      <c r="I319" s="91"/>
      <c r="J319" s="91"/>
      <c r="K319" s="91"/>
      <c r="L319" s="91"/>
      <c r="M319" s="91"/>
      <c r="N319" s="91"/>
      <c r="O319" s="91"/>
      <c r="P319" s="91"/>
      <c r="Q319" s="91">
        <v>192</v>
      </c>
      <c r="R319" s="91"/>
      <c r="S319" s="91"/>
      <c r="T319" s="91"/>
      <c r="U319" s="91"/>
      <c r="V319" s="91"/>
      <c r="W319" s="91"/>
      <c r="X319" s="91"/>
      <c r="Y319" s="91"/>
      <c r="Z319" s="91"/>
      <c r="AA319" s="95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2"/>
      <c r="BH319" s="203">
        <v>0</v>
      </c>
      <c r="BI319" s="203">
        <v>0</v>
      </c>
      <c r="BJ319" s="203">
        <v>0</v>
      </c>
      <c r="BK319" s="124">
        <v>0</v>
      </c>
      <c r="BL319" s="124">
        <v>0</v>
      </c>
      <c r="BM319" s="124">
        <v>0</v>
      </c>
    </row>
    <row r="320" spans="1:65" s="127" customFormat="1" ht="15" customHeight="1" thickBot="1" x14ac:dyDescent="0.3">
      <c r="A320" s="204" t="s">
        <v>1089</v>
      </c>
      <c r="B320" s="141" t="s">
        <v>1875</v>
      </c>
      <c r="C320" s="38">
        <v>22999</v>
      </c>
      <c r="D320" s="227" t="s">
        <v>3254</v>
      </c>
      <c r="E320" s="63" t="s">
        <v>66</v>
      </c>
      <c r="F320" s="57">
        <v>192</v>
      </c>
      <c r="G320" s="90"/>
      <c r="H320" s="91"/>
      <c r="I320" s="91"/>
      <c r="J320" s="91"/>
      <c r="K320" s="91"/>
      <c r="L320" s="91"/>
      <c r="M320" s="91"/>
      <c r="N320" s="91"/>
      <c r="O320" s="91"/>
      <c r="P320" s="91"/>
      <c r="Q320" s="91">
        <v>192</v>
      </c>
      <c r="R320" s="91"/>
      <c r="S320" s="91"/>
      <c r="T320" s="91"/>
      <c r="U320" s="91"/>
      <c r="V320" s="91"/>
      <c r="W320" s="91"/>
      <c r="X320" s="91"/>
      <c r="Y320" s="91"/>
      <c r="Z320" s="91"/>
      <c r="AA320" s="95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2"/>
      <c r="BH320" s="203">
        <v>0</v>
      </c>
      <c r="BI320" s="203">
        <v>0</v>
      </c>
      <c r="BJ320" s="203">
        <v>0</v>
      </c>
      <c r="BK320" s="124">
        <v>0</v>
      </c>
      <c r="BL320" s="124">
        <v>0</v>
      </c>
      <c r="BM320" s="124">
        <v>0</v>
      </c>
    </row>
    <row r="321" spans="1:65" s="127" customFormat="1" ht="15" customHeight="1" thickBot="1" x14ac:dyDescent="0.3">
      <c r="A321" s="204" t="s">
        <v>1090</v>
      </c>
      <c r="B321" s="43" t="s">
        <v>1931</v>
      </c>
      <c r="C321" s="52">
        <v>38524</v>
      </c>
      <c r="D321" s="227" t="s">
        <v>3304</v>
      </c>
      <c r="E321" s="63" t="s">
        <v>58</v>
      </c>
      <c r="F321" s="57">
        <v>177</v>
      </c>
      <c r="G321" s="90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5"/>
      <c r="AB321" s="91"/>
      <c r="AC321" s="91"/>
      <c r="AD321" s="91"/>
      <c r="AE321" s="91"/>
      <c r="AF321" s="91"/>
      <c r="AG321" s="91"/>
      <c r="AH321" s="91"/>
      <c r="AI321" s="91"/>
      <c r="AJ321" s="91"/>
      <c r="AK321" s="91"/>
      <c r="AL321" s="91"/>
      <c r="AM321" s="91">
        <v>177</v>
      </c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2"/>
      <c r="BH321" s="203">
        <v>0</v>
      </c>
      <c r="BI321" s="203">
        <v>0</v>
      </c>
      <c r="BJ321" s="203">
        <v>0</v>
      </c>
      <c r="BK321" s="124">
        <v>0</v>
      </c>
      <c r="BL321" s="124">
        <v>0</v>
      </c>
      <c r="BM321" s="124">
        <v>0</v>
      </c>
    </row>
    <row r="322" spans="1:65" s="127" customFormat="1" ht="15" customHeight="1" thickBot="1" x14ac:dyDescent="0.25">
      <c r="A322" s="204" t="s">
        <v>1092</v>
      </c>
      <c r="B322" s="103" t="s">
        <v>1946</v>
      </c>
      <c r="C322" s="52">
        <v>38415</v>
      </c>
      <c r="D322" s="227" t="s">
        <v>3344</v>
      </c>
      <c r="E322" s="63" t="s">
        <v>58</v>
      </c>
      <c r="F322" s="57">
        <v>177</v>
      </c>
      <c r="G322" s="90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5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>
        <v>177</v>
      </c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2"/>
      <c r="BH322" s="203">
        <v>0</v>
      </c>
      <c r="BI322" s="203">
        <v>0</v>
      </c>
      <c r="BJ322" s="203">
        <v>0</v>
      </c>
      <c r="BK322" s="124">
        <v>0</v>
      </c>
      <c r="BL322" s="124">
        <v>0</v>
      </c>
      <c r="BM322" s="124">
        <v>0</v>
      </c>
    </row>
    <row r="323" spans="1:65" s="127" customFormat="1" ht="15" customHeight="1" thickBot="1" x14ac:dyDescent="0.3">
      <c r="A323" s="204" t="s">
        <v>1094</v>
      </c>
      <c r="B323" s="43" t="s">
        <v>1971</v>
      </c>
      <c r="C323" s="52">
        <v>38515</v>
      </c>
      <c r="D323" s="54" t="s">
        <v>3318</v>
      </c>
      <c r="E323" s="46" t="s">
        <v>42</v>
      </c>
      <c r="F323" s="57">
        <v>175</v>
      </c>
      <c r="G323" s="90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5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2">
        <v>175</v>
      </c>
      <c r="BH323" s="203">
        <v>0</v>
      </c>
      <c r="BI323" s="203">
        <v>0</v>
      </c>
      <c r="BJ323" s="203">
        <v>0</v>
      </c>
      <c r="BK323" s="124">
        <v>0</v>
      </c>
      <c r="BL323" s="124">
        <v>0</v>
      </c>
      <c r="BM323" s="124">
        <v>0</v>
      </c>
    </row>
    <row r="324" spans="1:65" s="127" customFormat="1" ht="15" customHeight="1" thickBot="1" x14ac:dyDescent="0.3">
      <c r="A324" s="204" t="s">
        <v>1096</v>
      </c>
      <c r="B324" s="43" t="s">
        <v>1999</v>
      </c>
      <c r="C324" s="52">
        <v>38463</v>
      </c>
      <c r="D324" s="54" t="s">
        <v>3341</v>
      </c>
      <c r="E324" s="46" t="s">
        <v>42</v>
      </c>
      <c r="F324" s="57">
        <v>175</v>
      </c>
      <c r="G324" s="90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5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2">
        <v>175</v>
      </c>
      <c r="BH324" s="203">
        <v>0</v>
      </c>
      <c r="BI324" s="203">
        <v>0</v>
      </c>
      <c r="BJ324" s="203">
        <v>0</v>
      </c>
      <c r="BK324" s="124">
        <v>0</v>
      </c>
      <c r="BL324" s="124">
        <v>0</v>
      </c>
      <c r="BM324" s="124">
        <v>0</v>
      </c>
    </row>
    <row r="325" spans="1:65" s="127" customFormat="1" ht="15" customHeight="1" thickBot="1" x14ac:dyDescent="0.3">
      <c r="A325" s="204" t="s">
        <v>1097</v>
      </c>
      <c r="B325" s="58" t="s">
        <v>2116</v>
      </c>
      <c r="C325" s="38">
        <v>28647</v>
      </c>
      <c r="D325" s="227" t="s">
        <v>3526</v>
      </c>
      <c r="E325" s="63" t="s">
        <v>1553</v>
      </c>
      <c r="F325" s="57">
        <v>175</v>
      </c>
      <c r="G325" s="90"/>
      <c r="H325" s="91"/>
      <c r="I325" s="91"/>
      <c r="J325" s="91"/>
      <c r="K325" s="91">
        <v>175</v>
      </c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5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2"/>
      <c r="BH325" s="203">
        <v>0</v>
      </c>
      <c r="BI325" s="203">
        <v>0</v>
      </c>
      <c r="BJ325" s="203">
        <v>0</v>
      </c>
      <c r="BK325" s="124">
        <v>0</v>
      </c>
      <c r="BL325" s="124">
        <v>0</v>
      </c>
      <c r="BM325" s="124">
        <v>0</v>
      </c>
    </row>
    <row r="326" spans="1:65" s="127" customFormat="1" ht="15" customHeight="1" thickBot="1" x14ac:dyDescent="0.3">
      <c r="A326" s="204" t="s">
        <v>1098</v>
      </c>
      <c r="B326" s="58" t="s">
        <v>1879</v>
      </c>
      <c r="C326" s="38">
        <v>36667</v>
      </c>
      <c r="D326" s="227" t="s">
        <v>3260</v>
      </c>
      <c r="E326" s="63" t="s">
        <v>72</v>
      </c>
      <c r="F326" s="57">
        <v>167</v>
      </c>
      <c r="G326" s="90"/>
      <c r="H326" s="91"/>
      <c r="I326" s="91"/>
      <c r="J326" s="91">
        <v>167</v>
      </c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5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2"/>
      <c r="BH326" s="203">
        <v>0</v>
      </c>
      <c r="BI326" s="203">
        <v>0</v>
      </c>
      <c r="BJ326" s="203">
        <v>0</v>
      </c>
      <c r="BK326" s="124">
        <v>0</v>
      </c>
      <c r="BL326" s="124">
        <v>0</v>
      </c>
      <c r="BM326" s="124">
        <v>0</v>
      </c>
    </row>
    <row r="327" spans="1:65" s="127" customFormat="1" ht="15" customHeight="1" thickBot="1" x14ac:dyDescent="0.3">
      <c r="A327" s="204" t="s">
        <v>1100</v>
      </c>
      <c r="B327" s="58" t="s">
        <v>1824</v>
      </c>
      <c r="C327" s="38">
        <v>23662</v>
      </c>
      <c r="D327" s="227" t="s">
        <v>3184</v>
      </c>
      <c r="E327" s="63" t="s">
        <v>44</v>
      </c>
      <c r="F327" s="57">
        <v>166</v>
      </c>
      <c r="G327" s="90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5">
        <v>166</v>
      </c>
      <c r="AB327" s="91"/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2"/>
      <c r="BH327" s="203">
        <v>0</v>
      </c>
      <c r="BI327" s="203">
        <v>0</v>
      </c>
      <c r="BJ327" s="203">
        <v>0</v>
      </c>
      <c r="BK327" s="124">
        <v>0</v>
      </c>
      <c r="BL327" s="124">
        <v>0</v>
      </c>
      <c r="BM327" s="124">
        <v>0</v>
      </c>
    </row>
    <row r="328" spans="1:65" s="127" customFormat="1" ht="15" customHeight="1" thickBot="1" x14ac:dyDescent="0.3">
      <c r="A328" s="204" t="s">
        <v>1101</v>
      </c>
      <c r="B328" s="58" t="s">
        <v>560</v>
      </c>
      <c r="C328" s="38">
        <v>38741</v>
      </c>
      <c r="D328" s="227" t="s">
        <v>3377</v>
      </c>
      <c r="E328" s="63" t="s">
        <v>406</v>
      </c>
      <c r="F328" s="57">
        <v>157</v>
      </c>
      <c r="G328" s="90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5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>
        <v>157</v>
      </c>
      <c r="BD328" s="91"/>
      <c r="BE328" s="91"/>
      <c r="BF328" s="91"/>
      <c r="BG328" s="92"/>
      <c r="BH328" s="203">
        <v>0</v>
      </c>
      <c r="BI328" s="203">
        <v>0</v>
      </c>
      <c r="BJ328" s="203">
        <v>0</v>
      </c>
      <c r="BK328" s="124">
        <v>0</v>
      </c>
      <c r="BL328" s="124">
        <v>0</v>
      </c>
      <c r="BM328" s="124">
        <v>0</v>
      </c>
    </row>
    <row r="329" spans="1:65" s="127" customFormat="1" ht="15" customHeight="1" thickBot="1" x14ac:dyDescent="0.3">
      <c r="A329" s="204" t="s">
        <v>1103</v>
      </c>
      <c r="B329" s="58" t="s">
        <v>1937</v>
      </c>
      <c r="C329" s="38">
        <v>35820</v>
      </c>
      <c r="D329" s="227" t="s">
        <v>3333</v>
      </c>
      <c r="E329" s="63" t="s">
        <v>1216</v>
      </c>
      <c r="F329" s="57">
        <v>157</v>
      </c>
      <c r="G329" s="90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5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>
        <v>157</v>
      </c>
      <c r="AX329" s="91"/>
      <c r="AY329" s="91"/>
      <c r="AZ329" s="91"/>
      <c r="BA329" s="91"/>
      <c r="BB329" s="91"/>
      <c r="BC329" s="91"/>
      <c r="BD329" s="91"/>
      <c r="BE329" s="91"/>
      <c r="BF329" s="91"/>
      <c r="BG329" s="92"/>
      <c r="BH329" s="203">
        <v>0</v>
      </c>
      <c r="BI329" s="203">
        <v>0</v>
      </c>
      <c r="BJ329" s="203">
        <v>0</v>
      </c>
      <c r="BK329" s="124">
        <v>0</v>
      </c>
      <c r="BL329" s="124">
        <v>0</v>
      </c>
      <c r="BM329" s="124">
        <v>0</v>
      </c>
    </row>
    <row r="330" spans="1:65" s="127" customFormat="1" ht="15" customHeight="1" thickBot="1" x14ac:dyDescent="0.3">
      <c r="A330" s="204" t="s">
        <v>1105</v>
      </c>
      <c r="B330" s="58" t="s">
        <v>1938</v>
      </c>
      <c r="C330" s="38">
        <v>35523</v>
      </c>
      <c r="D330" s="227" t="s">
        <v>3334</v>
      </c>
      <c r="E330" s="63" t="s">
        <v>1216</v>
      </c>
      <c r="F330" s="57">
        <v>157</v>
      </c>
      <c r="G330" s="90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5"/>
      <c r="AB330" s="91"/>
      <c r="AC330" s="91"/>
      <c r="AD330" s="91"/>
      <c r="AE330" s="91"/>
      <c r="AF330" s="91"/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>
        <v>157</v>
      </c>
      <c r="AX330" s="91"/>
      <c r="AY330" s="91"/>
      <c r="AZ330" s="91"/>
      <c r="BA330" s="91"/>
      <c r="BB330" s="91"/>
      <c r="BC330" s="91"/>
      <c r="BD330" s="91"/>
      <c r="BE330" s="91"/>
      <c r="BF330" s="91"/>
      <c r="BG330" s="92"/>
      <c r="BH330" s="203">
        <v>0</v>
      </c>
      <c r="BI330" s="203">
        <v>0</v>
      </c>
      <c r="BJ330" s="203">
        <v>0</v>
      </c>
      <c r="BK330" s="124">
        <v>0</v>
      </c>
      <c r="BL330" s="124">
        <v>0</v>
      </c>
      <c r="BM330" s="124">
        <v>0</v>
      </c>
    </row>
    <row r="331" spans="1:65" s="127" customFormat="1" ht="15" customHeight="1" thickBot="1" x14ac:dyDescent="0.3">
      <c r="A331" s="204" t="s">
        <v>1107</v>
      </c>
      <c r="B331" s="58" t="s">
        <v>1941</v>
      </c>
      <c r="C331" s="38">
        <v>33219</v>
      </c>
      <c r="D331" s="227" t="s">
        <v>3338</v>
      </c>
      <c r="E331" s="63" t="s">
        <v>1216</v>
      </c>
      <c r="F331" s="57">
        <v>157</v>
      </c>
      <c r="G331" s="90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5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>
        <v>157</v>
      </c>
      <c r="AX331" s="91"/>
      <c r="AY331" s="91"/>
      <c r="AZ331" s="91"/>
      <c r="BA331" s="91"/>
      <c r="BB331" s="91"/>
      <c r="BC331" s="91"/>
      <c r="BD331" s="91"/>
      <c r="BE331" s="91"/>
      <c r="BF331" s="91"/>
      <c r="BG331" s="92"/>
      <c r="BH331" s="203">
        <v>0</v>
      </c>
      <c r="BI331" s="203">
        <v>0</v>
      </c>
      <c r="BJ331" s="203">
        <v>0</v>
      </c>
      <c r="BK331" s="124">
        <v>0</v>
      </c>
      <c r="BL331" s="124">
        <v>0</v>
      </c>
      <c r="BM331" s="124">
        <v>0</v>
      </c>
    </row>
    <row r="332" spans="1:65" s="127" customFormat="1" ht="15" customHeight="1" thickBot="1" x14ac:dyDescent="0.3">
      <c r="A332" s="204" t="s">
        <v>1109</v>
      </c>
      <c r="B332" s="58" t="s">
        <v>2117</v>
      </c>
      <c r="C332" s="38">
        <v>28445</v>
      </c>
      <c r="D332" s="227" t="s">
        <v>2348</v>
      </c>
      <c r="E332" s="63" t="s">
        <v>412</v>
      </c>
      <c r="F332" s="57">
        <v>157</v>
      </c>
      <c r="G332" s="90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5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>
        <v>157</v>
      </c>
      <c r="AX332" s="91"/>
      <c r="AY332" s="91"/>
      <c r="AZ332" s="91"/>
      <c r="BA332" s="91"/>
      <c r="BB332" s="91"/>
      <c r="BC332" s="91"/>
      <c r="BD332" s="91"/>
      <c r="BE332" s="91"/>
      <c r="BF332" s="91"/>
      <c r="BG332" s="92"/>
      <c r="BH332" s="203">
        <v>0</v>
      </c>
      <c r="BI332" s="203">
        <v>0</v>
      </c>
      <c r="BJ332" s="203">
        <v>0</v>
      </c>
      <c r="BK332" s="124">
        <v>0</v>
      </c>
      <c r="BL332" s="124">
        <v>0</v>
      </c>
      <c r="BM332" s="124">
        <v>0</v>
      </c>
    </row>
    <row r="333" spans="1:65" s="127" customFormat="1" ht="15" customHeight="1" thickBot="1" x14ac:dyDescent="0.3">
      <c r="A333" s="204" t="s">
        <v>1111</v>
      </c>
      <c r="B333" s="58" t="s">
        <v>1884</v>
      </c>
      <c r="C333" s="38">
        <v>26714</v>
      </c>
      <c r="D333" s="227" t="s">
        <v>3269</v>
      </c>
      <c r="E333" s="63" t="s">
        <v>1216</v>
      </c>
      <c r="F333" s="57">
        <v>157</v>
      </c>
      <c r="G333" s="90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5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>
        <v>157</v>
      </c>
      <c r="AX333" s="91"/>
      <c r="AY333" s="91"/>
      <c r="AZ333" s="91"/>
      <c r="BA333" s="91"/>
      <c r="BB333" s="91"/>
      <c r="BC333" s="91"/>
      <c r="BD333" s="91"/>
      <c r="BE333" s="91"/>
      <c r="BF333" s="91"/>
      <c r="BG333" s="92"/>
      <c r="BH333" s="203">
        <v>0</v>
      </c>
      <c r="BI333" s="203">
        <v>0</v>
      </c>
      <c r="BJ333" s="203">
        <v>0</v>
      </c>
      <c r="BK333" s="124">
        <v>0</v>
      </c>
      <c r="BL333" s="124">
        <v>0</v>
      </c>
      <c r="BM333" s="124">
        <v>0</v>
      </c>
    </row>
    <row r="334" spans="1:65" s="127" customFormat="1" ht="15" customHeight="1" thickBot="1" x14ac:dyDescent="0.3">
      <c r="A334" s="204" t="s">
        <v>1113</v>
      </c>
      <c r="B334" s="141" t="s">
        <v>333</v>
      </c>
      <c r="C334" s="221">
        <v>37545</v>
      </c>
      <c r="D334" s="227" t="s">
        <v>3297</v>
      </c>
      <c r="E334" s="222" t="s">
        <v>55</v>
      </c>
      <c r="F334" s="57">
        <v>155</v>
      </c>
      <c r="G334" s="90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5">
        <v>155</v>
      </c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2"/>
      <c r="BH334" s="203">
        <v>0</v>
      </c>
      <c r="BI334" s="203">
        <v>0</v>
      </c>
      <c r="BJ334" s="203">
        <v>0</v>
      </c>
      <c r="BK334" s="124">
        <v>0</v>
      </c>
      <c r="BL334" s="124">
        <v>0</v>
      </c>
      <c r="BM334" s="124">
        <v>0</v>
      </c>
    </row>
    <row r="335" spans="1:65" s="127" customFormat="1" ht="15" customHeight="1" thickBot="1" x14ac:dyDescent="0.3">
      <c r="A335" s="204" t="s">
        <v>1114</v>
      </c>
      <c r="B335" s="141" t="s">
        <v>527</v>
      </c>
      <c r="C335" s="221">
        <v>37081</v>
      </c>
      <c r="D335" s="227" t="s">
        <v>3527</v>
      </c>
      <c r="E335" s="222" t="s">
        <v>55</v>
      </c>
      <c r="F335" s="57">
        <v>155</v>
      </c>
      <c r="G335" s="90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5">
        <v>155</v>
      </c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2"/>
      <c r="BH335" s="203">
        <v>0</v>
      </c>
      <c r="BI335" s="203">
        <v>0</v>
      </c>
      <c r="BJ335" s="203">
        <v>0</v>
      </c>
      <c r="BK335" s="124">
        <v>0</v>
      </c>
      <c r="BL335" s="124">
        <v>0</v>
      </c>
      <c r="BM335" s="124">
        <v>0</v>
      </c>
    </row>
    <row r="336" spans="1:65" s="127" customFormat="1" ht="15" customHeight="1" thickBot="1" x14ac:dyDescent="0.3">
      <c r="A336" s="204" t="s">
        <v>1116</v>
      </c>
      <c r="B336" s="58" t="s">
        <v>1973</v>
      </c>
      <c r="C336" s="38">
        <v>36904</v>
      </c>
      <c r="D336" s="227" t="s">
        <v>3378</v>
      </c>
      <c r="E336" s="63" t="s">
        <v>19</v>
      </c>
      <c r="F336" s="57">
        <v>155</v>
      </c>
      <c r="G336" s="90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5">
        <v>155</v>
      </c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2"/>
      <c r="BH336" s="203">
        <v>0</v>
      </c>
      <c r="BI336" s="203">
        <v>0</v>
      </c>
      <c r="BJ336" s="203">
        <v>0</v>
      </c>
      <c r="BK336" s="124">
        <v>0</v>
      </c>
      <c r="BL336" s="124">
        <v>0</v>
      </c>
      <c r="BM336" s="124">
        <v>0</v>
      </c>
    </row>
    <row r="337" spans="1:65" s="127" customFormat="1" ht="15" customHeight="1" thickBot="1" x14ac:dyDescent="0.3">
      <c r="A337" s="204" t="s">
        <v>1118</v>
      </c>
      <c r="B337" s="58" t="s">
        <v>1936</v>
      </c>
      <c r="C337" s="38">
        <v>36805</v>
      </c>
      <c r="D337" s="227" t="s">
        <v>3332</v>
      </c>
      <c r="E337" s="63" t="s">
        <v>19</v>
      </c>
      <c r="F337" s="57">
        <v>155</v>
      </c>
      <c r="G337" s="90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5">
        <v>155</v>
      </c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2"/>
      <c r="BH337" s="203">
        <v>0</v>
      </c>
      <c r="BI337" s="203">
        <v>0</v>
      </c>
      <c r="BJ337" s="203">
        <v>0</v>
      </c>
      <c r="BK337" s="124">
        <v>0</v>
      </c>
      <c r="BL337" s="124">
        <v>0</v>
      </c>
      <c r="BM337" s="124">
        <v>0</v>
      </c>
    </row>
    <row r="338" spans="1:65" s="127" customFormat="1" ht="15" customHeight="1" thickBot="1" x14ac:dyDescent="0.3">
      <c r="A338" s="204" t="s">
        <v>1120</v>
      </c>
      <c r="B338" s="58" t="s">
        <v>1878</v>
      </c>
      <c r="C338" s="38">
        <v>36711</v>
      </c>
      <c r="D338" s="227" t="s">
        <v>3259</v>
      </c>
      <c r="E338" s="63" t="s">
        <v>45</v>
      </c>
      <c r="F338" s="57">
        <v>155</v>
      </c>
      <c r="G338" s="90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5">
        <v>155</v>
      </c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2"/>
      <c r="BH338" s="203">
        <v>0</v>
      </c>
      <c r="BI338" s="203">
        <v>0</v>
      </c>
      <c r="BJ338" s="203">
        <v>0</v>
      </c>
      <c r="BK338" s="124">
        <v>0</v>
      </c>
      <c r="BL338" s="124">
        <v>0</v>
      </c>
      <c r="BM338" s="124">
        <v>0</v>
      </c>
    </row>
    <row r="339" spans="1:65" s="127" customFormat="1" ht="15" customHeight="1" thickBot="1" x14ac:dyDescent="0.3">
      <c r="A339" s="204" t="s">
        <v>1122</v>
      </c>
      <c r="B339" s="58" t="s">
        <v>2118</v>
      </c>
      <c r="C339" s="38">
        <v>28040</v>
      </c>
      <c r="D339" s="227" t="s">
        <v>3528</v>
      </c>
      <c r="E339" s="63" t="s">
        <v>771</v>
      </c>
      <c r="F339" s="57">
        <v>155</v>
      </c>
      <c r="G339" s="90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5">
        <v>155</v>
      </c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2"/>
      <c r="BH339" s="203">
        <v>0</v>
      </c>
      <c r="BI339" s="203">
        <v>0</v>
      </c>
      <c r="BJ339" s="203">
        <v>0</v>
      </c>
      <c r="BK339" s="124">
        <v>0</v>
      </c>
      <c r="BL339" s="124">
        <v>0</v>
      </c>
      <c r="BM339" s="124">
        <v>0</v>
      </c>
    </row>
    <row r="340" spans="1:65" s="127" customFormat="1" ht="15" customHeight="1" thickBot="1" x14ac:dyDescent="0.3">
      <c r="A340" s="204" t="s">
        <v>1123</v>
      </c>
      <c r="B340" s="58" t="s">
        <v>1829</v>
      </c>
      <c r="C340" s="38">
        <v>39325</v>
      </c>
      <c r="D340" s="227" t="s">
        <v>3164</v>
      </c>
      <c r="E340" s="63" t="s">
        <v>77</v>
      </c>
      <c r="F340" s="57">
        <v>152</v>
      </c>
      <c r="G340" s="90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5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>
        <v>152</v>
      </c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2"/>
      <c r="BH340" s="203">
        <v>0</v>
      </c>
      <c r="BI340" s="203">
        <v>0</v>
      </c>
      <c r="BJ340" s="203">
        <v>0</v>
      </c>
      <c r="BK340" s="124">
        <v>0</v>
      </c>
      <c r="BL340" s="124">
        <v>0</v>
      </c>
      <c r="BM340" s="124">
        <v>0</v>
      </c>
    </row>
    <row r="341" spans="1:65" s="127" customFormat="1" ht="15" customHeight="1" thickBot="1" x14ac:dyDescent="0.3">
      <c r="A341" s="204" t="s">
        <v>1124</v>
      </c>
      <c r="B341" s="58" t="s">
        <v>1983</v>
      </c>
      <c r="C341" s="38">
        <v>39168</v>
      </c>
      <c r="D341" s="227" t="s">
        <v>3385</v>
      </c>
      <c r="E341" s="63" t="s">
        <v>60</v>
      </c>
      <c r="F341" s="57">
        <v>152</v>
      </c>
      <c r="G341" s="90"/>
      <c r="H341" s="91"/>
      <c r="I341" s="91"/>
      <c r="J341" s="91">
        <v>152</v>
      </c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5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2"/>
      <c r="BH341" s="203">
        <v>0</v>
      </c>
      <c r="BI341" s="203">
        <v>0</v>
      </c>
      <c r="BJ341" s="203">
        <v>0</v>
      </c>
      <c r="BK341" s="124">
        <v>0</v>
      </c>
      <c r="BL341" s="124">
        <v>0</v>
      </c>
      <c r="BM341" s="124">
        <v>0</v>
      </c>
    </row>
    <row r="342" spans="1:65" s="127" customFormat="1" ht="15" customHeight="1" thickBot="1" x14ac:dyDescent="0.3">
      <c r="A342" s="204" t="s">
        <v>1125</v>
      </c>
      <c r="B342" s="141" t="s">
        <v>1984</v>
      </c>
      <c r="C342" s="38">
        <v>39165</v>
      </c>
      <c r="D342" s="227" t="s">
        <v>3386</v>
      </c>
      <c r="E342" s="63" t="s">
        <v>60</v>
      </c>
      <c r="F342" s="57">
        <v>152</v>
      </c>
      <c r="G342" s="90"/>
      <c r="H342" s="91"/>
      <c r="I342" s="91"/>
      <c r="J342" s="91">
        <v>152</v>
      </c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5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2"/>
      <c r="BH342" s="203">
        <v>0</v>
      </c>
      <c r="BI342" s="203">
        <v>0</v>
      </c>
      <c r="BJ342" s="203">
        <v>0</v>
      </c>
      <c r="BK342" s="124">
        <v>0</v>
      </c>
      <c r="BL342" s="124">
        <v>0</v>
      </c>
      <c r="BM342" s="124">
        <v>0</v>
      </c>
    </row>
    <row r="343" spans="1:65" s="127" customFormat="1" ht="15" customHeight="1" thickBot="1" x14ac:dyDescent="0.3">
      <c r="A343" s="204" t="s">
        <v>1126</v>
      </c>
      <c r="B343" s="58" t="s">
        <v>1871</v>
      </c>
      <c r="C343" s="38">
        <v>38187</v>
      </c>
      <c r="D343" s="227" t="s">
        <v>3244</v>
      </c>
      <c r="E343" s="63" t="s">
        <v>77</v>
      </c>
      <c r="F343" s="57">
        <v>152</v>
      </c>
      <c r="G343" s="90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5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>
        <v>152</v>
      </c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2"/>
      <c r="BH343" s="203">
        <v>0</v>
      </c>
      <c r="BI343" s="203">
        <v>0</v>
      </c>
      <c r="BJ343" s="203">
        <v>0</v>
      </c>
      <c r="BK343" s="124">
        <v>0</v>
      </c>
      <c r="BL343" s="124">
        <v>0</v>
      </c>
      <c r="BM343" s="124">
        <v>0</v>
      </c>
    </row>
    <row r="344" spans="1:65" s="127" customFormat="1" ht="15" customHeight="1" thickBot="1" x14ac:dyDescent="0.3">
      <c r="A344" s="204" t="s">
        <v>1128</v>
      </c>
      <c r="B344" s="58" t="s">
        <v>1951</v>
      </c>
      <c r="C344" s="52">
        <v>38432</v>
      </c>
      <c r="D344" s="227" t="s">
        <v>3351</v>
      </c>
      <c r="E344" s="63" t="s">
        <v>58</v>
      </c>
      <c r="F344" s="57">
        <v>147</v>
      </c>
      <c r="G344" s="90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5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>
        <v>147</v>
      </c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2"/>
      <c r="BH344" s="203">
        <v>0</v>
      </c>
      <c r="BI344" s="203">
        <v>0</v>
      </c>
      <c r="BJ344" s="203">
        <v>0</v>
      </c>
      <c r="BK344" s="124">
        <v>0</v>
      </c>
      <c r="BL344" s="124">
        <v>0</v>
      </c>
      <c r="BM344" s="124">
        <v>0</v>
      </c>
    </row>
    <row r="345" spans="1:65" s="127" customFormat="1" ht="15" customHeight="1" thickBot="1" x14ac:dyDescent="0.3">
      <c r="A345" s="204" t="s">
        <v>1130</v>
      </c>
      <c r="B345" s="58" t="s">
        <v>1932</v>
      </c>
      <c r="C345" s="52">
        <v>37867</v>
      </c>
      <c r="D345" s="227" t="s">
        <v>3328</v>
      </c>
      <c r="E345" s="63" t="s">
        <v>58</v>
      </c>
      <c r="F345" s="57">
        <v>147</v>
      </c>
      <c r="G345" s="90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5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>
        <v>147</v>
      </c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2"/>
      <c r="BH345" s="203">
        <v>0</v>
      </c>
      <c r="BI345" s="203">
        <v>0</v>
      </c>
      <c r="BJ345" s="203">
        <v>0</v>
      </c>
      <c r="BK345" s="124">
        <v>0</v>
      </c>
      <c r="BL345" s="124">
        <v>0</v>
      </c>
      <c r="BM345" s="124">
        <v>0</v>
      </c>
    </row>
    <row r="346" spans="1:65" s="127" customFormat="1" ht="15" customHeight="1" thickBot="1" x14ac:dyDescent="0.3">
      <c r="A346" s="204" t="s">
        <v>1132</v>
      </c>
      <c r="B346" s="58" t="s">
        <v>1978</v>
      </c>
      <c r="C346" s="52">
        <v>36878</v>
      </c>
      <c r="D346" s="227" t="s">
        <v>3383</v>
      </c>
      <c r="E346" s="63" t="s">
        <v>1070</v>
      </c>
      <c r="F346" s="57">
        <v>147</v>
      </c>
      <c r="G346" s="90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5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>
        <v>147</v>
      </c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2"/>
      <c r="BH346" s="203">
        <v>0</v>
      </c>
      <c r="BI346" s="203">
        <v>0</v>
      </c>
      <c r="BJ346" s="203">
        <v>0</v>
      </c>
      <c r="BK346" s="124">
        <v>0</v>
      </c>
      <c r="BL346" s="124">
        <v>0</v>
      </c>
      <c r="BM346" s="124">
        <v>0</v>
      </c>
    </row>
    <row r="347" spans="1:65" s="127" customFormat="1" ht="15" customHeight="1" thickBot="1" x14ac:dyDescent="0.3">
      <c r="A347" s="204" t="s">
        <v>1134</v>
      </c>
      <c r="B347" s="43" t="s">
        <v>1902</v>
      </c>
      <c r="C347" s="52">
        <v>38868</v>
      </c>
      <c r="D347" s="227" t="s">
        <v>3249</v>
      </c>
      <c r="E347" s="63" t="s">
        <v>412</v>
      </c>
      <c r="F347" s="57">
        <v>146</v>
      </c>
      <c r="G347" s="90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5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>
        <v>146</v>
      </c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2"/>
      <c r="BH347" s="203">
        <v>0</v>
      </c>
      <c r="BI347" s="203">
        <v>0</v>
      </c>
      <c r="BJ347" s="203">
        <v>0</v>
      </c>
      <c r="BK347" s="124">
        <v>0</v>
      </c>
      <c r="BL347" s="124">
        <v>0</v>
      </c>
      <c r="BM347" s="124">
        <v>0</v>
      </c>
    </row>
    <row r="348" spans="1:65" s="127" customFormat="1" ht="15" customHeight="1" thickBot="1" x14ac:dyDescent="0.3">
      <c r="A348" s="204" t="s">
        <v>1136</v>
      </c>
      <c r="B348" s="43" t="s">
        <v>1868</v>
      </c>
      <c r="C348" s="52">
        <v>39417</v>
      </c>
      <c r="D348" s="54" t="s">
        <v>3222</v>
      </c>
      <c r="E348" s="46" t="s">
        <v>30</v>
      </c>
      <c r="F348" s="57">
        <v>137</v>
      </c>
      <c r="G348" s="90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5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>
        <v>137</v>
      </c>
      <c r="BG348" s="92"/>
      <c r="BH348" s="203">
        <v>0</v>
      </c>
      <c r="BI348" s="203">
        <v>0</v>
      </c>
      <c r="BJ348" s="203">
        <v>0</v>
      </c>
      <c r="BK348" s="124">
        <v>0</v>
      </c>
      <c r="BL348" s="124">
        <v>0</v>
      </c>
      <c r="BM348" s="124">
        <v>0</v>
      </c>
    </row>
    <row r="349" spans="1:65" s="127" customFormat="1" ht="15" customHeight="1" thickBot="1" x14ac:dyDescent="0.3">
      <c r="A349" s="204" t="s">
        <v>1138</v>
      </c>
      <c r="B349" s="43" t="s">
        <v>2399</v>
      </c>
      <c r="C349" s="52">
        <v>39414</v>
      </c>
      <c r="D349" s="142">
        <v>173704</v>
      </c>
      <c r="E349" s="55" t="s">
        <v>355</v>
      </c>
      <c r="F349" s="57">
        <v>137</v>
      </c>
      <c r="G349" s="90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5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>
        <v>137</v>
      </c>
      <c r="BG349" s="92"/>
      <c r="BH349" s="203">
        <v>0</v>
      </c>
      <c r="BI349" s="203">
        <v>0</v>
      </c>
      <c r="BJ349" s="203">
        <v>0</v>
      </c>
      <c r="BK349" s="124">
        <v>0</v>
      </c>
      <c r="BL349" s="124">
        <v>0</v>
      </c>
      <c r="BM349" s="124">
        <v>0</v>
      </c>
    </row>
    <row r="350" spans="1:65" s="127" customFormat="1" ht="15" customHeight="1" thickBot="1" x14ac:dyDescent="0.3">
      <c r="A350" s="204" t="s">
        <v>1140</v>
      </c>
      <c r="B350" s="43" t="s">
        <v>2400</v>
      </c>
      <c r="C350" s="52">
        <v>39048</v>
      </c>
      <c r="D350" s="142">
        <v>143846</v>
      </c>
      <c r="E350" s="55" t="s">
        <v>355</v>
      </c>
      <c r="F350" s="57">
        <v>137</v>
      </c>
      <c r="G350" s="90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5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>
        <v>137</v>
      </c>
      <c r="BG350" s="92"/>
      <c r="BH350" s="203">
        <v>0</v>
      </c>
      <c r="BI350" s="203">
        <v>0</v>
      </c>
      <c r="BJ350" s="203">
        <v>0</v>
      </c>
      <c r="BK350" s="124">
        <v>0</v>
      </c>
      <c r="BL350" s="124">
        <v>0</v>
      </c>
      <c r="BM350" s="124">
        <v>0</v>
      </c>
    </row>
    <row r="351" spans="1:65" s="127" customFormat="1" ht="15" customHeight="1" thickBot="1" x14ac:dyDescent="0.3">
      <c r="A351" s="204" t="s">
        <v>1142</v>
      </c>
      <c r="B351" s="43" t="s">
        <v>1979</v>
      </c>
      <c r="C351" s="52">
        <v>38639</v>
      </c>
      <c r="D351" s="54" t="s">
        <v>3307</v>
      </c>
      <c r="E351" s="46" t="s">
        <v>42</v>
      </c>
      <c r="F351" s="57">
        <v>137</v>
      </c>
      <c r="G351" s="90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5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2">
        <v>137</v>
      </c>
      <c r="BH351" s="203">
        <v>0</v>
      </c>
      <c r="BI351" s="203">
        <v>0</v>
      </c>
      <c r="BJ351" s="203">
        <v>0</v>
      </c>
      <c r="BK351" s="124">
        <v>0</v>
      </c>
      <c r="BL351" s="124">
        <v>0</v>
      </c>
      <c r="BM351" s="124">
        <v>0</v>
      </c>
    </row>
    <row r="352" spans="1:65" s="127" customFormat="1" ht="15" customHeight="1" thickBot="1" x14ac:dyDescent="0.3">
      <c r="A352" s="204" t="s">
        <v>1143</v>
      </c>
      <c r="B352" s="58" t="s">
        <v>1885</v>
      </c>
      <c r="C352" s="38">
        <v>38239</v>
      </c>
      <c r="D352" s="227" t="s">
        <v>3270</v>
      </c>
      <c r="E352" s="63" t="s">
        <v>78</v>
      </c>
      <c r="F352" s="57">
        <v>137</v>
      </c>
      <c r="G352" s="90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>
        <v>137</v>
      </c>
      <c r="Z352" s="91"/>
      <c r="AA352" s="95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2"/>
      <c r="BH352" s="203">
        <v>0</v>
      </c>
      <c r="BI352" s="203">
        <v>0</v>
      </c>
      <c r="BJ352" s="203">
        <v>0</v>
      </c>
      <c r="BK352" s="124">
        <v>0</v>
      </c>
      <c r="BL352" s="124">
        <v>0</v>
      </c>
      <c r="BM352" s="124">
        <v>0</v>
      </c>
    </row>
    <row r="353" spans="1:65" s="127" customFormat="1" ht="15" customHeight="1" thickBot="1" x14ac:dyDescent="0.3">
      <c r="A353" s="204" t="s">
        <v>1144</v>
      </c>
      <c r="B353" s="58" t="s">
        <v>1888</v>
      </c>
      <c r="C353" s="38">
        <v>38195</v>
      </c>
      <c r="D353" s="227" t="s">
        <v>3272</v>
      </c>
      <c r="E353" s="63" t="s">
        <v>14</v>
      </c>
      <c r="F353" s="57">
        <v>137</v>
      </c>
      <c r="G353" s="90"/>
      <c r="H353" s="91"/>
      <c r="I353" s="91"/>
      <c r="J353" s="91"/>
      <c r="K353" s="91"/>
      <c r="L353" s="91"/>
      <c r="M353" s="91"/>
      <c r="N353" s="91"/>
      <c r="O353" s="91">
        <v>137</v>
      </c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5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2"/>
      <c r="BH353" s="203">
        <v>0</v>
      </c>
      <c r="BI353" s="203">
        <v>0</v>
      </c>
      <c r="BJ353" s="203">
        <v>0</v>
      </c>
      <c r="BK353" s="124">
        <v>0</v>
      </c>
      <c r="BL353" s="124">
        <v>0</v>
      </c>
      <c r="BM353" s="124">
        <v>0</v>
      </c>
    </row>
    <row r="354" spans="1:65" s="127" customFormat="1" ht="15" customHeight="1" thickBot="1" x14ac:dyDescent="0.3">
      <c r="A354" s="204" t="s">
        <v>1146</v>
      </c>
      <c r="B354" s="43" t="s">
        <v>2401</v>
      </c>
      <c r="C354" s="52">
        <v>38049</v>
      </c>
      <c r="D354" s="142">
        <v>26976</v>
      </c>
      <c r="E354" s="46" t="s">
        <v>42</v>
      </c>
      <c r="F354" s="57">
        <v>137</v>
      </c>
      <c r="G354" s="90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5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2">
        <v>137</v>
      </c>
      <c r="BH354" s="203">
        <v>0</v>
      </c>
      <c r="BI354" s="203">
        <v>0</v>
      </c>
      <c r="BJ354" s="203">
        <v>0</v>
      </c>
      <c r="BK354" s="124">
        <v>0</v>
      </c>
      <c r="BL354" s="124">
        <v>0</v>
      </c>
      <c r="BM354" s="124">
        <v>0</v>
      </c>
    </row>
    <row r="355" spans="1:65" s="127" customFormat="1" ht="15" customHeight="1" thickBot="1" x14ac:dyDescent="0.3">
      <c r="A355" s="204" t="s">
        <v>1148</v>
      </c>
      <c r="B355" s="58" t="s">
        <v>312</v>
      </c>
      <c r="C355" s="38">
        <v>37878</v>
      </c>
      <c r="D355" s="227" t="s">
        <v>3271</v>
      </c>
      <c r="E355" s="63" t="s">
        <v>42</v>
      </c>
      <c r="F355" s="57">
        <v>137</v>
      </c>
      <c r="G355" s="90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>
        <v>137</v>
      </c>
      <c r="W355" s="91"/>
      <c r="X355" s="91"/>
      <c r="Y355" s="91"/>
      <c r="Z355" s="91"/>
      <c r="AA355" s="95"/>
      <c r="AB355" s="91"/>
      <c r="AC355" s="91"/>
      <c r="AD355" s="91"/>
      <c r="AE355" s="91"/>
      <c r="AF355" s="91"/>
      <c r="AG355" s="91"/>
      <c r="AH355" s="91"/>
      <c r="AI355" s="91"/>
      <c r="AJ355" s="91"/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2"/>
      <c r="BH355" s="203">
        <v>0</v>
      </c>
      <c r="BI355" s="203">
        <v>0</v>
      </c>
      <c r="BJ355" s="203">
        <v>0</v>
      </c>
      <c r="BK355" s="124">
        <v>0</v>
      </c>
      <c r="BL355" s="124">
        <v>0</v>
      </c>
      <c r="BM355" s="124">
        <v>0</v>
      </c>
    </row>
    <row r="356" spans="1:65" s="127" customFormat="1" ht="15" customHeight="1" thickBot="1" x14ac:dyDescent="0.3">
      <c r="A356" s="204" t="s">
        <v>1149</v>
      </c>
      <c r="B356" s="58" t="s">
        <v>345</v>
      </c>
      <c r="C356" s="38">
        <v>37633</v>
      </c>
      <c r="D356" s="227" t="s">
        <v>3414</v>
      </c>
      <c r="E356" s="63" t="s">
        <v>42</v>
      </c>
      <c r="F356" s="57">
        <v>137</v>
      </c>
      <c r="G356" s="90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>
        <v>137</v>
      </c>
      <c r="W356" s="91"/>
      <c r="X356" s="91"/>
      <c r="Y356" s="91"/>
      <c r="Z356" s="91"/>
      <c r="AA356" s="95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2"/>
      <c r="BH356" s="203">
        <v>0</v>
      </c>
      <c r="BI356" s="203">
        <v>0</v>
      </c>
      <c r="BJ356" s="203">
        <v>0</v>
      </c>
      <c r="BK356" s="124">
        <v>0</v>
      </c>
      <c r="BL356" s="124">
        <v>0</v>
      </c>
      <c r="BM356" s="124">
        <v>0</v>
      </c>
    </row>
    <row r="357" spans="1:65" s="127" customFormat="1" ht="15" customHeight="1" thickBot="1" x14ac:dyDescent="0.3">
      <c r="A357" s="204" t="s">
        <v>1151</v>
      </c>
      <c r="B357" s="58" t="s">
        <v>2003</v>
      </c>
      <c r="C357" s="52">
        <v>37345</v>
      </c>
      <c r="D357" s="227" t="s">
        <v>3420</v>
      </c>
      <c r="E357" s="63" t="s">
        <v>46</v>
      </c>
      <c r="F357" s="57">
        <v>137</v>
      </c>
      <c r="G357" s="90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5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>
        <v>137</v>
      </c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2"/>
      <c r="BH357" s="203">
        <v>0</v>
      </c>
      <c r="BI357" s="203">
        <v>0</v>
      </c>
      <c r="BJ357" s="203">
        <v>0</v>
      </c>
      <c r="BK357" s="124">
        <v>0</v>
      </c>
      <c r="BL357" s="124">
        <v>0</v>
      </c>
      <c r="BM357" s="124">
        <v>0</v>
      </c>
    </row>
    <row r="358" spans="1:65" s="127" customFormat="1" ht="15" customHeight="1" thickBot="1" x14ac:dyDescent="0.3">
      <c r="A358" s="204" t="s">
        <v>1153</v>
      </c>
      <c r="B358" s="58" t="s">
        <v>1898</v>
      </c>
      <c r="C358" s="38">
        <v>36171</v>
      </c>
      <c r="D358" s="227" t="s">
        <v>3279</v>
      </c>
      <c r="E358" s="63" t="s">
        <v>11</v>
      </c>
      <c r="F358" s="57">
        <v>137</v>
      </c>
      <c r="G358" s="90"/>
      <c r="H358" s="91"/>
      <c r="I358" s="91"/>
      <c r="J358" s="91"/>
      <c r="K358" s="91"/>
      <c r="L358" s="91"/>
      <c r="M358" s="91"/>
      <c r="N358" s="91"/>
      <c r="O358" s="91">
        <v>137</v>
      </c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5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2"/>
      <c r="BH358" s="203">
        <v>0</v>
      </c>
      <c r="BI358" s="203">
        <v>0</v>
      </c>
      <c r="BJ358" s="203">
        <v>0</v>
      </c>
      <c r="BK358" s="124">
        <v>0</v>
      </c>
      <c r="BL358" s="124">
        <v>0</v>
      </c>
      <c r="BM358" s="124">
        <v>0</v>
      </c>
    </row>
    <row r="359" spans="1:65" s="127" customFormat="1" ht="15" customHeight="1" thickBot="1" x14ac:dyDescent="0.3">
      <c r="A359" s="204" t="s">
        <v>1155</v>
      </c>
      <c r="B359" s="58" t="s">
        <v>1862</v>
      </c>
      <c r="C359" s="38">
        <v>34266</v>
      </c>
      <c r="D359" s="227" t="s">
        <v>3224</v>
      </c>
      <c r="E359" s="106" t="s">
        <v>11</v>
      </c>
      <c r="F359" s="57">
        <v>137</v>
      </c>
      <c r="G359" s="90"/>
      <c r="H359" s="91"/>
      <c r="I359" s="91"/>
      <c r="J359" s="91"/>
      <c r="K359" s="91"/>
      <c r="L359" s="91"/>
      <c r="M359" s="91"/>
      <c r="N359" s="91"/>
      <c r="O359" s="91">
        <v>137</v>
      </c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5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2"/>
      <c r="BH359" s="203">
        <v>0</v>
      </c>
      <c r="BI359" s="203">
        <v>0</v>
      </c>
      <c r="BJ359" s="203">
        <v>0</v>
      </c>
      <c r="BK359" s="124">
        <v>0</v>
      </c>
      <c r="BL359" s="124">
        <v>0</v>
      </c>
      <c r="BM359" s="124">
        <v>0</v>
      </c>
    </row>
    <row r="360" spans="1:65" s="127" customFormat="1" ht="15" customHeight="1" thickBot="1" x14ac:dyDescent="0.3">
      <c r="A360" s="204" t="s">
        <v>1156</v>
      </c>
      <c r="B360" s="58" t="s">
        <v>1992</v>
      </c>
      <c r="C360" s="38">
        <v>33398</v>
      </c>
      <c r="D360" s="227" t="s">
        <v>3401</v>
      </c>
      <c r="E360" s="63" t="s">
        <v>937</v>
      </c>
      <c r="F360" s="57">
        <v>137</v>
      </c>
      <c r="G360" s="90"/>
      <c r="H360" s="91">
        <v>137</v>
      </c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5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2"/>
      <c r="BH360" s="203">
        <v>0</v>
      </c>
      <c r="BI360" s="203">
        <v>0</v>
      </c>
      <c r="BJ360" s="203">
        <v>0</v>
      </c>
      <c r="BK360" s="124">
        <v>0</v>
      </c>
      <c r="BL360" s="124">
        <v>0</v>
      </c>
      <c r="BM360" s="124">
        <v>0</v>
      </c>
    </row>
    <row r="361" spans="1:65" s="127" customFormat="1" ht="15" customHeight="1" thickBot="1" x14ac:dyDescent="0.3">
      <c r="A361" s="204" t="s">
        <v>1158</v>
      </c>
      <c r="B361" s="134" t="s">
        <v>1993</v>
      </c>
      <c r="C361" s="38">
        <v>33176</v>
      </c>
      <c r="D361" s="227" t="s">
        <v>3402</v>
      </c>
      <c r="E361" s="63" t="s">
        <v>1677</v>
      </c>
      <c r="F361" s="57">
        <v>137</v>
      </c>
      <c r="G361" s="90"/>
      <c r="H361" s="91">
        <v>137</v>
      </c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5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2"/>
      <c r="BH361" s="203">
        <v>0</v>
      </c>
      <c r="BI361" s="203">
        <v>0</v>
      </c>
      <c r="BJ361" s="203">
        <v>0</v>
      </c>
      <c r="BK361" s="124">
        <v>0</v>
      </c>
      <c r="BL361" s="124">
        <v>0</v>
      </c>
      <c r="BM361" s="124">
        <v>0</v>
      </c>
    </row>
    <row r="362" spans="1:65" s="127" customFormat="1" ht="15" customHeight="1" thickBot="1" x14ac:dyDescent="0.3">
      <c r="A362" s="204" t="s">
        <v>1160</v>
      </c>
      <c r="B362" s="58" t="s">
        <v>1955</v>
      </c>
      <c r="C362" s="38">
        <v>25080</v>
      </c>
      <c r="D362" s="227" t="s">
        <v>3357</v>
      </c>
      <c r="E362" s="63" t="s">
        <v>750</v>
      </c>
      <c r="F362" s="57">
        <v>137</v>
      </c>
      <c r="G362" s="90"/>
      <c r="H362" s="91"/>
      <c r="I362" s="91"/>
      <c r="J362" s="91"/>
      <c r="K362" s="91">
        <v>137</v>
      </c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5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2"/>
      <c r="BH362" s="203">
        <v>0</v>
      </c>
      <c r="BI362" s="203">
        <v>0</v>
      </c>
      <c r="BJ362" s="203">
        <v>0</v>
      </c>
      <c r="BK362" s="124">
        <v>0</v>
      </c>
      <c r="BL362" s="124">
        <v>0</v>
      </c>
      <c r="BM362" s="124">
        <v>0</v>
      </c>
    </row>
    <row r="363" spans="1:65" s="127" customFormat="1" ht="15" customHeight="1" thickBot="1" x14ac:dyDescent="0.3">
      <c r="A363" s="204" t="s">
        <v>1162</v>
      </c>
      <c r="B363" s="134" t="s">
        <v>2119</v>
      </c>
      <c r="C363" s="38">
        <v>24922</v>
      </c>
      <c r="D363" s="227" t="s">
        <v>3529</v>
      </c>
      <c r="E363" s="63" t="s">
        <v>750</v>
      </c>
      <c r="F363" s="57">
        <v>137</v>
      </c>
      <c r="G363" s="90"/>
      <c r="H363" s="91"/>
      <c r="I363" s="91"/>
      <c r="J363" s="91"/>
      <c r="K363" s="91">
        <v>137</v>
      </c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5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2"/>
      <c r="BH363" s="203">
        <v>0</v>
      </c>
      <c r="BI363" s="203">
        <v>0</v>
      </c>
      <c r="BJ363" s="203">
        <v>0</v>
      </c>
      <c r="BK363" s="124">
        <v>0</v>
      </c>
      <c r="BL363" s="124">
        <v>0</v>
      </c>
      <c r="BM363" s="124">
        <v>0</v>
      </c>
    </row>
    <row r="364" spans="1:65" s="127" customFormat="1" ht="15" customHeight="1" thickBot="1" x14ac:dyDescent="0.3">
      <c r="A364" s="204" t="s">
        <v>1164</v>
      </c>
      <c r="B364" s="58" t="s">
        <v>2120</v>
      </c>
      <c r="C364" s="38">
        <v>24689</v>
      </c>
      <c r="D364" s="227" t="s">
        <v>3530</v>
      </c>
      <c r="E364" s="63" t="s">
        <v>1677</v>
      </c>
      <c r="F364" s="57">
        <v>137</v>
      </c>
      <c r="G364" s="90"/>
      <c r="H364" s="91">
        <v>137</v>
      </c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5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2"/>
      <c r="BH364" s="203">
        <v>0</v>
      </c>
      <c r="BI364" s="203">
        <v>0</v>
      </c>
      <c r="BJ364" s="203">
        <v>0</v>
      </c>
      <c r="BK364" s="124">
        <v>0</v>
      </c>
      <c r="BL364" s="124">
        <v>0</v>
      </c>
      <c r="BM364" s="124">
        <v>0</v>
      </c>
    </row>
    <row r="365" spans="1:65" s="127" customFormat="1" ht="15" customHeight="1" thickBot="1" x14ac:dyDescent="0.3">
      <c r="A365" s="204" t="s">
        <v>1165</v>
      </c>
      <c r="B365" s="58" t="s">
        <v>2121</v>
      </c>
      <c r="C365" s="38">
        <v>38189</v>
      </c>
      <c r="D365" s="227" t="s">
        <v>3531</v>
      </c>
      <c r="E365" s="63" t="s">
        <v>2042</v>
      </c>
      <c r="F365" s="57">
        <v>132</v>
      </c>
      <c r="G365" s="90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5">
        <v>132</v>
      </c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2"/>
      <c r="BH365" s="203">
        <v>0</v>
      </c>
      <c r="BI365" s="203">
        <v>0</v>
      </c>
      <c r="BJ365" s="203">
        <v>0</v>
      </c>
      <c r="BK365" s="124">
        <v>0</v>
      </c>
      <c r="BL365" s="124">
        <v>0</v>
      </c>
      <c r="BM365" s="124">
        <v>0</v>
      </c>
    </row>
    <row r="366" spans="1:65" s="127" customFormat="1" ht="15" customHeight="1" thickBot="1" x14ac:dyDescent="0.3">
      <c r="A366" s="204" t="s">
        <v>1167</v>
      </c>
      <c r="B366" s="58" t="s">
        <v>358</v>
      </c>
      <c r="C366" s="38">
        <v>38070</v>
      </c>
      <c r="D366" s="227" t="s">
        <v>3410</v>
      </c>
      <c r="E366" s="63" t="s">
        <v>11</v>
      </c>
      <c r="F366" s="57">
        <v>117</v>
      </c>
      <c r="G366" s="90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5"/>
      <c r="AB366" s="91">
        <v>117</v>
      </c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2"/>
      <c r="BH366" s="203">
        <v>0</v>
      </c>
      <c r="BI366" s="203">
        <v>0</v>
      </c>
      <c r="BJ366" s="203">
        <v>0</v>
      </c>
      <c r="BK366" s="124">
        <v>0</v>
      </c>
      <c r="BL366" s="124">
        <v>0</v>
      </c>
      <c r="BM366" s="124">
        <v>0</v>
      </c>
    </row>
    <row r="367" spans="1:65" s="127" customFormat="1" ht="15" customHeight="1" thickBot="1" x14ac:dyDescent="0.3">
      <c r="A367" s="204" t="s">
        <v>1170</v>
      </c>
      <c r="B367" s="58" t="s">
        <v>561</v>
      </c>
      <c r="C367" s="38">
        <v>36964</v>
      </c>
      <c r="D367" s="227" t="s">
        <v>3416</v>
      </c>
      <c r="E367" s="63" t="s">
        <v>11</v>
      </c>
      <c r="F367" s="57">
        <v>117</v>
      </c>
      <c r="G367" s="90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5"/>
      <c r="AB367" s="91">
        <v>117</v>
      </c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2"/>
      <c r="BH367" s="203">
        <v>0</v>
      </c>
      <c r="BI367" s="203">
        <v>0</v>
      </c>
      <c r="BJ367" s="203">
        <v>0</v>
      </c>
      <c r="BK367" s="124">
        <v>0</v>
      </c>
      <c r="BL367" s="124">
        <v>0</v>
      </c>
      <c r="BM367" s="124">
        <v>0</v>
      </c>
    </row>
    <row r="368" spans="1:65" s="127" customFormat="1" ht="15" customHeight="1" thickBot="1" x14ac:dyDescent="0.3">
      <c r="A368" s="204" t="s">
        <v>1172</v>
      </c>
      <c r="B368" s="58" t="s">
        <v>2122</v>
      </c>
      <c r="C368" s="38">
        <v>38772</v>
      </c>
      <c r="D368" s="227" t="s">
        <v>3532</v>
      </c>
      <c r="E368" s="63" t="s">
        <v>2042</v>
      </c>
      <c r="F368" s="57">
        <v>112</v>
      </c>
      <c r="G368" s="90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5">
        <v>112</v>
      </c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2"/>
      <c r="BH368" s="203">
        <v>0</v>
      </c>
      <c r="BI368" s="203">
        <v>0</v>
      </c>
      <c r="BJ368" s="203">
        <v>0</v>
      </c>
      <c r="BK368" s="124">
        <v>0</v>
      </c>
      <c r="BL368" s="124">
        <v>0</v>
      </c>
      <c r="BM368" s="124">
        <v>0</v>
      </c>
    </row>
    <row r="369" spans="1:65" s="127" customFormat="1" ht="15" customHeight="1" thickBot="1" x14ac:dyDescent="0.3">
      <c r="A369" s="204" t="s">
        <v>1174</v>
      </c>
      <c r="B369" s="58" t="s">
        <v>2123</v>
      </c>
      <c r="C369" s="38">
        <v>38148</v>
      </c>
      <c r="D369" s="227" t="s">
        <v>3533</v>
      </c>
      <c r="E369" s="63" t="s">
        <v>2042</v>
      </c>
      <c r="F369" s="57">
        <v>112</v>
      </c>
      <c r="G369" s="90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5">
        <v>112</v>
      </c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2"/>
      <c r="BH369" s="203">
        <v>0</v>
      </c>
      <c r="BI369" s="203">
        <v>0</v>
      </c>
      <c r="BJ369" s="203">
        <v>0</v>
      </c>
      <c r="BK369" s="124">
        <v>0</v>
      </c>
      <c r="BL369" s="124">
        <v>0</v>
      </c>
      <c r="BM369" s="124">
        <v>0</v>
      </c>
    </row>
    <row r="370" spans="1:65" s="127" customFormat="1" ht="15" customHeight="1" thickBot="1" x14ac:dyDescent="0.3">
      <c r="A370" s="204" t="s">
        <v>1176</v>
      </c>
      <c r="B370" s="58" t="s">
        <v>2124</v>
      </c>
      <c r="C370" s="38">
        <v>38124</v>
      </c>
      <c r="D370" s="227" t="s">
        <v>3534</v>
      </c>
      <c r="E370" s="63" t="s">
        <v>2042</v>
      </c>
      <c r="F370" s="57">
        <v>112</v>
      </c>
      <c r="G370" s="90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5">
        <v>112</v>
      </c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2"/>
      <c r="BH370" s="203">
        <v>0</v>
      </c>
      <c r="BI370" s="203">
        <v>0</v>
      </c>
      <c r="BJ370" s="203">
        <v>0</v>
      </c>
      <c r="BK370" s="124">
        <v>0</v>
      </c>
      <c r="BL370" s="124">
        <v>0</v>
      </c>
      <c r="BM370" s="124">
        <v>0</v>
      </c>
    </row>
    <row r="371" spans="1:65" s="127" customFormat="1" ht="15" customHeight="1" thickBot="1" x14ac:dyDescent="0.3">
      <c r="A371" s="204" t="s">
        <v>1177</v>
      </c>
      <c r="B371" s="58" t="s">
        <v>343</v>
      </c>
      <c r="C371" s="38">
        <v>37574</v>
      </c>
      <c r="D371" s="227" t="s">
        <v>3535</v>
      </c>
      <c r="E371" s="63" t="s">
        <v>45</v>
      </c>
      <c r="F371" s="57">
        <v>112</v>
      </c>
      <c r="G371" s="90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5">
        <v>112</v>
      </c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2"/>
      <c r="BH371" s="203">
        <v>0</v>
      </c>
      <c r="BI371" s="203">
        <v>0</v>
      </c>
      <c r="BJ371" s="203">
        <v>0</v>
      </c>
      <c r="BK371" s="124">
        <v>0</v>
      </c>
      <c r="BL371" s="124">
        <v>0</v>
      </c>
      <c r="BM371" s="124">
        <v>0</v>
      </c>
    </row>
    <row r="372" spans="1:65" s="127" customFormat="1" ht="15" customHeight="1" thickBot="1" x14ac:dyDescent="0.3">
      <c r="A372" s="204" t="s">
        <v>1179</v>
      </c>
      <c r="B372" s="58" t="s">
        <v>2125</v>
      </c>
      <c r="C372" s="38">
        <v>37485</v>
      </c>
      <c r="D372" s="227" t="s">
        <v>3536</v>
      </c>
      <c r="E372" s="63" t="s">
        <v>2042</v>
      </c>
      <c r="F372" s="57">
        <v>112</v>
      </c>
      <c r="G372" s="90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5">
        <v>112</v>
      </c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2"/>
      <c r="BH372" s="203">
        <v>0</v>
      </c>
      <c r="BI372" s="203">
        <v>0</v>
      </c>
      <c r="BJ372" s="203">
        <v>0</v>
      </c>
      <c r="BK372" s="124">
        <v>0</v>
      </c>
      <c r="BL372" s="124">
        <v>0</v>
      </c>
      <c r="BM372" s="124">
        <v>0</v>
      </c>
    </row>
    <row r="373" spans="1:65" s="127" customFormat="1" ht="15" customHeight="1" thickBot="1" x14ac:dyDescent="0.3">
      <c r="A373" s="204" t="s">
        <v>1180</v>
      </c>
      <c r="B373" s="58" t="s">
        <v>309</v>
      </c>
      <c r="C373" s="38">
        <v>36848</v>
      </c>
      <c r="D373" s="227" t="s">
        <v>3537</v>
      </c>
      <c r="E373" s="63" t="s">
        <v>45</v>
      </c>
      <c r="F373" s="57">
        <v>112</v>
      </c>
      <c r="G373" s="90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5">
        <v>112</v>
      </c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2"/>
      <c r="BH373" s="203">
        <v>0</v>
      </c>
      <c r="BI373" s="203">
        <v>0</v>
      </c>
      <c r="BJ373" s="203">
        <v>0</v>
      </c>
      <c r="BK373" s="124">
        <v>0</v>
      </c>
      <c r="BL373" s="124">
        <v>0</v>
      </c>
      <c r="BM373" s="124">
        <v>0</v>
      </c>
    </row>
    <row r="374" spans="1:65" s="127" customFormat="1" ht="15" customHeight="1" thickBot="1" x14ac:dyDescent="0.3">
      <c r="A374" s="204" t="s">
        <v>1182</v>
      </c>
      <c r="B374" s="58" t="s">
        <v>2126</v>
      </c>
      <c r="C374" s="38">
        <v>38615</v>
      </c>
      <c r="D374" s="227" t="s">
        <v>3538</v>
      </c>
      <c r="E374" s="63" t="s">
        <v>2042</v>
      </c>
      <c r="F374" s="57">
        <v>95</v>
      </c>
      <c r="G374" s="90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5">
        <v>95</v>
      </c>
      <c r="AB374" s="91"/>
      <c r="AC374" s="91"/>
      <c r="AD374" s="91"/>
      <c r="AE374" s="91"/>
      <c r="AF374" s="91"/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2"/>
      <c r="BH374" s="203">
        <v>0</v>
      </c>
      <c r="BI374" s="203">
        <v>0</v>
      </c>
      <c r="BJ374" s="203">
        <v>0</v>
      </c>
      <c r="BK374" s="124">
        <v>0</v>
      </c>
      <c r="BL374" s="124">
        <v>0</v>
      </c>
      <c r="BM374" s="124">
        <v>0</v>
      </c>
    </row>
    <row r="375" spans="1:65" s="127" customFormat="1" ht="15" customHeight="1" thickBot="1" x14ac:dyDescent="0.3">
      <c r="A375" s="204" t="s">
        <v>1183</v>
      </c>
      <c r="B375" s="58" t="s">
        <v>2127</v>
      </c>
      <c r="C375" s="38">
        <v>38393</v>
      </c>
      <c r="D375" s="227" t="s">
        <v>3539</v>
      </c>
      <c r="E375" s="63" t="s">
        <v>2042</v>
      </c>
      <c r="F375" s="57">
        <v>95</v>
      </c>
      <c r="G375" s="90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5">
        <v>95</v>
      </c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2"/>
      <c r="BH375" s="203">
        <v>0</v>
      </c>
      <c r="BI375" s="203">
        <v>0</v>
      </c>
      <c r="BJ375" s="203">
        <v>0</v>
      </c>
      <c r="BK375" s="124">
        <v>0</v>
      </c>
      <c r="BL375" s="124">
        <v>0</v>
      </c>
      <c r="BM375" s="124">
        <v>0</v>
      </c>
    </row>
    <row r="376" spans="1:65" s="127" customFormat="1" ht="15" customHeight="1" thickBot="1" x14ac:dyDescent="0.3">
      <c r="A376" s="204" t="s">
        <v>1185</v>
      </c>
      <c r="B376" s="58" t="s">
        <v>2128</v>
      </c>
      <c r="C376" s="38">
        <v>26519</v>
      </c>
      <c r="D376" s="227" t="s">
        <v>3540</v>
      </c>
      <c r="E376" s="63" t="s">
        <v>61</v>
      </c>
      <c r="F376" s="57">
        <v>95</v>
      </c>
      <c r="G376" s="90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5">
        <v>95</v>
      </c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2"/>
      <c r="BH376" s="203">
        <v>0</v>
      </c>
      <c r="BI376" s="203">
        <v>0</v>
      </c>
      <c r="BJ376" s="203">
        <v>0</v>
      </c>
      <c r="BK376" s="124">
        <v>0</v>
      </c>
      <c r="BL376" s="124">
        <v>0</v>
      </c>
      <c r="BM376" s="124">
        <v>0</v>
      </c>
    </row>
    <row r="377" spans="1:65" s="127" customFormat="1" ht="15" customHeight="1" thickBot="1" x14ac:dyDescent="0.3">
      <c r="A377" s="204" t="s">
        <v>1187</v>
      </c>
      <c r="B377" s="141" t="s">
        <v>2129</v>
      </c>
      <c r="C377" s="38">
        <v>26032</v>
      </c>
      <c r="D377" s="227">
        <v>28922</v>
      </c>
      <c r="E377" s="63" t="s">
        <v>1553</v>
      </c>
      <c r="F377" s="57">
        <v>95</v>
      </c>
      <c r="G377" s="90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5">
        <v>95</v>
      </c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2"/>
      <c r="BH377" s="203">
        <v>0</v>
      </c>
      <c r="BI377" s="203">
        <v>0</v>
      </c>
      <c r="BJ377" s="203">
        <v>0</v>
      </c>
      <c r="BK377" s="124">
        <v>0</v>
      </c>
      <c r="BL377" s="124">
        <v>0</v>
      </c>
      <c r="BM377" s="124">
        <v>0</v>
      </c>
    </row>
    <row r="378" spans="1:65" s="127" customFormat="1" ht="15" customHeight="1" thickBot="1" x14ac:dyDescent="0.3">
      <c r="A378" s="204" t="s">
        <v>1188</v>
      </c>
      <c r="B378" s="58" t="s">
        <v>2130</v>
      </c>
      <c r="C378" s="38">
        <v>25890</v>
      </c>
      <c r="D378" s="227" t="s">
        <v>3541</v>
      </c>
      <c r="E378" s="63" t="s">
        <v>2042</v>
      </c>
      <c r="F378" s="57">
        <v>95</v>
      </c>
      <c r="G378" s="90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5">
        <v>95</v>
      </c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2"/>
      <c r="BH378" s="203">
        <v>0</v>
      </c>
      <c r="BI378" s="203">
        <v>0</v>
      </c>
      <c r="BJ378" s="203">
        <v>0</v>
      </c>
      <c r="BK378" s="124">
        <v>0</v>
      </c>
      <c r="BL378" s="124">
        <v>0</v>
      </c>
      <c r="BM378" s="124">
        <v>0</v>
      </c>
    </row>
    <row r="379" spans="1:65" s="127" customFormat="1" ht="15" customHeight="1" thickBot="1" x14ac:dyDescent="0.3">
      <c r="A379" s="204" t="s">
        <v>1190</v>
      </c>
      <c r="B379" s="58" t="s">
        <v>2131</v>
      </c>
      <c r="C379" s="38">
        <v>23670</v>
      </c>
      <c r="D379" s="227" t="s">
        <v>3542</v>
      </c>
      <c r="E379" s="63" t="s">
        <v>61</v>
      </c>
      <c r="F379" s="57">
        <v>95</v>
      </c>
      <c r="G379" s="90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5">
        <v>95</v>
      </c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2"/>
      <c r="BH379" s="203">
        <v>0</v>
      </c>
      <c r="BI379" s="203">
        <v>0</v>
      </c>
      <c r="BJ379" s="203">
        <v>0</v>
      </c>
      <c r="BK379" s="124">
        <v>0</v>
      </c>
      <c r="BL379" s="124">
        <v>0</v>
      </c>
      <c r="BM379" s="124">
        <v>0</v>
      </c>
    </row>
    <row r="380" spans="1:65" s="127" customFormat="1" ht="15" customHeight="1" thickBot="1" x14ac:dyDescent="0.3">
      <c r="A380" s="204" t="s">
        <v>1192</v>
      </c>
      <c r="B380" s="58" t="s">
        <v>2132</v>
      </c>
      <c r="C380" s="38">
        <v>21278</v>
      </c>
      <c r="D380" s="227" t="s">
        <v>3543</v>
      </c>
      <c r="E380" s="63" t="s">
        <v>2042</v>
      </c>
      <c r="F380" s="57">
        <v>95</v>
      </c>
      <c r="G380" s="90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5">
        <v>95</v>
      </c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2"/>
      <c r="BH380" s="203">
        <v>0</v>
      </c>
      <c r="BI380" s="203">
        <v>0</v>
      </c>
      <c r="BJ380" s="203">
        <v>0</v>
      </c>
      <c r="BK380" s="124">
        <v>0</v>
      </c>
      <c r="BL380" s="124">
        <v>0</v>
      </c>
      <c r="BM380" s="124">
        <v>0</v>
      </c>
    </row>
    <row r="381" spans="1:65" s="127" customFormat="1" ht="15" customHeight="1" thickBot="1" x14ac:dyDescent="0.3">
      <c r="A381" s="204" t="s">
        <v>1194</v>
      </c>
      <c r="B381" s="58" t="s">
        <v>530</v>
      </c>
      <c r="C381" s="38">
        <v>38819</v>
      </c>
      <c r="D381" s="227" t="s">
        <v>3391</v>
      </c>
      <c r="E381" s="63" t="s">
        <v>690</v>
      </c>
      <c r="F381" s="57">
        <v>92</v>
      </c>
      <c r="G381" s="90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>
        <v>92</v>
      </c>
      <c r="T381" s="91"/>
      <c r="U381" s="91"/>
      <c r="V381" s="91"/>
      <c r="W381" s="91"/>
      <c r="X381" s="91"/>
      <c r="Y381" s="91"/>
      <c r="Z381" s="91"/>
      <c r="AA381" s="95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2"/>
      <c r="BH381" s="203">
        <v>0</v>
      </c>
      <c r="BI381" s="203">
        <v>0</v>
      </c>
      <c r="BJ381" s="203">
        <v>0</v>
      </c>
      <c r="BK381" s="124">
        <v>0</v>
      </c>
      <c r="BL381" s="124">
        <v>0</v>
      </c>
      <c r="BM381" s="124">
        <v>0</v>
      </c>
    </row>
    <row r="382" spans="1:65" s="127" customFormat="1" ht="15" customHeight="1" thickBot="1" x14ac:dyDescent="0.3">
      <c r="A382" s="204" t="s">
        <v>1195</v>
      </c>
      <c r="B382" s="58" t="s">
        <v>1843</v>
      </c>
      <c r="C382" s="38">
        <v>37395</v>
      </c>
      <c r="D382" s="227" t="s">
        <v>3201</v>
      </c>
      <c r="E382" s="63" t="s">
        <v>412</v>
      </c>
      <c r="F382" s="57">
        <v>92</v>
      </c>
      <c r="G382" s="90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>
        <v>92</v>
      </c>
      <c r="W382" s="91"/>
      <c r="X382" s="91"/>
      <c r="Y382" s="91"/>
      <c r="Z382" s="91"/>
      <c r="AA382" s="95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2"/>
      <c r="BH382" s="203">
        <v>0</v>
      </c>
      <c r="BI382" s="203">
        <v>0</v>
      </c>
      <c r="BJ382" s="203">
        <v>0</v>
      </c>
      <c r="BK382" s="124">
        <v>0</v>
      </c>
      <c r="BL382" s="124">
        <v>0</v>
      </c>
      <c r="BM382" s="124">
        <v>0</v>
      </c>
    </row>
    <row r="383" spans="1:65" s="127" customFormat="1" ht="15" customHeight="1" thickBot="1" x14ac:dyDescent="0.3">
      <c r="A383" s="204" t="s">
        <v>1197</v>
      </c>
      <c r="B383" s="58" t="s">
        <v>549</v>
      </c>
      <c r="C383" s="38">
        <v>37339</v>
      </c>
      <c r="D383" s="227" t="s">
        <v>3398</v>
      </c>
      <c r="E383" s="63" t="s">
        <v>11</v>
      </c>
      <c r="F383" s="57">
        <v>92</v>
      </c>
      <c r="G383" s="90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5"/>
      <c r="AB383" s="91">
        <v>92</v>
      </c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2"/>
      <c r="BH383" s="203">
        <v>0</v>
      </c>
      <c r="BI383" s="203">
        <v>0</v>
      </c>
      <c r="BJ383" s="203">
        <v>0</v>
      </c>
      <c r="BK383" s="124">
        <v>0</v>
      </c>
      <c r="BL383" s="124">
        <v>0</v>
      </c>
      <c r="BM383" s="124">
        <v>0</v>
      </c>
    </row>
    <row r="384" spans="1:65" s="127" customFormat="1" ht="15" customHeight="1" thickBot="1" x14ac:dyDescent="0.3">
      <c r="A384" s="204" t="s">
        <v>1199</v>
      </c>
      <c r="B384" s="58" t="s">
        <v>2001</v>
      </c>
      <c r="C384" s="38">
        <v>38941</v>
      </c>
      <c r="D384" s="227" t="s">
        <v>3413</v>
      </c>
      <c r="E384" s="63" t="s">
        <v>61</v>
      </c>
      <c r="F384" s="57">
        <v>60</v>
      </c>
      <c r="G384" s="90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>
        <v>60</v>
      </c>
      <c r="W384" s="91"/>
      <c r="X384" s="91"/>
      <c r="Y384" s="91"/>
      <c r="Z384" s="91"/>
      <c r="AA384" s="95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2"/>
      <c r="BH384" s="203">
        <v>0</v>
      </c>
      <c r="BI384" s="203">
        <v>0</v>
      </c>
      <c r="BJ384" s="203">
        <v>0</v>
      </c>
      <c r="BK384" s="124">
        <v>0</v>
      </c>
      <c r="BL384" s="124">
        <v>0</v>
      </c>
      <c r="BM384" s="124">
        <v>0</v>
      </c>
    </row>
    <row r="385" spans="1:65" s="127" customFormat="1" ht="15" customHeight="1" thickBot="1" x14ac:dyDescent="0.3">
      <c r="A385" s="206" t="s">
        <v>1201</v>
      </c>
      <c r="B385" s="228" t="s">
        <v>2004</v>
      </c>
      <c r="C385" s="113">
        <v>38231</v>
      </c>
      <c r="D385" s="321" t="s">
        <v>3421</v>
      </c>
      <c r="E385" s="229" t="s">
        <v>977</v>
      </c>
      <c r="F385" s="57">
        <v>60</v>
      </c>
      <c r="G385" s="116"/>
      <c r="H385" s="117">
        <v>60</v>
      </c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46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17"/>
      <c r="BG385" s="118"/>
      <c r="BH385" s="203">
        <v>0</v>
      </c>
      <c r="BI385" s="203">
        <v>0</v>
      </c>
      <c r="BJ385" s="203">
        <v>0</v>
      </c>
      <c r="BK385" s="124">
        <v>0</v>
      </c>
      <c r="BL385" s="124">
        <v>0</v>
      </c>
      <c r="BM385" s="124">
        <v>0</v>
      </c>
    </row>
  </sheetData>
  <mergeCells count="19">
    <mergeCell ref="AZ3:BD3"/>
    <mergeCell ref="BF3:BG3"/>
    <mergeCell ref="AB3:AF3"/>
    <mergeCell ref="AG3:AH3"/>
    <mergeCell ref="AK3:AQ3"/>
    <mergeCell ref="AR3:AT3"/>
    <mergeCell ref="AU3:AX3"/>
    <mergeCell ref="A1:F1"/>
    <mergeCell ref="K3:M3"/>
    <mergeCell ref="I3:J3"/>
    <mergeCell ref="N3:Q3"/>
    <mergeCell ref="R3:U3"/>
    <mergeCell ref="V3:W3"/>
    <mergeCell ref="X3:Z3"/>
    <mergeCell ref="A4:A6"/>
    <mergeCell ref="B4:B6"/>
    <mergeCell ref="C4:C6"/>
    <mergeCell ref="D4:D6"/>
    <mergeCell ref="E4:E6"/>
  </mergeCells>
  <conditionalFormatting sqref="F7:F385">
    <cfRule type="cellIs" dxfId="1" priority="1" stopIfTrue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768"/>
  <sheetViews>
    <sheetView zoomScale="95" zoomScaleNormal="95" workbookViewId="0">
      <selection sqref="A1:XFD1048576"/>
    </sheetView>
  </sheetViews>
  <sheetFormatPr defaultRowHeight="15" x14ac:dyDescent="0.25"/>
  <cols>
    <col min="3" max="3" width="11.140625" bestFit="1" customWidth="1"/>
  </cols>
  <sheetData>
    <row r="1" spans="1:77" s="230" customFormat="1" ht="15" customHeight="1" thickBot="1" x14ac:dyDescent="0.3">
      <c r="A1" s="405" t="s">
        <v>2410</v>
      </c>
      <c r="B1" s="406"/>
      <c r="C1" s="406"/>
      <c r="D1" s="406"/>
      <c r="E1" s="406"/>
      <c r="F1" s="407"/>
      <c r="G1" s="162"/>
      <c r="H1" s="162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71"/>
      <c r="AC1" s="171"/>
      <c r="AD1" s="171"/>
      <c r="AE1" s="191"/>
      <c r="AF1" s="171"/>
      <c r="AG1" s="171"/>
      <c r="AH1" s="171"/>
      <c r="AI1" s="171"/>
      <c r="AJ1" s="171"/>
      <c r="AK1" s="171"/>
      <c r="AL1" s="171"/>
      <c r="AM1" s="171"/>
      <c r="AN1" s="171"/>
      <c r="AO1" s="171"/>
      <c r="AP1" s="171"/>
      <c r="AQ1" s="171"/>
      <c r="AR1" s="171"/>
      <c r="AS1" s="171"/>
      <c r="AT1" s="171"/>
      <c r="AU1" s="171"/>
      <c r="AV1" s="171"/>
      <c r="AW1" s="171"/>
      <c r="AX1" s="171"/>
      <c r="AY1" s="171"/>
      <c r="AZ1" s="171"/>
      <c r="BA1" s="171"/>
      <c r="BB1" s="171"/>
      <c r="BC1" s="171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47"/>
      <c r="BQ1" s="147"/>
      <c r="BR1" s="147"/>
      <c r="BS1" s="147"/>
      <c r="BT1" s="147"/>
      <c r="BU1" s="147"/>
    </row>
    <row r="2" spans="1:77" s="230" customFormat="1" ht="9.9499999999999993" customHeight="1" thickBot="1" x14ac:dyDescent="0.3">
      <c r="A2" s="149"/>
      <c r="B2" s="150"/>
      <c r="C2" s="149"/>
      <c r="D2" s="316"/>
      <c r="E2" s="231"/>
      <c r="F2" s="154"/>
      <c r="G2" s="211"/>
      <c r="H2" s="211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3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53"/>
      <c r="BQ2" s="153"/>
      <c r="BR2" s="153"/>
      <c r="BS2" s="153"/>
      <c r="BT2" s="153"/>
      <c r="BU2" s="153"/>
    </row>
    <row r="3" spans="1:77" s="215" customFormat="1" ht="15" customHeight="1" thickBot="1" x14ac:dyDescent="0.3">
      <c r="A3" s="213"/>
      <c r="B3" s="214"/>
      <c r="C3" s="232"/>
      <c r="D3" s="322"/>
      <c r="E3" s="181"/>
      <c r="F3" s="181"/>
      <c r="G3" s="196" t="s">
        <v>592</v>
      </c>
      <c r="H3" s="196" t="s">
        <v>593</v>
      </c>
      <c r="I3" s="196" t="s">
        <v>594</v>
      </c>
      <c r="J3" s="410" t="s">
        <v>595</v>
      </c>
      <c r="K3" s="412"/>
      <c r="L3" s="414" t="s">
        <v>596</v>
      </c>
      <c r="M3" s="415"/>
      <c r="N3" s="416"/>
      <c r="O3" s="414" t="s">
        <v>597</v>
      </c>
      <c r="P3" s="415"/>
      <c r="Q3" s="415"/>
      <c r="R3" s="415"/>
      <c r="S3" s="416"/>
      <c r="T3" s="410" t="s">
        <v>599</v>
      </c>
      <c r="U3" s="411"/>
      <c r="V3" s="411"/>
      <c r="W3" s="411"/>
      <c r="X3" s="412"/>
      <c r="Y3" s="414" t="s">
        <v>600</v>
      </c>
      <c r="Z3" s="415"/>
      <c r="AA3" s="416"/>
      <c r="AB3" s="414" t="s">
        <v>601</v>
      </c>
      <c r="AC3" s="415"/>
      <c r="AD3" s="416"/>
      <c r="AE3" s="196" t="s">
        <v>2006</v>
      </c>
      <c r="AF3" s="414" t="s">
        <v>603</v>
      </c>
      <c r="AG3" s="415"/>
      <c r="AH3" s="415"/>
      <c r="AI3" s="415"/>
      <c r="AJ3" s="416"/>
      <c r="AK3" s="414" t="s">
        <v>604</v>
      </c>
      <c r="AL3" s="416"/>
      <c r="AM3" s="414" t="s">
        <v>605</v>
      </c>
      <c r="AN3" s="416"/>
      <c r="AO3" s="414" t="s">
        <v>606</v>
      </c>
      <c r="AP3" s="416"/>
      <c r="AQ3" s="410" t="s">
        <v>607</v>
      </c>
      <c r="AR3" s="411"/>
      <c r="AS3" s="411"/>
      <c r="AT3" s="411"/>
      <c r="AU3" s="411"/>
      <c r="AV3" s="411"/>
      <c r="AW3" s="412"/>
      <c r="AX3" s="410" t="s">
        <v>608</v>
      </c>
      <c r="AY3" s="411"/>
      <c r="AZ3" s="412"/>
      <c r="BA3" s="410" t="s">
        <v>609</v>
      </c>
      <c r="BB3" s="411"/>
      <c r="BC3" s="411"/>
      <c r="BD3" s="411"/>
      <c r="BE3" s="412"/>
      <c r="BF3" s="182" t="s">
        <v>610</v>
      </c>
      <c r="BG3" s="410" t="s">
        <v>589</v>
      </c>
      <c r="BH3" s="411"/>
      <c r="BI3" s="411"/>
      <c r="BJ3" s="411"/>
      <c r="BK3" s="411"/>
      <c r="BL3" s="412"/>
      <c r="BM3" s="158" t="s">
        <v>590</v>
      </c>
      <c r="BN3" s="410" t="s">
        <v>591</v>
      </c>
      <c r="BO3" s="412"/>
      <c r="BP3" s="162"/>
      <c r="BQ3" s="162"/>
      <c r="BR3" s="162"/>
      <c r="BS3" s="162"/>
      <c r="BT3" s="162"/>
      <c r="BU3" s="162"/>
    </row>
    <row r="4" spans="1:77" s="137" customFormat="1" ht="15" customHeight="1" thickBot="1" x14ac:dyDescent="0.3">
      <c r="A4" s="421" t="s">
        <v>93</v>
      </c>
      <c r="B4" s="423" t="s">
        <v>103</v>
      </c>
      <c r="C4" s="429" t="s">
        <v>2007</v>
      </c>
      <c r="D4" s="427" t="s">
        <v>611</v>
      </c>
      <c r="E4" s="429" t="s">
        <v>90</v>
      </c>
      <c r="F4" s="160"/>
      <c r="G4" s="161" t="s">
        <v>614</v>
      </c>
      <c r="H4" s="161" t="s">
        <v>616</v>
      </c>
      <c r="I4" s="196" t="s">
        <v>613</v>
      </c>
      <c r="J4" s="182" t="s">
        <v>612</v>
      </c>
      <c r="K4" s="196" t="s">
        <v>615</v>
      </c>
      <c r="L4" s="196" t="s">
        <v>613</v>
      </c>
      <c r="M4" s="196" t="s">
        <v>613</v>
      </c>
      <c r="N4" s="182" t="s">
        <v>612</v>
      </c>
      <c r="O4" s="196" t="s">
        <v>613</v>
      </c>
      <c r="P4" s="182" t="s">
        <v>612</v>
      </c>
      <c r="Q4" s="196" t="s">
        <v>613</v>
      </c>
      <c r="R4" s="196" t="s">
        <v>615</v>
      </c>
      <c r="S4" s="196" t="s">
        <v>615</v>
      </c>
      <c r="T4" s="182" t="s">
        <v>612</v>
      </c>
      <c r="U4" s="196" t="s">
        <v>613</v>
      </c>
      <c r="V4" s="196" t="s">
        <v>613</v>
      </c>
      <c r="W4" s="182" t="s">
        <v>612</v>
      </c>
      <c r="X4" s="196" t="s">
        <v>615</v>
      </c>
      <c r="Y4" s="196" t="s">
        <v>613</v>
      </c>
      <c r="Z4" s="182" t="s">
        <v>612</v>
      </c>
      <c r="AA4" s="196" t="s">
        <v>615</v>
      </c>
      <c r="AB4" s="196" t="s">
        <v>613</v>
      </c>
      <c r="AC4" s="196" t="s">
        <v>613</v>
      </c>
      <c r="AD4" s="196" t="s">
        <v>615</v>
      </c>
      <c r="AE4" s="183" t="s">
        <v>617</v>
      </c>
      <c r="AF4" s="196" t="s">
        <v>613</v>
      </c>
      <c r="AG4" s="182" t="s">
        <v>612</v>
      </c>
      <c r="AH4" s="196" t="s">
        <v>615</v>
      </c>
      <c r="AI4" s="196" t="s">
        <v>615</v>
      </c>
      <c r="AJ4" s="196" t="s">
        <v>615</v>
      </c>
      <c r="AK4" s="196" t="s">
        <v>613</v>
      </c>
      <c r="AL4" s="196" t="s">
        <v>615</v>
      </c>
      <c r="AM4" s="196" t="s">
        <v>613</v>
      </c>
      <c r="AN4" s="196" t="s">
        <v>615</v>
      </c>
      <c r="AO4" s="196" t="s">
        <v>618</v>
      </c>
      <c r="AP4" s="196" t="s">
        <v>612</v>
      </c>
      <c r="AQ4" s="196" t="s">
        <v>613</v>
      </c>
      <c r="AR4" s="196" t="s">
        <v>613</v>
      </c>
      <c r="AS4" s="196" t="s">
        <v>613</v>
      </c>
      <c r="AT4" s="196" t="s">
        <v>615</v>
      </c>
      <c r="AU4" s="196" t="s">
        <v>615</v>
      </c>
      <c r="AV4" s="196" t="s">
        <v>612</v>
      </c>
      <c r="AW4" s="196" t="s">
        <v>612</v>
      </c>
      <c r="AX4" s="161" t="s">
        <v>613</v>
      </c>
      <c r="AY4" s="161" t="s">
        <v>612</v>
      </c>
      <c r="AZ4" s="161" t="s">
        <v>612</v>
      </c>
      <c r="BA4" s="161" t="s">
        <v>615</v>
      </c>
      <c r="BB4" s="161" t="s">
        <v>613</v>
      </c>
      <c r="BC4" s="161" t="s">
        <v>613</v>
      </c>
      <c r="BD4" s="161" t="s">
        <v>613</v>
      </c>
      <c r="BE4" s="161" t="s">
        <v>612</v>
      </c>
      <c r="BF4" s="161" t="s">
        <v>618</v>
      </c>
      <c r="BG4" s="185" t="s">
        <v>615</v>
      </c>
      <c r="BH4" s="185" t="s">
        <v>613</v>
      </c>
      <c r="BI4" s="185" t="s">
        <v>613</v>
      </c>
      <c r="BJ4" s="185" t="s">
        <v>613</v>
      </c>
      <c r="BK4" s="185" t="s">
        <v>612</v>
      </c>
      <c r="BL4" s="161" t="s">
        <v>612</v>
      </c>
      <c r="BM4" s="161" t="s">
        <v>2359</v>
      </c>
      <c r="BN4" s="185" t="s">
        <v>613</v>
      </c>
      <c r="BO4" s="185" t="s">
        <v>613</v>
      </c>
      <c r="BP4" s="159"/>
      <c r="BQ4" s="159"/>
      <c r="BR4" s="159"/>
      <c r="BS4" s="159"/>
      <c r="BT4" s="159"/>
      <c r="BU4" s="159"/>
    </row>
    <row r="5" spans="1:77" s="137" customFormat="1" ht="15" customHeight="1" thickBot="1" x14ac:dyDescent="0.3">
      <c r="A5" s="422"/>
      <c r="B5" s="424"/>
      <c r="C5" s="430"/>
      <c r="D5" s="428"/>
      <c r="E5" s="430"/>
      <c r="F5" s="164" t="s">
        <v>89</v>
      </c>
      <c r="G5" s="161" t="s">
        <v>622</v>
      </c>
      <c r="H5" s="161" t="s">
        <v>622</v>
      </c>
      <c r="I5" s="165" t="s">
        <v>623</v>
      </c>
      <c r="J5" s="182" t="s">
        <v>619</v>
      </c>
      <c r="K5" s="165" t="s">
        <v>624</v>
      </c>
      <c r="L5" s="165" t="s">
        <v>627</v>
      </c>
      <c r="M5" s="165" t="s">
        <v>628</v>
      </c>
      <c r="N5" s="182" t="s">
        <v>629</v>
      </c>
      <c r="O5" s="165" t="s">
        <v>630</v>
      </c>
      <c r="P5" s="182" t="s">
        <v>631</v>
      </c>
      <c r="Q5" s="165" t="s">
        <v>632</v>
      </c>
      <c r="R5" s="165" t="s">
        <v>633</v>
      </c>
      <c r="S5" s="165" t="s">
        <v>634</v>
      </c>
      <c r="T5" s="182" t="s">
        <v>635</v>
      </c>
      <c r="U5" s="165" t="s">
        <v>636</v>
      </c>
      <c r="V5" s="165" t="s">
        <v>620</v>
      </c>
      <c r="W5" s="182" t="s">
        <v>637</v>
      </c>
      <c r="X5" s="165" t="s">
        <v>621</v>
      </c>
      <c r="Y5" s="165" t="s">
        <v>638</v>
      </c>
      <c r="Z5" s="182" t="s">
        <v>639</v>
      </c>
      <c r="AA5" s="165" t="s">
        <v>640</v>
      </c>
      <c r="AB5" s="165" t="s">
        <v>626</v>
      </c>
      <c r="AC5" s="165" t="s">
        <v>642</v>
      </c>
      <c r="AD5" s="165" t="s">
        <v>643</v>
      </c>
      <c r="AE5" s="183" t="s">
        <v>2133</v>
      </c>
      <c r="AF5" s="165" t="s">
        <v>632</v>
      </c>
      <c r="AG5" s="182" t="s">
        <v>645</v>
      </c>
      <c r="AH5" s="165" t="s">
        <v>646</v>
      </c>
      <c r="AI5" s="165" t="s">
        <v>647</v>
      </c>
      <c r="AJ5" s="165" t="s">
        <v>648</v>
      </c>
      <c r="AK5" s="165" t="s">
        <v>628</v>
      </c>
      <c r="AL5" s="165" t="s">
        <v>638</v>
      </c>
      <c r="AM5" s="165" t="s">
        <v>626</v>
      </c>
      <c r="AN5" s="165" t="s">
        <v>649</v>
      </c>
      <c r="AO5" s="165" t="s">
        <v>633</v>
      </c>
      <c r="AP5" s="165" t="s">
        <v>650</v>
      </c>
      <c r="AQ5" s="165" t="s">
        <v>632</v>
      </c>
      <c r="AR5" s="165" t="s">
        <v>636</v>
      </c>
      <c r="AS5" s="165" t="s">
        <v>651</v>
      </c>
      <c r="AT5" s="165" t="s">
        <v>652</v>
      </c>
      <c r="AU5" s="165" t="s">
        <v>653</v>
      </c>
      <c r="AV5" s="166" t="s">
        <v>654</v>
      </c>
      <c r="AW5" s="165" t="s">
        <v>655</v>
      </c>
      <c r="AX5" s="165" t="s">
        <v>656</v>
      </c>
      <c r="AY5" s="165" t="s">
        <v>645</v>
      </c>
      <c r="AZ5" s="165" t="s">
        <v>1768</v>
      </c>
      <c r="BA5" s="165" t="s">
        <v>657</v>
      </c>
      <c r="BB5" s="165" t="s">
        <v>636</v>
      </c>
      <c r="BC5" s="165" t="s">
        <v>658</v>
      </c>
      <c r="BD5" s="165" t="s">
        <v>628</v>
      </c>
      <c r="BE5" s="165" t="s">
        <v>659</v>
      </c>
      <c r="BF5" s="165" t="s">
        <v>653</v>
      </c>
      <c r="BG5" s="165" t="s">
        <v>626</v>
      </c>
      <c r="BH5" s="165" t="s">
        <v>651</v>
      </c>
      <c r="BI5" s="165" t="s">
        <v>640</v>
      </c>
      <c r="BJ5" s="165" t="s">
        <v>648</v>
      </c>
      <c r="BK5" s="165" t="s">
        <v>655</v>
      </c>
      <c r="BL5" s="311" t="s">
        <v>619</v>
      </c>
      <c r="BM5" s="165" t="s">
        <v>2360</v>
      </c>
      <c r="BN5" s="165" t="s">
        <v>640</v>
      </c>
      <c r="BO5" s="165" t="s">
        <v>627</v>
      </c>
      <c r="BP5" s="162"/>
      <c r="BQ5" s="162"/>
      <c r="BR5" s="162"/>
      <c r="BS5" s="162"/>
      <c r="BT5" s="162"/>
      <c r="BU5" s="162"/>
    </row>
    <row r="6" spans="1:77" s="137" customFormat="1" ht="15" customHeight="1" thickBot="1" x14ac:dyDescent="0.3">
      <c r="A6" s="422"/>
      <c r="B6" s="424"/>
      <c r="C6" s="430"/>
      <c r="D6" s="428"/>
      <c r="E6" s="430"/>
      <c r="F6" s="197"/>
      <c r="G6" s="217">
        <v>42883</v>
      </c>
      <c r="H6" s="217">
        <v>42897</v>
      </c>
      <c r="I6" s="168">
        <v>42911</v>
      </c>
      <c r="J6" s="169">
        <v>42988</v>
      </c>
      <c r="K6" s="168">
        <v>42988</v>
      </c>
      <c r="L6" s="168">
        <v>42995</v>
      </c>
      <c r="M6" s="168">
        <v>42995</v>
      </c>
      <c r="N6" s="169">
        <v>42995</v>
      </c>
      <c r="O6" s="168">
        <v>43009</v>
      </c>
      <c r="P6" s="168">
        <v>43009</v>
      </c>
      <c r="Q6" s="168">
        <v>43009</v>
      </c>
      <c r="R6" s="168">
        <v>43009</v>
      </c>
      <c r="S6" s="168">
        <v>43009</v>
      </c>
      <c r="T6" s="168">
        <v>43037</v>
      </c>
      <c r="U6" s="168">
        <v>43037</v>
      </c>
      <c r="V6" s="168">
        <v>43037</v>
      </c>
      <c r="W6" s="169">
        <v>43037</v>
      </c>
      <c r="X6" s="168">
        <v>43037</v>
      </c>
      <c r="Y6" s="168">
        <v>43044</v>
      </c>
      <c r="Z6" s="169">
        <v>43044</v>
      </c>
      <c r="AA6" s="168">
        <v>43044</v>
      </c>
      <c r="AB6" s="168">
        <v>43051</v>
      </c>
      <c r="AC6" s="168">
        <v>43051</v>
      </c>
      <c r="AD6" s="168">
        <v>43051</v>
      </c>
      <c r="AE6" s="217">
        <v>43072</v>
      </c>
      <c r="AF6" s="168">
        <v>43086</v>
      </c>
      <c r="AG6" s="169">
        <v>43086</v>
      </c>
      <c r="AH6" s="168">
        <v>43086</v>
      </c>
      <c r="AI6" s="168">
        <v>43086</v>
      </c>
      <c r="AJ6" s="168">
        <v>43086</v>
      </c>
      <c r="AK6" s="168">
        <v>43107</v>
      </c>
      <c r="AL6" s="168">
        <v>43107</v>
      </c>
      <c r="AM6" s="168">
        <v>43114</v>
      </c>
      <c r="AN6" s="168">
        <v>43114</v>
      </c>
      <c r="AO6" s="168">
        <v>43128</v>
      </c>
      <c r="AP6" s="168">
        <v>43128</v>
      </c>
      <c r="AQ6" s="168">
        <v>43149</v>
      </c>
      <c r="AR6" s="168">
        <v>43149</v>
      </c>
      <c r="AS6" s="168">
        <v>43149</v>
      </c>
      <c r="AT6" s="168">
        <v>43149</v>
      </c>
      <c r="AU6" s="168">
        <v>43149</v>
      </c>
      <c r="AV6" s="168">
        <v>43149</v>
      </c>
      <c r="AW6" s="168">
        <v>43149</v>
      </c>
      <c r="AX6" s="168">
        <v>43156</v>
      </c>
      <c r="AY6" s="170">
        <v>43156</v>
      </c>
      <c r="AZ6" s="170">
        <v>43156</v>
      </c>
      <c r="BA6" s="168">
        <v>43170</v>
      </c>
      <c r="BB6" s="168">
        <v>43170</v>
      </c>
      <c r="BC6" s="168">
        <v>43170</v>
      </c>
      <c r="BD6" s="168">
        <v>43170</v>
      </c>
      <c r="BE6" s="168">
        <v>43170</v>
      </c>
      <c r="BF6" s="168">
        <v>43184</v>
      </c>
      <c r="BG6" s="168">
        <v>43219</v>
      </c>
      <c r="BH6" s="168">
        <v>43219</v>
      </c>
      <c r="BI6" s="168">
        <v>43219</v>
      </c>
      <c r="BJ6" s="168">
        <v>43219</v>
      </c>
      <c r="BK6" s="168">
        <v>43219</v>
      </c>
      <c r="BL6" s="168">
        <v>43219</v>
      </c>
      <c r="BM6" s="168">
        <v>43233</v>
      </c>
      <c r="BN6" s="168">
        <v>43240</v>
      </c>
      <c r="BO6" s="168">
        <v>43240</v>
      </c>
      <c r="BP6" s="162"/>
      <c r="BQ6" s="162"/>
      <c r="BR6" s="162"/>
      <c r="BS6" s="162"/>
      <c r="BT6" s="162"/>
      <c r="BU6" s="162"/>
    </row>
    <row r="7" spans="1:77" s="235" customFormat="1" ht="15" customHeight="1" thickBot="1" x14ac:dyDescent="0.3">
      <c r="A7" s="233" t="s">
        <v>40</v>
      </c>
      <c r="B7" s="234" t="s">
        <v>662</v>
      </c>
      <c r="C7" s="76">
        <v>35703</v>
      </c>
      <c r="D7" s="323" t="s">
        <v>2419</v>
      </c>
      <c r="E7" s="219" t="s">
        <v>76</v>
      </c>
      <c r="F7" s="57">
        <v>5450</v>
      </c>
      <c r="G7" s="123">
        <v>425</v>
      </c>
      <c r="H7" s="124"/>
      <c r="I7" s="124"/>
      <c r="J7" s="124"/>
      <c r="K7" s="124"/>
      <c r="L7" s="124"/>
      <c r="M7" s="124"/>
      <c r="N7" s="124"/>
      <c r="O7" s="124"/>
      <c r="P7" s="124">
        <v>780</v>
      </c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>
        <v>1130</v>
      </c>
      <c r="AP7" s="124"/>
      <c r="AQ7" s="124"/>
      <c r="AR7" s="124"/>
      <c r="AS7" s="124"/>
      <c r="AT7" s="124"/>
      <c r="AU7" s="124"/>
      <c r="AV7" s="124">
        <v>780</v>
      </c>
      <c r="AW7" s="124"/>
      <c r="AX7" s="124"/>
      <c r="AY7" s="124"/>
      <c r="AZ7" s="124"/>
      <c r="BA7" s="124"/>
      <c r="BB7" s="124"/>
      <c r="BC7" s="124"/>
      <c r="BD7" s="124"/>
      <c r="BE7" s="124"/>
      <c r="BF7" s="124">
        <v>960</v>
      </c>
      <c r="BG7" s="124"/>
      <c r="BH7" s="124"/>
      <c r="BI7" s="124"/>
      <c r="BJ7" s="124"/>
      <c r="BK7" s="124">
        <v>780</v>
      </c>
      <c r="BL7" s="124"/>
      <c r="BM7" s="124">
        <v>1020</v>
      </c>
      <c r="BN7" s="124"/>
      <c r="BO7" s="201"/>
      <c r="BP7" s="81">
        <v>0</v>
      </c>
      <c r="BQ7" s="81">
        <v>0</v>
      </c>
      <c r="BR7" s="81">
        <v>0</v>
      </c>
      <c r="BS7" s="82">
        <v>0</v>
      </c>
      <c r="BT7" s="82">
        <v>0</v>
      </c>
      <c r="BU7" s="82">
        <v>0</v>
      </c>
      <c r="BV7" s="137"/>
      <c r="BW7" s="137"/>
      <c r="BX7" s="137"/>
      <c r="BY7" s="137"/>
    </row>
    <row r="8" spans="1:77" s="235" customFormat="1" ht="15" customHeight="1" thickBot="1" x14ac:dyDescent="0.3">
      <c r="A8" s="236" t="s">
        <v>39</v>
      </c>
      <c r="B8" s="58" t="s">
        <v>664</v>
      </c>
      <c r="C8" s="59">
        <v>32357</v>
      </c>
      <c r="D8" s="238" t="s">
        <v>2417</v>
      </c>
      <c r="E8" s="62" t="s">
        <v>665</v>
      </c>
      <c r="F8" s="57">
        <v>5280</v>
      </c>
      <c r="G8" s="90"/>
      <c r="H8" s="91"/>
      <c r="I8" s="91"/>
      <c r="J8" s="91"/>
      <c r="K8" s="91"/>
      <c r="L8" s="91"/>
      <c r="M8" s="91"/>
      <c r="N8" s="91"/>
      <c r="O8" s="91"/>
      <c r="P8" s="91">
        <v>780</v>
      </c>
      <c r="Q8" s="91"/>
      <c r="R8" s="91"/>
      <c r="S8" s="91"/>
      <c r="T8" s="91">
        <v>780</v>
      </c>
      <c r="U8" s="91"/>
      <c r="V8" s="91"/>
      <c r="W8" s="91"/>
      <c r="X8" s="91"/>
      <c r="Y8" s="91"/>
      <c r="Z8" s="91">
        <v>780</v>
      </c>
      <c r="AA8" s="91"/>
      <c r="AB8" s="91"/>
      <c r="AC8" s="91"/>
      <c r="AD8" s="91"/>
      <c r="AE8" s="91">
        <v>405</v>
      </c>
      <c r="AF8" s="91"/>
      <c r="AG8" s="91">
        <v>780</v>
      </c>
      <c r="AH8" s="91"/>
      <c r="AI8" s="91"/>
      <c r="AJ8" s="91"/>
      <c r="AK8" s="91"/>
      <c r="AL8" s="91"/>
      <c r="AM8" s="91"/>
      <c r="AN8" s="91"/>
      <c r="AO8" s="91"/>
      <c r="AP8" s="91">
        <v>960</v>
      </c>
      <c r="AQ8" s="91"/>
      <c r="AR8" s="91"/>
      <c r="AS8" s="91"/>
      <c r="AT8" s="91"/>
      <c r="AU8" s="91"/>
      <c r="AV8" s="91">
        <v>780</v>
      </c>
      <c r="AW8" s="91"/>
      <c r="AX8" s="91"/>
      <c r="AY8" s="91"/>
      <c r="AZ8" s="91"/>
      <c r="BA8" s="91"/>
      <c r="BB8" s="91"/>
      <c r="BC8" s="91"/>
      <c r="BD8" s="91"/>
      <c r="BE8" s="91">
        <v>780</v>
      </c>
      <c r="BF8" s="91"/>
      <c r="BG8" s="91"/>
      <c r="BH8" s="91"/>
      <c r="BI8" s="91"/>
      <c r="BJ8" s="91"/>
      <c r="BK8" s="91">
        <v>780</v>
      </c>
      <c r="BL8" s="91"/>
      <c r="BM8" s="91">
        <v>1200</v>
      </c>
      <c r="BN8" s="91"/>
      <c r="BO8" s="92"/>
      <c r="BP8" s="81">
        <v>0</v>
      </c>
      <c r="BQ8" s="81">
        <v>0</v>
      </c>
      <c r="BR8" s="81">
        <v>0</v>
      </c>
      <c r="BS8" s="82">
        <v>0</v>
      </c>
      <c r="BT8" s="82">
        <v>0</v>
      </c>
      <c r="BU8" s="82">
        <v>0</v>
      </c>
      <c r="BV8" s="137"/>
      <c r="BW8" s="137"/>
      <c r="BX8" s="137"/>
      <c r="BY8" s="137"/>
    </row>
    <row r="9" spans="1:77" s="235" customFormat="1" ht="15" customHeight="1" thickBot="1" x14ac:dyDescent="0.3">
      <c r="A9" s="236" t="s">
        <v>38</v>
      </c>
      <c r="B9" s="60" t="s">
        <v>1775</v>
      </c>
      <c r="C9" s="59">
        <v>37286</v>
      </c>
      <c r="D9" s="238" t="s">
        <v>3044</v>
      </c>
      <c r="E9" s="62" t="s">
        <v>43</v>
      </c>
      <c r="F9" s="57">
        <v>5145</v>
      </c>
      <c r="G9" s="90">
        <v>425</v>
      </c>
      <c r="H9" s="91"/>
      <c r="I9" s="91"/>
      <c r="J9" s="91">
        <v>595</v>
      </c>
      <c r="K9" s="91"/>
      <c r="L9" s="91"/>
      <c r="M9" s="91"/>
      <c r="N9" s="91">
        <v>213</v>
      </c>
      <c r="O9" s="91"/>
      <c r="P9" s="91"/>
      <c r="Q9" s="91"/>
      <c r="R9" s="91"/>
      <c r="S9" s="91"/>
      <c r="T9" s="91"/>
      <c r="U9" s="91"/>
      <c r="V9" s="91"/>
      <c r="W9" s="91">
        <v>780</v>
      </c>
      <c r="X9" s="91"/>
      <c r="Y9" s="91"/>
      <c r="Z9" s="91"/>
      <c r="AA9" s="91"/>
      <c r="AB9" s="91"/>
      <c r="AC9" s="91"/>
      <c r="AD9" s="91"/>
      <c r="AE9" s="91">
        <v>825</v>
      </c>
      <c r="AF9" s="91"/>
      <c r="AG9" s="91">
        <v>780</v>
      </c>
      <c r="AH9" s="91"/>
      <c r="AI9" s="91"/>
      <c r="AJ9" s="91"/>
      <c r="AK9" s="91"/>
      <c r="AL9" s="91"/>
      <c r="AM9" s="91"/>
      <c r="AN9" s="91"/>
      <c r="AO9" s="91">
        <v>790</v>
      </c>
      <c r="AP9" s="91"/>
      <c r="AQ9" s="91"/>
      <c r="AR9" s="91"/>
      <c r="AS9" s="91"/>
      <c r="AT9" s="91"/>
      <c r="AU9" s="91"/>
      <c r="AV9" s="91"/>
      <c r="AW9" s="91">
        <v>687</v>
      </c>
      <c r="AX9" s="91"/>
      <c r="AY9" s="91">
        <v>233</v>
      </c>
      <c r="AZ9" s="91"/>
      <c r="BA9" s="91"/>
      <c r="BB9" s="91"/>
      <c r="BC9" s="91"/>
      <c r="BD9" s="91"/>
      <c r="BE9" s="91"/>
      <c r="BF9" s="91">
        <v>1130</v>
      </c>
      <c r="BG9" s="91"/>
      <c r="BH9" s="91"/>
      <c r="BI9" s="91"/>
      <c r="BJ9" s="91"/>
      <c r="BK9" s="91"/>
      <c r="BL9" s="91"/>
      <c r="BM9" s="91">
        <v>840</v>
      </c>
      <c r="BN9" s="91"/>
      <c r="BO9" s="92"/>
      <c r="BP9" s="81">
        <v>0</v>
      </c>
      <c r="BQ9" s="81">
        <v>0</v>
      </c>
      <c r="BR9" s="81">
        <v>0</v>
      </c>
      <c r="BS9" s="82">
        <v>0</v>
      </c>
      <c r="BT9" s="82">
        <v>0</v>
      </c>
      <c r="BU9" s="82">
        <v>0</v>
      </c>
      <c r="BV9" s="137"/>
      <c r="BW9" s="137"/>
      <c r="BX9" s="137"/>
    </row>
    <row r="10" spans="1:77" s="235" customFormat="1" ht="15" customHeight="1" thickBot="1" x14ac:dyDescent="0.3">
      <c r="A10" s="236" t="s">
        <v>37</v>
      </c>
      <c r="B10" s="224" t="s">
        <v>1779</v>
      </c>
      <c r="C10" s="59">
        <v>35602</v>
      </c>
      <c r="D10" s="238" t="s">
        <v>3042</v>
      </c>
      <c r="E10" s="62" t="s">
        <v>661</v>
      </c>
      <c r="F10" s="57">
        <v>4923</v>
      </c>
      <c r="G10" s="90"/>
      <c r="H10" s="91"/>
      <c r="I10" s="91"/>
      <c r="J10" s="91"/>
      <c r="K10" s="91"/>
      <c r="L10" s="91"/>
      <c r="M10" s="91"/>
      <c r="N10" s="91"/>
      <c r="O10" s="91"/>
      <c r="P10" s="91">
        <v>780</v>
      </c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>
        <v>1130</v>
      </c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>
        <v>253</v>
      </c>
      <c r="BA10" s="91"/>
      <c r="BB10" s="91"/>
      <c r="BC10" s="91"/>
      <c r="BD10" s="91"/>
      <c r="BE10" s="91"/>
      <c r="BF10" s="91">
        <v>960</v>
      </c>
      <c r="BG10" s="91"/>
      <c r="BH10" s="91"/>
      <c r="BI10" s="91"/>
      <c r="BJ10" s="91"/>
      <c r="BK10" s="91">
        <v>780</v>
      </c>
      <c r="BL10" s="91"/>
      <c r="BM10" s="91">
        <v>1020</v>
      </c>
      <c r="BN10" s="91"/>
      <c r="BO10" s="92"/>
      <c r="BP10" s="81">
        <v>0</v>
      </c>
      <c r="BQ10" s="81">
        <v>0</v>
      </c>
      <c r="BR10" s="81">
        <v>0</v>
      </c>
      <c r="BS10" s="82">
        <v>0</v>
      </c>
      <c r="BT10" s="82">
        <v>0</v>
      </c>
      <c r="BU10" s="82">
        <v>0</v>
      </c>
      <c r="BV10" s="137"/>
      <c r="BW10" s="137"/>
      <c r="BX10" s="137"/>
      <c r="BY10" s="137"/>
    </row>
    <row r="11" spans="1:77" s="235" customFormat="1" ht="15" customHeight="1" thickBot="1" x14ac:dyDescent="0.3">
      <c r="A11" s="236" t="s">
        <v>36</v>
      </c>
      <c r="B11" s="58" t="s">
        <v>1771</v>
      </c>
      <c r="C11" s="52">
        <v>36111</v>
      </c>
      <c r="D11" s="238" t="s">
        <v>3036</v>
      </c>
      <c r="E11" s="62" t="s">
        <v>43</v>
      </c>
      <c r="F11" s="57">
        <v>4820</v>
      </c>
      <c r="G11" s="90">
        <v>192</v>
      </c>
      <c r="H11" s="91"/>
      <c r="I11" s="91"/>
      <c r="J11" s="91"/>
      <c r="K11" s="91">
        <v>222</v>
      </c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>
        <v>504</v>
      </c>
      <c r="Y11" s="91"/>
      <c r="Z11" s="91"/>
      <c r="AA11" s="91"/>
      <c r="AB11" s="91"/>
      <c r="AC11" s="91"/>
      <c r="AD11" s="91">
        <v>920</v>
      </c>
      <c r="AE11" s="91"/>
      <c r="AF11" s="91"/>
      <c r="AG11" s="91"/>
      <c r="AH11" s="91"/>
      <c r="AI11" s="91"/>
      <c r="AJ11" s="91"/>
      <c r="AK11" s="91"/>
      <c r="AL11" s="91">
        <v>920</v>
      </c>
      <c r="AM11" s="91"/>
      <c r="AN11" s="91">
        <v>920</v>
      </c>
      <c r="AO11" s="91">
        <v>620</v>
      </c>
      <c r="AP11" s="91"/>
      <c r="AQ11" s="91"/>
      <c r="AR11" s="91"/>
      <c r="AS11" s="91"/>
      <c r="AT11" s="91">
        <v>780</v>
      </c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>
        <v>620</v>
      </c>
      <c r="BG11" s="91"/>
      <c r="BH11" s="91"/>
      <c r="BI11" s="91"/>
      <c r="BJ11" s="91"/>
      <c r="BK11" s="91"/>
      <c r="BL11" s="91"/>
      <c r="BM11" s="91">
        <v>660</v>
      </c>
      <c r="BN11" s="91"/>
      <c r="BO11" s="92"/>
      <c r="BP11" s="81">
        <v>0</v>
      </c>
      <c r="BQ11" s="81">
        <v>0</v>
      </c>
      <c r="BR11" s="81">
        <v>0</v>
      </c>
      <c r="BS11" s="82">
        <v>0</v>
      </c>
      <c r="BT11" s="82">
        <v>0</v>
      </c>
      <c r="BU11" s="82">
        <v>0</v>
      </c>
      <c r="BV11" s="137"/>
      <c r="BW11" s="137"/>
      <c r="BX11" s="137"/>
    </row>
    <row r="12" spans="1:77" s="235" customFormat="1" ht="15" customHeight="1" thickBot="1" x14ac:dyDescent="0.3">
      <c r="A12" s="236" t="s">
        <v>35</v>
      </c>
      <c r="B12" s="58" t="s">
        <v>663</v>
      </c>
      <c r="C12" s="59">
        <v>36888</v>
      </c>
      <c r="D12" s="238" t="s">
        <v>2424</v>
      </c>
      <c r="E12" s="62" t="s">
        <v>42</v>
      </c>
      <c r="F12" s="57">
        <v>4795</v>
      </c>
      <c r="G12" s="90">
        <v>425</v>
      </c>
      <c r="H12" s="91"/>
      <c r="I12" s="91"/>
      <c r="J12" s="91">
        <v>595</v>
      </c>
      <c r="K12" s="91"/>
      <c r="L12" s="91"/>
      <c r="M12" s="91"/>
      <c r="N12" s="91">
        <v>213</v>
      </c>
      <c r="O12" s="91"/>
      <c r="P12" s="91"/>
      <c r="Q12" s="91"/>
      <c r="R12" s="91"/>
      <c r="S12" s="91"/>
      <c r="T12" s="91"/>
      <c r="U12" s="91"/>
      <c r="V12" s="91"/>
      <c r="W12" s="91">
        <v>780</v>
      </c>
      <c r="X12" s="91"/>
      <c r="Y12" s="91">
        <v>250</v>
      </c>
      <c r="Z12" s="91"/>
      <c r="AA12" s="91"/>
      <c r="AB12" s="91"/>
      <c r="AC12" s="91"/>
      <c r="AD12" s="91"/>
      <c r="AE12" s="91">
        <v>825</v>
      </c>
      <c r="AF12" s="91"/>
      <c r="AG12" s="91">
        <v>780</v>
      </c>
      <c r="AH12" s="91"/>
      <c r="AI12" s="91"/>
      <c r="AJ12" s="91"/>
      <c r="AK12" s="91"/>
      <c r="AL12" s="91"/>
      <c r="AM12" s="91"/>
      <c r="AN12" s="91"/>
      <c r="AO12" s="91">
        <v>790</v>
      </c>
      <c r="AP12" s="91"/>
      <c r="AQ12" s="91"/>
      <c r="AR12" s="91"/>
      <c r="AS12" s="91"/>
      <c r="AT12" s="91"/>
      <c r="AU12" s="91"/>
      <c r="AV12" s="91"/>
      <c r="AW12" s="91">
        <v>687</v>
      </c>
      <c r="AX12" s="91"/>
      <c r="AY12" s="91">
        <v>233</v>
      </c>
      <c r="AZ12" s="91"/>
      <c r="BA12" s="91"/>
      <c r="BB12" s="91"/>
      <c r="BC12" s="91"/>
      <c r="BD12" s="91"/>
      <c r="BE12" s="91">
        <v>780</v>
      </c>
      <c r="BF12" s="91"/>
      <c r="BG12" s="91"/>
      <c r="BH12" s="91"/>
      <c r="BI12" s="91"/>
      <c r="BJ12" s="91"/>
      <c r="BK12" s="91"/>
      <c r="BL12" s="91">
        <v>687</v>
      </c>
      <c r="BM12" s="91">
        <v>840</v>
      </c>
      <c r="BN12" s="91"/>
      <c r="BO12" s="92"/>
      <c r="BP12" s="81">
        <v>0</v>
      </c>
      <c r="BQ12" s="81">
        <v>0</v>
      </c>
      <c r="BR12" s="81">
        <v>0</v>
      </c>
      <c r="BS12" s="82">
        <v>0</v>
      </c>
      <c r="BT12" s="82">
        <v>0</v>
      </c>
      <c r="BU12" s="82">
        <v>0</v>
      </c>
      <c r="BV12" s="137"/>
      <c r="BW12" s="137"/>
      <c r="BX12" s="137"/>
      <c r="BY12" s="137"/>
    </row>
    <row r="13" spans="1:77" s="235" customFormat="1" ht="15" customHeight="1" thickBot="1" x14ac:dyDescent="0.3">
      <c r="A13" s="236" t="s">
        <v>34</v>
      </c>
      <c r="B13" s="58" t="s">
        <v>678</v>
      </c>
      <c r="C13" s="52">
        <v>36283</v>
      </c>
      <c r="D13" s="238" t="s">
        <v>2440</v>
      </c>
      <c r="E13" s="63" t="s">
        <v>43</v>
      </c>
      <c r="F13" s="57">
        <v>4680</v>
      </c>
      <c r="G13" s="90"/>
      <c r="H13" s="91"/>
      <c r="I13" s="91"/>
      <c r="J13" s="91"/>
      <c r="K13" s="91">
        <v>780</v>
      </c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>
        <v>504</v>
      </c>
      <c r="Y13" s="91"/>
      <c r="Z13" s="91"/>
      <c r="AA13" s="91"/>
      <c r="AB13" s="91"/>
      <c r="AC13" s="91"/>
      <c r="AD13" s="91">
        <v>920</v>
      </c>
      <c r="AE13" s="91"/>
      <c r="AF13" s="91"/>
      <c r="AG13" s="91"/>
      <c r="AH13" s="91"/>
      <c r="AI13" s="91"/>
      <c r="AJ13" s="91"/>
      <c r="AK13" s="91"/>
      <c r="AL13" s="91">
        <v>920</v>
      </c>
      <c r="AM13" s="91"/>
      <c r="AN13" s="91"/>
      <c r="AO13" s="91">
        <v>620</v>
      </c>
      <c r="AP13" s="91"/>
      <c r="AQ13" s="91"/>
      <c r="AR13" s="91"/>
      <c r="AS13" s="91"/>
      <c r="AT13" s="91">
        <v>780</v>
      </c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>
        <v>620</v>
      </c>
      <c r="BG13" s="91"/>
      <c r="BH13" s="91"/>
      <c r="BI13" s="91"/>
      <c r="BJ13" s="91"/>
      <c r="BK13" s="91"/>
      <c r="BL13" s="91"/>
      <c r="BM13" s="91">
        <v>660</v>
      </c>
      <c r="BN13" s="91"/>
      <c r="BO13" s="92"/>
      <c r="BP13" s="81">
        <v>0</v>
      </c>
      <c r="BQ13" s="81">
        <v>0</v>
      </c>
      <c r="BR13" s="81">
        <v>0</v>
      </c>
      <c r="BS13" s="82">
        <v>0</v>
      </c>
      <c r="BT13" s="82">
        <v>0</v>
      </c>
      <c r="BU13" s="82">
        <v>0</v>
      </c>
      <c r="BV13" s="137"/>
      <c r="BW13" s="137"/>
      <c r="BX13" s="137"/>
      <c r="BY13" s="137"/>
    </row>
    <row r="14" spans="1:77" s="235" customFormat="1" ht="15" customHeight="1" thickBot="1" x14ac:dyDescent="0.3">
      <c r="A14" s="236" t="s">
        <v>33</v>
      </c>
      <c r="B14" s="58" t="s">
        <v>273</v>
      </c>
      <c r="C14" s="52">
        <v>36882</v>
      </c>
      <c r="D14" s="238" t="s">
        <v>3070</v>
      </c>
      <c r="E14" s="63" t="s">
        <v>77</v>
      </c>
      <c r="F14" s="57">
        <v>4592</v>
      </c>
      <c r="G14" s="90">
        <v>425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>
        <v>920</v>
      </c>
      <c r="S14" s="91"/>
      <c r="T14" s="91"/>
      <c r="U14" s="91"/>
      <c r="V14" s="91"/>
      <c r="W14" s="91"/>
      <c r="X14" s="91">
        <v>780</v>
      </c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>
        <v>316</v>
      </c>
      <c r="AM14" s="91"/>
      <c r="AN14" s="91"/>
      <c r="AO14" s="91">
        <v>790</v>
      </c>
      <c r="AP14" s="91"/>
      <c r="AQ14" s="91"/>
      <c r="AR14" s="91"/>
      <c r="AS14" s="91"/>
      <c r="AT14" s="91"/>
      <c r="AU14" s="91">
        <v>642</v>
      </c>
      <c r="AV14" s="91"/>
      <c r="AW14" s="91"/>
      <c r="AX14" s="91"/>
      <c r="AY14" s="91">
        <v>233</v>
      </c>
      <c r="AZ14" s="91"/>
      <c r="BA14" s="91"/>
      <c r="BB14" s="91"/>
      <c r="BC14" s="91"/>
      <c r="BD14" s="91"/>
      <c r="BE14" s="91"/>
      <c r="BF14" s="91">
        <v>620</v>
      </c>
      <c r="BG14" s="91"/>
      <c r="BH14" s="91"/>
      <c r="BI14" s="91"/>
      <c r="BJ14" s="91"/>
      <c r="BK14" s="91"/>
      <c r="BL14" s="91"/>
      <c r="BM14" s="91">
        <v>840</v>
      </c>
      <c r="BN14" s="91"/>
      <c r="BO14" s="92"/>
      <c r="BP14" s="81">
        <v>0</v>
      </c>
      <c r="BQ14" s="81">
        <v>0</v>
      </c>
      <c r="BR14" s="81">
        <v>0</v>
      </c>
      <c r="BS14" s="82">
        <v>0</v>
      </c>
      <c r="BT14" s="82">
        <v>0</v>
      </c>
      <c r="BU14" s="82">
        <v>0</v>
      </c>
      <c r="BV14" s="137"/>
      <c r="BW14" s="137"/>
      <c r="BX14" s="137"/>
      <c r="BY14" s="137"/>
    </row>
    <row r="15" spans="1:77" s="235" customFormat="1" ht="15" customHeight="1" thickBot="1" x14ac:dyDescent="0.3">
      <c r="A15" s="236" t="s">
        <v>31</v>
      </c>
      <c r="B15" s="58" t="s">
        <v>669</v>
      </c>
      <c r="C15" s="52">
        <v>36160</v>
      </c>
      <c r="D15" s="238" t="s">
        <v>2425</v>
      </c>
      <c r="E15" s="63" t="s">
        <v>77</v>
      </c>
      <c r="F15" s="57">
        <v>4592</v>
      </c>
      <c r="G15" s="90">
        <v>425</v>
      </c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>
        <v>920</v>
      </c>
      <c r="S15" s="91"/>
      <c r="T15" s="91"/>
      <c r="U15" s="91"/>
      <c r="V15" s="91"/>
      <c r="W15" s="91"/>
      <c r="X15" s="91">
        <v>780</v>
      </c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>
        <v>790</v>
      </c>
      <c r="AP15" s="91"/>
      <c r="AQ15" s="91"/>
      <c r="AR15" s="91"/>
      <c r="AS15" s="91"/>
      <c r="AT15" s="91"/>
      <c r="AU15" s="91">
        <v>642</v>
      </c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>
        <v>620</v>
      </c>
      <c r="BG15" s="91"/>
      <c r="BH15" s="91"/>
      <c r="BI15" s="91"/>
      <c r="BJ15" s="91"/>
      <c r="BK15" s="91"/>
      <c r="BL15" s="91"/>
      <c r="BM15" s="91">
        <v>840</v>
      </c>
      <c r="BN15" s="91"/>
      <c r="BO15" s="92"/>
      <c r="BP15" s="81">
        <v>0</v>
      </c>
      <c r="BQ15" s="81">
        <v>0</v>
      </c>
      <c r="BR15" s="81">
        <v>0</v>
      </c>
      <c r="BS15" s="82">
        <v>0</v>
      </c>
      <c r="BT15" s="82">
        <v>0</v>
      </c>
      <c r="BU15" s="82">
        <v>0</v>
      </c>
      <c r="BV15" s="137"/>
      <c r="BW15" s="137"/>
      <c r="BX15" s="137"/>
      <c r="BY15" s="137"/>
    </row>
    <row r="16" spans="1:77" s="235" customFormat="1" ht="15" customHeight="1" thickBot="1" x14ac:dyDescent="0.3">
      <c r="A16" s="236" t="s">
        <v>29</v>
      </c>
      <c r="B16" s="58" t="s">
        <v>660</v>
      </c>
      <c r="C16" s="52">
        <v>36245</v>
      </c>
      <c r="D16" s="238" t="s">
        <v>2418</v>
      </c>
      <c r="E16" s="46" t="s">
        <v>661</v>
      </c>
      <c r="F16" s="57">
        <v>4310</v>
      </c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>
        <v>960</v>
      </c>
      <c r="AQ16" s="91"/>
      <c r="AR16" s="91"/>
      <c r="AS16" s="91"/>
      <c r="AT16" s="91"/>
      <c r="AU16" s="91"/>
      <c r="AV16" s="91">
        <v>780</v>
      </c>
      <c r="AW16" s="91"/>
      <c r="AX16" s="91"/>
      <c r="AY16" s="91"/>
      <c r="AZ16" s="91"/>
      <c r="BA16" s="91"/>
      <c r="BB16" s="91"/>
      <c r="BC16" s="91"/>
      <c r="BD16" s="91"/>
      <c r="BE16" s="91">
        <v>780</v>
      </c>
      <c r="BF16" s="91">
        <v>1130</v>
      </c>
      <c r="BG16" s="91"/>
      <c r="BH16" s="91"/>
      <c r="BI16" s="91"/>
      <c r="BJ16" s="91"/>
      <c r="BK16" s="91"/>
      <c r="BL16" s="91"/>
      <c r="BM16" s="91">
        <v>660</v>
      </c>
      <c r="BN16" s="91"/>
      <c r="BO16" s="92"/>
      <c r="BP16" s="81">
        <v>0</v>
      </c>
      <c r="BQ16" s="81">
        <v>0</v>
      </c>
      <c r="BR16" s="81">
        <v>0</v>
      </c>
      <c r="BS16" s="82">
        <v>0</v>
      </c>
      <c r="BT16" s="82">
        <v>0</v>
      </c>
      <c r="BU16" s="82">
        <v>0</v>
      </c>
      <c r="BV16" s="137"/>
      <c r="BW16" s="137"/>
      <c r="BX16" s="137"/>
      <c r="BY16" s="137"/>
    </row>
    <row r="17" spans="1:77" s="235" customFormat="1" ht="15" customHeight="1" thickBot="1" x14ac:dyDescent="0.3">
      <c r="A17" s="236" t="s">
        <v>28</v>
      </c>
      <c r="B17" s="58" t="s">
        <v>668</v>
      </c>
      <c r="C17" s="59">
        <v>37031</v>
      </c>
      <c r="D17" s="238" t="s">
        <v>2422</v>
      </c>
      <c r="E17" s="62" t="s">
        <v>42</v>
      </c>
      <c r="F17" s="57">
        <v>4309</v>
      </c>
      <c r="G17" s="90">
        <v>425</v>
      </c>
      <c r="H17" s="91"/>
      <c r="I17" s="91"/>
      <c r="J17" s="91">
        <v>595</v>
      </c>
      <c r="K17" s="91"/>
      <c r="L17" s="91"/>
      <c r="M17" s="91"/>
      <c r="N17" s="91">
        <v>213</v>
      </c>
      <c r="O17" s="91"/>
      <c r="P17" s="91"/>
      <c r="Q17" s="91"/>
      <c r="R17" s="91"/>
      <c r="S17" s="91"/>
      <c r="T17" s="91"/>
      <c r="U17" s="91"/>
      <c r="V17" s="91"/>
      <c r="W17" s="91">
        <v>780</v>
      </c>
      <c r="X17" s="91"/>
      <c r="Y17" s="91">
        <v>300</v>
      </c>
      <c r="Z17" s="91"/>
      <c r="AA17" s="91"/>
      <c r="AB17" s="91"/>
      <c r="AC17" s="91"/>
      <c r="AD17" s="91"/>
      <c r="AE17" s="91"/>
      <c r="AF17" s="91"/>
      <c r="AG17" s="91">
        <v>780</v>
      </c>
      <c r="AH17" s="91"/>
      <c r="AI17" s="91"/>
      <c r="AJ17" s="91"/>
      <c r="AK17" s="91"/>
      <c r="AL17" s="91"/>
      <c r="AM17" s="91"/>
      <c r="AN17" s="91"/>
      <c r="AO17" s="91">
        <v>450</v>
      </c>
      <c r="AP17" s="91"/>
      <c r="AQ17" s="91"/>
      <c r="AR17" s="91"/>
      <c r="AS17" s="91"/>
      <c r="AT17" s="91"/>
      <c r="AU17" s="91"/>
      <c r="AV17" s="91"/>
      <c r="AW17" s="91">
        <v>687</v>
      </c>
      <c r="AX17" s="91"/>
      <c r="AY17" s="91">
        <v>233</v>
      </c>
      <c r="AZ17" s="91"/>
      <c r="BA17" s="91"/>
      <c r="BB17" s="91"/>
      <c r="BC17" s="91"/>
      <c r="BD17" s="91"/>
      <c r="BE17" s="91">
        <v>780</v>
      </c>
      <c r="BF17" s="91"/>
      <c r="BG17" s="91"/>
      <c r="BH17" s="91"/>
      <c r="BI17" s="91"/>
      <c r="BJ17" s="91"/>
      <c r="BK17" s="91"/>
      <c r="BL17" s="91">
        <v>687</v>
      </c>
      <c r="BM17" s="91">
        <v>480</v>
      </c>
      <c r="BN17" s="91"/>
      <c r="BO17" s="92"/>
      <c r="BP17" s="81">
        <v>0</v>
      </c>
      <c r="BQ17" s="81">
        <v>0</v>
      </c>
      <c r="BR17" s="81">
        <v>0</v>
      </c>
      <c r="BS17" s="82">
        <v>0</v>
      </c>
      <c r="BT17" s="82">
        <v>0</v>
      </c>
      <c r="BU17" s="82">
        <v>0</v>
      </c>
      <c r="BV17" s="137"/>
      <c r="BW17" s="137"/>
      <c r="BX17" s="137"/>
      <c r="BY17" s="137"/>
    </row>
    <row r="18" spans="1:77" s="235" customFormat="1" ht="15" customHeight="1" thickBot="1" x14ac:dyDescent="0.3">
      <c r="A18" s="236" t="s">
        <v>27</v>
      </c>
      <c r="B18" s="224" t="s">
        <v>1769</v>
      </c>
      <c r="C18" s="59">
        <v>30173</v>
      </c>
      <c r="D18" s="238" t="s">
        <v>3035</v>
      </c>
      <c r="E18" s="62" t="s">
        <v>43</v>
      </c>
      <c r="F18" s="57">
        <v>4185</v>
      </c>
      <c r="G18" s="90"/>
      <c r="H18" s="91"/>
      <c r="I18" s="91"/>
      <c r="J18" s="91"/>
      <c r="K18" s="91"/>
      <c r="L18" s="91"/>
      <c r="M18" s="91"/>
      <c r="N18" s="91"/>
      <c r="O18" s="91"/>
      <c r="P18" s="91">
        <v>780</v>
      </c>
      <c r="Q18" s="91"/>
      <c r="R18" s="91"/>
      <c r="S18" s="91"/>
      <c r="T18" s="91">
        <v>780</v>
      </c>
      <c r="U18" s="91"/>
      <c r="V18" s="91"/>
      <c r="W18" s="91"/>
      <c r="X18" s="91"/>
      <c r="Y18" s="91"/>
      <c r="Z18" s="91">
        <v>780</v>
      </c>
      <c r="AA18" s="91"/>
      <c r="AB18" s="91"/>
      <c r="AC18" s="91"/>
      <c r="AD18" s="91"/>
      <c r="AE18" s="91">
        <v>405</v>
      </c>
      <c r="AF18" s="91"/>
      <c r="AG18" s="91">
        <v>780</v>
      </c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>
        <v>660</v>
      </c>
      <c r="BN18" s="91"/>
      <c r="BO18" s="92"/>
      <c r="BP18" s="81">
        <v>0</v>
      </c>
      <c r="BQ18" s="81">
        <v>0</v>
      </c>
      <c r="BR18" s="81">
        <v>0</v>
      </c>
      <c r="BS18" s="82">
        <v>0</v>
      </c>
      <c r="BT18" s="82">
        <v>0</v>
      </c>
      <c r="BU18" s="82">
        <v>0</v>
      </c>
      <c r="BV18" s="137"/>
      <c r="BW18" s="137"/>
      <c r="BX18" s="137"/>
      <c r="BY18" s="137"/>
    </row>
    <row r="19" spans="1:77" s="235" customFormat="1" ht="15" customHeight="1" thickBot="1" x14ac:dyDescent="0.3">
      <c r="A19" s="236" t="s">
        <v>26</v>
      </c>
      <c r="B19" s="60" t="s">
        <v>1780</v>
      </c>
      <c r="C19" s="59">
        <v>34116</v>
      </c>
      <c r="D19" s="238" t="s">
        <v>3055</v>
      </c>
      <c r="E19" s="62" t="s">
        <v>695</v>
      </c>
      <c r="F19" s="57">
        <v>4153</v>
      </c>
      <c r="G19" s="90"/>
      <c r="H19" s="91"/>
      <c r="I19" s="91"/>
      <c r="J19" s="91"/>
      <c r="K19" s="91">
        <v>642</v>
      </c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>
        <v>504</v>
      </c>
      <c r="AE19" s="91">
        <v>825</v>
      </c>
      <c r="AF19" s="91"/>
      <c r="AG19" s="91"/>
      <c r="AH19" s="91">
        <v>642</v>
      </c>
      <c r="AI19" s="91"/>
      <c r="AJ19" s="91"/>
      <c r="AK19" s="91"/>
      <c r="AL19" s="91">
        <v>360</v>
      </c>
      <c r="AM19" s="91"/>
      <c r="AN19" s="91"/>
      <c r="AO19" s="91">
        <v>620</v>
      </c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>
        <v>920</v>
      </c>
      <c r="BB19" s="91"/>
      <c r="BC19" s="91"/>
      <c r="BD19" s="91"/>
      <c r="BE19" s="91"/>
      <c r="BF19" s="91">
        <v>450</v>
      </c>
      <c r="BG19" s="91">
        <v>360</v>
      </c>
      <c r="BH19" s="91"/>
      <c r="BI19" s="91"/>
      <c r="BJ19" s="91"/>
      <c r="BK19" s="91"/>
      <c r="BL19" s="91"/>
      <c r="BM19" s="91">
        <v>300</v>
      </c>
      <c r="BN19" s="91"/>
      <c r="BO19" s="92"/>
      <c r="BP19" s="81">
        <v>0</v>
      </c>
      <c r="BQ19" s="81">
        <v>0</v>
      </c>
      <c r="BR19" s="81">
        <v>0</v>
      </c>
      <c r="BS19" s="82">
        <v>0</v>
      </c>
      <c r="BT19" s="82">
        <v>0</v>
      </c>
      <c r="BU19" s="82">
        <v>0</v>
      </c>
      <c r="BV19" s="137"/>
      <c r="BW19" s="137"/>
      <c r="BX19" s="137"/>
      <c r="BY19" s="137"/>
    </row>
    <row r="20" spans="1:77" s="235" customFormat="1" ht="15" customHeight="1" thickBot="1" x14ac:dyDescent="0.3">
      <c r="A20" s="236" t="s">
        <v>24</v>
      </c>
      <c r="B20" s="58" t="s">
        <v>694</v>
      </c>
      <c r="C20" s="59">
        <v>33917</v>
      </c>
      <c r="D20" s="238" t="s">
        <v>2451</v>
      </c>
      <c r="E20" s="62" t="s">
        <v>695</v>
      </c>
      <c r="F20" s="57">
        <v>4153</v>
      </c>
      <c r="G20" s="90"/>
      <c r="H20" s="91"/>
      <c r="I20" s="91"/>
      <c r="J20" s="91"/>
      <c r="K20" s="91">
        <v>642</v>
      </c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>
        <v>504</v>
      </c>
      <c r="AE20" s="91">
        <v>825</v>
      </c>
      <c r="AF20" s="91"/>
      <c r="AG20" s="91"/>
      <c r="AH20" s="91">
        <v>642</v>
      </c>
      <c r="AI20" s="91"/>
      <c r="AJ20" s="91"/>
      <c r="AK20" s="91"/>
      <c r="AL20" s="91">
        <v>360</v>
      </c>
      <c r="AM20" s="91"/>
      <c r="AN20" s="91"/>
      <c r="AO20" s="91">
        <v>620</v>
      </c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>
        <v>920</v>
      </c>
      <c r="BB20" s="91"/>
      <c r="BC20" s="91"/>
      <c r="BD20" s="91"/>
      <c r="BE20" s="91"/>
      <c r="BF20" s="91">
        <v>450</v>
      </c>
      <c r="BG20" s="91">
        <v>360</v>
      </c>
      <c r="BH20" s="91"/>
      <c r="BI20" s="91"/>
      <c r="BJ20" s="91"/>
      <c r="BK20" s="91"/>
      <c r="BL20" s="91"/>
      <c r="BM20" s="91">
        <v>300</v>
      </c>
      <c r="BN20" s="91"/>
      <c r="BO20" s="92"/>
      <c r="BP20" s="81">
        <v>0</v>
      </c>
      <c r="BQ20" s="81">
        <v>0</v>
      </c>
      <c r="BR20" s="81">
        <v>0</v>
      </c>
      <c r="BS20" s="82">
        <v>0</v>
      </c>
      <c r="BT20" s="82">
        <v>0</v>
      </c>
      <c r="BU20" s="82">
        <v>0</v>
      </c>
      <c r="BV20" s="137"/>
      <c r="BW20" s="137"/>
      <c r="BX20" s="137"/>
      <c r="BY20" s="137"/>
    </row>
    <row r="21" spans="1:77" s="235" customFormat="1" ht="15" customHeight="1" thickBot="1" x14ac:dyDescent="0.3">
      <c r="A21" s="236" t="s">
        <v>23</v>
      </c>
      <c r="B21" s="58" t="s">
        <v>274</v>
      </c>
      <c r="C21" s="52">
        <v>37070</v>
      </c>
      <c r="D21" s="238" t="s">
        <v>3053</v>
      </c>
      <c r="E21" s="63" t="s">
        <v>85</v>
      </c>
      <c r="F21" s="57">
        <v>4124</v>
      </c>
      <c r="G21" s="90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>
        <v>700</v>
      </c>
      <c r="S21" s="91"/>
      <c r="T21" s="91"/>
      <c r="U21" s="91"/>
      <c r="V21" s="91"/>
      <c r="W21" s="91"/>
      <c r="X21" s="91">
        <v>700</v>
      </c>
      <c r="Y21" s="91">
        <v>213</v>
      </c>
      <c r="Z21" s="91"/>
      <c r="AA21" s="91"/>
      <c r="AB21" s="91"/>
      <c r="AC21" s="91"/>
      <c r="AD21" s="91"/>
      <c r="AE21" s="91"/>
      <c r="AF21" s="91"/>
      <c r="AG21" s="91"/>
      <c r="AH21" s="91">
        <v>700</v>
      </c>
      <c r="AI21" s="91"/>
      <c r="AJ21" s="91"/>
      <c r="AK21" s="91"/>
      <c r="AL21" s="91">
        <v>444</v>
      </c>
      <c r="AM21" s="91"/>
      <c r="AN21" s="91"/>
      <c r="AO21" s="91">
        <v>790</v>
      </c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>
        <v>790</v>
      </c>
      <c r="BG21" s="91"/>
      <c r="BH21" s="91"/>
      <c r="BI21" s="91"/>
      <c r="BJ21" s="91"/>
      <c r="BK21" s="91"/>
      <c r="BL21" s="91"/>
      <c r="BM21" s="91">
        <v>300</v>
      </c>
      <c r="BN21" s="91"/>
      <c r="BO21" s="92"/>
      <c r="BP21" s="81">
        <v>0</v>
      </c>
      <c r="BQ21" s="81">
        <v>0</v>
      </c>
      <c r="BR21" s="81">
        <v>0</v>
      </c>
      <c r="BS21" s="82">
        <v>0</v>
      </c>
      <c r="BT21" s="82">
        <v>0</v>
      </c>
      <c r="BU21" s="82">
        <v>0</v>
      </c>
      <c r="BV21" s="137"/>
      <c r="BW21" s="137"/>
      <c r="BX21" s="137"/>
      <c r="BY21" s="137"/>
    </row>
    <row r="22" spans="1:77" s="235" customFormat="1" ht="15" customHeight="1" thickBot="1" x14ac:dyDescent="0.3">
      <c r="A22" s="236" t="s">
        <v>22</v>
      </c>
      <c r="B22" s="58" t="s">
        <v>164</v>
      </c>
      <c r="C22" s="59">
        <v>36997</v>
      </c>
      <c r="D22" s="238" t="s">
        <v>2432</v>
      </c>
      <c r="E22" s="62" t="s">
        <v>42</v>
      </c>
      <c r="F22" s="57">
        <v>4124</v>
      </c>
      <c r="G22" s="90">
        <v>192</v>
      </c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>
        <v>700</v>
      </c>
      <c r="S22" s="91"/>
      <c r="T22" s="91"/>
      <c r="U22" s="91"/>
      <c r="V22" s="91"/>
      <c r="W22" s="91"/>
      <c r="X22" s="91">
        <v>700</v>
      </c>
      <c r="Y22" s="91">
        <v>213</v>
      </c>
      <c r="Z22" s="91"/>
      <c r="AA22" s="91"/>
      <c r="AB22" s="91"/>
      <c r="AC22" s="91"/>
      <c r="AD22" s="91"/>
      <c r="AE22" s="91"/>
      <c r="AF22" s="91"/>
      <c r="AG22" s="91"/>
      <c r="AH22" s="91">
        <v>700</v>
      </c>
      <c r="AI22" s="91"/>
      <c r="AJ22" s="91"/>
      <c r="AK22" s="91"/>
      <c r="AL22" s="91">
        <v>444</v>
      </c>
      <c r="AM22" s="91"/>
      <c r="AN22" s="91"/>
      <c r="AO22" s="91">
        <v>790</v>
      </c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>
        <v>790</v>
      </c>
      <c r="BG22" s="91"/>
      <c r="BH22" s="91"/>
      <c r="BI22" s="91"/>
      <c r="BJ22" s="91"/>
      <c r="BK22" s="91"/>
      <c r="BL22" s="91"/>
      <c r="BM22" s="91">
        <v>300</v>
      </c>
      <c r="BN22" s="91"/>
      <c r="BO22" s="92"/>
      <c r="BP22" s="81">
        <v>0</v>
      </c>
      <c r="BQ22" s="81">
        <v>0</v>
      </c>
      <c r="BR22" s="81">
        <v>0</v>
      </c>
      <c r="BS22" s="82">
        <v>0</v>
      </c>
      <c r="BT22" s="82">
        <v>0</v>
      </c>
      <c r="BU22" s="82">
        <v>0</v>
      </c>
      <c r="BV22" s="137"/>
      <c r="BW22" s="137"/>
      <c r="BX22" s="137"/>
      <c r="BY22" s="137"/>
    </row>
    <row r="23" spans="1:77" s="235" customFormat="1" ht="15" customHeight="1" thickBot="1" x14ac:dyDescent="0.3">
      <c r="A23" s="236" t="s">
        <v>21</v>
      </c>
      <c r="B23" s="60" t="s">
        <v>270</v>
      </c>
      <c r="C23" s="59">
        <v>37008</v>
      </c>
      <c r="D23" s="238" t="s">
        <v>3039</v>
      </c>
      <c r="E23" s="62" t="s">
        <v>42</v>
      </c>
      <c r="F23" s="57">
        <v>4102</v>
      </c>
      <c r="G23" s="90">
        <v>425</v>
      </c>
      <c r="H23" s="91"/>
      <c r="I23" s="91"/>
      <c r="J23" s="91">
        <v>595</v>
      </c>
      <c r="K23" s="91"/>
      <c r="L23" s="91"/>
      <c r="M23" s="91"/>
      <c r="N23" s="91">
        <v>213</v>
      </c>
      <c r="O23" s="91"/>
      <c r="P23" s="91"/>
      <c r="Q23" s="91"/>
      <c r="R23" s="91">
        <v>780</v>
      </c>
      <c r="S23" s="91"/>
      <c r="T23" s="91"/>
      <c r="U23" s="91"/>
      <c r="V23" s="91"/>
      <c r="W23" s="91">
        <v>780</v>
      </c>
      <c r="X23" s="91"/>
      <c r="Y23" s="91">
        <v>300</v>
      </c>
      <c r="Z23" s="91"/>
      <c r="AA23" s="91"/>
      <c r="AB23" s="91"/>
      <c r="AC23" s="91"/>
      <c r="AD23" s="91"/>
      <c r="AE23" s="91"/>
      <c r="AF23" s="91"/>
      <c r="AG23" s="91">
        <v>780</v>
      </c>
      <c r="AH23" s="91"/>
      <c r="AI23" s="91"/>
      <c r="AJ23" s="91"/>
      <c r="AK23" s="91"/>
      <c r="AL23" s="91"/>
      <c r="AM23" s="91"/>
      <c r="AN23" s="91"/>
      <c r="AO23" s="91">
        <v>450</v>
      </c>
      <c r="AP23" s="91"/>
      <c r="AQ23" s="91"/>
      <c r="AR23" s="91"/>
      <c r="AS23" s="91"/>
      <c r="AT23" s="91"/>
      <c r="AU23" s="91"/>
      <c r="AV23" s="91"/>
      <c r="AW23" s="91">
        <v>687</v>
      </c>
      <c r="AX23" s="91"/>
      <c r="AY23" s="91">
        <v>233</v>
      </c>
      <c r="AZ23" s="91"/>
      <c r="BA23" s="91"/>
      <c r="BB23" s="91"/>
      <c r="BC23" s="91"/>
      <c r="BD23" s="91"/>
      <c r="BE23" s="91"/>
      <c r="BF23" s="91">
        <v>450</v>
      </c>
      <c r="BG23" s="91"/>
      <c r="BH23" s="91"/>
      <c r="BI23" s="91"/>
      <c r="BJ23" s="91"/>
      <c r="BK23" s="91"/>
      <c r="BL23" s="91"/>
      <c r="BM23" s="91">
        <v>480</v>
      </c>
      <c r="BN23" s="91"/>
      <c r="BO23" s="92"/>
      <c r="BP23" s="81">
        <v>0</v>
      </c>
      <c r="BQ23" s="81">
        <v>0</v>
      </c>
      <c r="BR23" s="81">
        <v>0</v>
      </c>
      <c r="BS23" s="82">
        <v>0</v>
      </c>
      <c r="BT23" s="82">
        <v>0</v>
      </c>
      <c r="BU23" s="82">
        <v>0</v>
      </c>
      <c r="BV23" s="137"/>
      <c r="BW23" s="137"/>
      <c r="BX23" s="137"/>
      <c r="BY23" s="137"/>
    </row>
    <row r="24" spans="1:77" s="235" customFormat="1" ht="15" customHeight="1" thickBot="1" x14ac:dyDescent="0.3">
      <c r="A24" s="236" t="s">
        <v>20</v>
      </c>
      <c r="B24" s="58" t="s">
        <v>182</v>
      </c>
      <c r="C24" s="59">
        <v>37468</v>
      </c>
      <c r="D24" s="238" t="s">
        <v>2435</v>
      </c>
      <c r="E24" s="62" t="s">
        <v>42</v>
      </c>
      <c r="F24" s="57">
        <v>4085</v>
      </c>
      <c r="G24" s="90">
        <v>275</v>
      </c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>
        <v>595</v>
      </c>
      <c r="Y24" s="91">
        <v>137</v>
      </c>
      <c r="Z24" s="91"/>
      <c r="AA24" s="91"/>
      <c r="AB24" s="91"/>
      <c r="AC24" s="91"/>
      <c r="AD24" s="91"/>
      <c r="AE24" s="91">
        <v>680</v>
      </c>
      <c r="AF24" s="91"/>
      <c r="AG24" s="91"/>
      <c r="AH24" s="91">
        <v>700</v>
      </c>
      <c r="AI24" s="91"/>
      <c r="AJ24" s="91"/>
      <c r="AK24" s="91"/>
      <c r="AL24" s="91">
        <v>490</v>
      </c>
      <c r="AM24" s="91"/>
      <c r="AN24" s="91"/>
      <c r="AO24" s="91">
        <v>561</v>
      </c>
      <c r="AP24" s="91"/>
      <c r="AQ24" s="91"/>
      <c r="AR24" s="91"/>
      <c r="AS24" s="91"/>
      <c r="AT24" s="91"/>
      <c r="AU24" s="91">
        <v>595</v>
      </c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>
        <v>815</v>
      </c>
      <c r="BG24" s="91">
        <v>700</v>
      </c>
      <c r="BH24" s="91"/>
      <c r="BI24" s="91"/>
      <c r="BJ24" s="91"/>
      <c r="BK24" s="91"/>
      <c r="BL24" s="91"/>
      <c r="BM24" s="91"/>
      <c r="BN24" s="91"/>
      <c r="BO24" s="92"/>
      <c r="BP24" s="81">
        <v>0</v>
      </c>
      <c r="BQ24" s="81">
        <v>0</v>
      </c>
      <c r="BR24" s="81">
        <v>0</v>
      </c>
      <c r="BS24" s="82">
        <v>0</v>
      </c>
      <c r="BT24" s="82">
        <v>0</v>
      </c>
      <c r="BU24" s="82">
        <v>0</v>
      </c>
      <c r="BV24" s="137"/>
      <c r="BW24" s="137"/>
      <c r="BX24" s="137"/>
      <c r="BY24" s="137"/>
    </row>
    <row r="25" spans="1:77" s="235" customFormat="1" ht="15" customHeight="1" thickBot="1" x14ac:dyDescent="0.3">
      <c r="A25" s="236" t="s">
        <v>18</v>
      </c>
      <c r="B25" s="60" t="s">
        <v>281</v>
      </c>
      <c r="C25" s="59">
        <v>37274</v>
      </c>
      <c r="D25" s="238" t="s">
        <v>3045</v>
      </c>
      <c r="E25" s="62" t="s">
        <v>42</v>
      </c>
      <c r="F25" s="57">
        <v>4085</v>
      </c>
      <c r="G25" s="90">
        <v>275</v>
      </c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>
        <v>595</v>
      </c>
      <c r="Y25" s="91">
        <v>137</v>
      </c>
      <c r="Z25" s="91"/>
      <c r="AA25" s="91"/>
      <c r="AB25" s="91"/>
      <c r="AC25" s="91"/>
      <c r="AD25" s="91"/>
      <c r="AE25" s="91">
        <v>680</v>
      </c>
      <c r="AF25" s="91"/>
      <c r="AG25" s="91"/>
      <c r="AH25" s="91">
        <v>700</v>
      </c>
      <c r="AI25" s="91"/>
      <c r="AJ25" s="91"/>
      <c r="AK25" s="91"/>
      <c r="AL25" s="91">
        <v>490</v>
      </c>
      <c r="AM25" s="91"/>
      <c r="AN25" s="91"/>
      <c r="AO25" s="91">
        <v>561</v>
      </c>
      <c r="AP25" s="91"/>
      <c r="AQ25" s="91"/>
      <c r="AR25" s="91"/>
      <c r="AS25" s="91"/>
      <c r="AT25" s="91"/>
      <c r="AU25" s="91">
        <v>595</v>
      </c>
      <c r="AV25" s="91"/>
      <c r="AW25" s="91"/>
      <c r="AX25" s="91"/>
      <c r="AY25" s="91"/>
      <c r="AZ25" s="91"/>
      <c r="BA25" s="91">
        <v>566</v>
      </c>
      <c r="BB25" s="91"/>
      <c r="BC25" s="91"/>
      <c r="BD25" s="91"/>
      <c r="BE25" s="91"/>
      <c r="BF25" s="91">
        <v>815</v>
      </c>
      <c r="BG25" s="91">
        <v>700</v>
      </c>
      <c r="BH25" s="91"/>
      <c r="BI25" s="91"/>
      <c r="BJ25" s="91"/>
      <c r="BK25" s="91"/>
      <c r="BL25" s="91"/>
      <c r="BM25" s="91"/>
      <c r="BN25" s="91"/>
      <c r="BO25" s="92"/>
      <c r="BP25" s="81">
        <v>0</v>
      </c>
      <c r="BQ25" s="81">
        <v>0</v>
      </c>
      <c r="BR25" s="81">
        <v>0</v>
      </c>
      <c r="BS25" s="82">
        <v>0</v>
      </c>
      <c r="BT25" s="82">
        <v>0</v>
      </c>
      <c r="BU25" s="82">
        <v>0</v>
      </c>
      <c r="BV25" s="137"/>
      <c r="BW25" s="137"/>
      <c r="BX25" s="137"/>
      <c r="BY25" s="137"/>
    </row>
    <row r="26" spans="1:77" s="235" customFormat="1" ht="15" customHeight="1" thickBot="1" x14ac:dyDescent="0.3">
      <c r="A26" s="236" t="s">
        <v>17</v>
      </c>
      <c r="B26" s="224" t="s">
        <v>1821</v>
      </c>
      <c r="C26" s="59">
        <v>32522</v>
      </c>
      <c r="D26" s="238" t="s">
        <v>3138</v>
      </c>
      <c r="E26" s="63" t="s">
        <v>77</v>
      </c>
      <c r="F26" s="57">
        <v>4056</v>
      </c>
      <c r="G26" s="90">
        <v>350</v>
      </c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>
        <v>642</v>
      </c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>
        <v>670</v>
      </c>
      <c r="AF26" s="91"/>
      <c r="AG26" s="91"/>
      <c r="AH26" s="91"/>
      <c r="AI26" s="91"/>
      <c r="AJ26" s="91"/>
      <c r="AK26" s="91"/>
      <c r="AL26" s="91"/>
      <c r="AM26" s="91"/>
      <c r="AN26" s="91"/>
      <c r="AO26" s="91">
        <v>960</v>
      </c>
      <c r="AP26" s="91"/>
      <c r="AQ26" s="91"/>
      <c r="AR26" s="91"/>
      <c r="AS26" s="91"/>
      <c r="AT26" s="91"/>
      <c r="AU26" s="91">
        <v>504</v>
      </c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>
        <v>620</v>
      </c>
      <c r="BG26" s="91"/>
      <c r="BH26" s="91"/>
      <c r="BI26" s="91"/>
      <c r="BJ26" s="91"/>
      <c r="BK26" s="91"/>
      <c r="BL26" s="91"/>
      <c r="BM26" s="91">
        <v>660</v>
      </c>
      <c r="BN26" s="91"/>
      <c r="BO26" s="92"/>
      <c r="BP26" s="81">
        <v>0</v>
      </c>
      <c r="BQ26" s="81">
        <v>0</v>
      </c>
      <c r="BR26" s="81">
        <v>0</v>
      </c>
      <c r="BS26" s="82">
        <v>0</v>
      </c>
      <c r="BT26" s="82">
        <v>0</v>
      </c>
      <c r="BU26" s="82">
        <v>0</v>
      </c>
      <c r="BV26" s="137"/>
      <c r="BW26" s="137"/>
      <c r="BX26" s="137"/>
      <c r="BY26" s="137"/>
    </row>
    <row r="27" spans="1:77" s="235" customFormat="1" ht="15" customHeight="1" thickBot="1" x14ac:dyDescent="0.3">
      <c r="A27" s="236" t="s">
        <v>16</v>
      </c>
      <c r="B27" s="58" t="s">
        <v>706</v>
      </c>
      <c r="C27" s="59">
        <v>35752</v>
      </c>
      <c r="D27" s="238" t="s">
        <v>2498</v>
      </c>
      <c r="E27" s="62" t="s">
        <v>707</v>
      </c>
      <c r="F27" s="57">
        <v>4014</v>
      </c>
      <c r="G27" s="90">
        <v>350</v>
      </c>
      <c r="H27" s="91"/>
      <c r="I27" s="91">
        <v>300</v>
      </c>
      <c r="J27" s="91"/>
      <c r="K27" s="91">
        <v>642</v>
      </c>
      <c r="L27" s="91"/>
      <c r="M27" s="91"/>
      <c r="N27" s="91"/>
      <c r="O27" s="91">
        <v>250</v>
      </c>
      <c r="P27" s="91"/>
      <c r="Q27" s="91"/>
      <c r="R27" s="91"/>
      <c r="S27" s="91"/>
      <c r="T27" s="91"/>
      <c r="U27" s="91"/>
      <c r="V27" s="91"/>
      <c r="W27" s="91"/>
      <c r="X27" s="91">
        <v>642</v>
      </c>
      <c r="Y27" s="91"/>
      <c r="Z27" s="91"/>
      <c r="AA27" s="91"/>
      <c r="AB27" s="91"/>
      <c r="AC27" s="91"/>
      <c r="AD27" s="91"/>
      <c r="AE27" s="91">
        <v>970</v>
      </c>
      <c r="AF27" s="91"/>
      <c r="AG27" s="91"/>
      <c r="AH27" s="91"/>
      <c r="AI27" s="91"/>
      <c r="AJ27" s="91"/>
      <c r="AK27" s="91"/>
      <c r="AL27" s="91">
        <v>780</v>
      </c>
      <c r="AM27" s="91"/>
      <c r="AN27" s="91"/>
      <c r="AO27" s="91">
        <v>620</v>
      </c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>
        <v>300</v>
      </c>
      <c r="BD27" s="91"/>
      <c r="BE27" s="91"/>
      <c r="BF27" s="91"/>
      <c r="BG27" s="91">
        <v>360</v>
      </c>
      <c r="BH27" s="91"/>
      <c r="BI27" s="91"/>
      <c r="BJ27" s="91"/>
      <c r="BK27" s="91"/>
      <c r="BL27" s="91"/>
      <c r="BM27" s="91">
        <v>300</v>
      </c>
      <c r="BN27" s="91"/>
      <c r="BO27" s="92"/>
      <c r="BP27" s="81">
        <v>0</v>
      </c>
      <c r="BQ27" s="81">
        <v>0</v>
      </c>
      <c r="BR27" s="81">
        <v>0</v>
      </c>
      <c r="BS27" s="82">
        <v>0</v>
      </c>
      <c r="BT27" s="82">
        <v>0</v>
      </c>
      <c r="BU27" s="82">
        <v>0</v>
      </c>
      <c r="BV27" s="137"/>
      <c r="BW27" s="137"/>
      <c r="BX27" s="137"/>
      <c r="BY27" s="137"/>
    </row>
    <row r="28" spans="1:77" s="137" customFormat="1" ht="15" customHeight="1" thickBot="1" x14ac:dyDescent="0.3">
      <c r="A28" s="236" t="s">
        <v>15</v>
      </c>
      <c r="B28" s="60" t="s">
        <v>1803</v>
      </c>
      <c r="C28" s="59">
        <v>33680</v>
      </c>
      <c r="D28" s="238" t="s">
        <v>3093</v>
      </c>
      <c r="E28" s="62" t="s">
        <v>707</v>
      </c>
      <c r="F28" s="57">
        <v>4004</v>
      </c>
      <c r="G28" s="90">
        <v>350</v>
      </c>
      <c r="H28" s="91"/>
      <c r="I28" s="91"/>
      <c r="J28" s="91"/>
      <c r="K28" s="91">
        <v>642</v>
      </c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>
        <v>642</v>
      </c>
      <c r="Y28" s="91"/>
      <c r="Z28" s="91"/>
      <c r="AA28" s="91"/>
      <c r="AB28" s="91"/>
      <c r="AC28" s="91"/>
      <c r="AD28" s="91"/>
      <c r="AE28" s="91">
        <v>970</v>
      </c>
      <c r="AF28" s="91"/>
      <c r="AG28" s="91"/>
      <c r="AH28" s="91"/>
      <c r="AI28" s="91"/>
      <c r="AJ28" s="91"/>
      <c r="AK28" s="91"/>
      <c r="AL28" s="91">
        <v>780</v>
      </c>
      <c r="AM28" s="91"/>
      <c r="AN28" s="91"/>
      <c r="AO28" s="91">
        <v>620</v>
      </c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>
        <v>253</v>
      </c>
      <c r="BD28" s="91"/>
      <c r="BE28" s="91"/>
      <c r="BF28" s="91"/>
      <c r="BG28" s="91"/>
      <c r="BH28" s="91"/>
      <c r="BI28" s="91"/>
      <c r="BJ28" s="91"/>
      <c r="BK28" s="91"/>
      <c r="BL28" s="91"/>
      <c r="BM28" s="91">
        <v>300</v>
      </c>
      <c r="BN28" s="91"/>
      <c r="BO28" s="92"/>
      <c r="BP28" s="81">
        <v>0</v>
      </c>
      <c r="BQ28" s="81">
        <v>0</v>
      </c>
      <c r="BR28" s="81">
        <v>0</v>
      </c>
      <c r="BS28" s="82">
        <v>0</v>
      </c>
      <c r="BT28" s="82">
        <v>0</v>
      </c>
      <c r="BU28" s="82">
        <v>0</v>
      </c>
    </row>
    <row r="29" spans="1:77" s="137" customFormat="1" ht="15" customHeight="1" thickBot="1" x14ac:dyDescent="0.3">
      <c r="A29" s="236" t="s">
        <v>13</v>
      </c>
      <c r="B29" s="58" t="s">
        <v>163</v>
      </c>
      <c r="C29" s="59">
        <v>37467</v>
      </c>
      <c r="D29" s="238" t="s">
        <v>2427</v>
      </c>
      <c r="E29" s="62" t="s">
        <v>42</v>
      </c>
      <c r="F29" s="57">
        <v>3947</v>
      </c>
      <c r="G29" s="90">
        <v>192</v>
      </c>
      <c r="H29" s="91"/>
      <c r="I29" s="91"/>
      <c r="J29" s="91">
        <v>595</v>
      </c>
      <c r="K29" s="91"/>
      <c r="L29" s="91"/>
      <c r="M29" s="91"/>
      <c r="N29" s="91">
        <v>213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>
        <v>490</v>
      </c>
      <c r="AI29" s="91"/>
      <c r="AJ29" s="91"/>
      <c r="AK29" s="91"/>
      <c r="AL29" s="91">
        <v>810</v>
      </c>
      <c r="AM29" s="91"/>
      <c r="AN29" s="91"/>
      <c r="AO29" s="91">
        <v>450</v>
      </c>
      <c r="AP29" s="91"/>
      <c r="AQ29" s="91"/>
      <c r="AR29" s="91"/>
      <c r="AS29" s="91"/>
      <c r="AT29" s="91"/>
      <c r="AU29" s="91">
        <v>360</v>
      </c>
      <c r="AV29" s="91"/>
      <c r="AW29" s="91"/>
      <c r="AX29" s="91"/>
      <c r="AY29" s="91">
        <v>233</v>
      </c>
      <c r="AZ29" s="91"/>
      <c r="BA29" s="91"/>
      <c r="BB29" s="91"/>
      <c r="BC29" s="91"/>
      <c r="BD29" s="91"/>
      <c r="BE29" s="91"/>
      <c r="BF29" s="91">
        <v>930</v>
      </c>
      <c r="BG29" s="91">
        <v>642</v>
      </c>
      <c r="BH29" s="91"/>
      <c r="BI29" s="91"/>
      <c r="BJ29" s="91"/>
      <c r="BK29" s="91"/>
      <c r="BL29" s="91"/>
      <c r="BM29" s="91">
        <v>480</v>
      </c>
      <c r="BN29" s="91"/>
      <c r="BO29" s="92"/>
      <c r="BP29" s="81">
        <v>0</v>
      </c>
      <c r="BQ29" s="81">
        <v>0</v>
      </c>
      <c r="BR29" s="81">
        <v>0</v>
      </c>
      <c r="BS29" s="82">
        <v>0</v>
      </c>
      <c r="BT29" s="82">
        <v>0</v>
      </c>
      <c r="BU29" s="82">
        <v>0</v>
      </c>
    </row>
    <row r="30" spans="1:77" s="137" customFormat="1" ht="15" customHeight="1" thickBot="1" x14ac:dyDescent="0.3">
      <c r="A30" s="236" t="s">
        <v>12</v>
      </c>
      <c r="B30" s="58" t="s">
        <v>310</v>
      </c>
      <c r="C30" s="52">
        <v>37652</v>
      </c>
      <c r="D30" s="238" t="s">
        <v>3080</v>
      </c>
      <c r="E30" s="62" t="s">
        <v>46</v>
      </c>
      <c r="F30" s="57">
        <v>3822</v>
      </c>
      <c r="G30" s="90">
        <v>275</v>
      </c>
      <c r="H30" s="91"/>
      <c r="I30" s="91">
        <v>250</v>
      </c>
      <c r="J30" s="91"/>
      <c r="K30" s="91"/>
      <c r="L30" s="91"/>
      <c r="M30" s="91"/>
      <c r="N30" s="91"/>
      <c r="O30" s="91"/>
      <c r="P30" s="91"/>
      <c r="Q30" s="91"/>
      <c r="R30" s="91">
        <v>272</v>
      </c>
      <c r="S30" s="91"/>
      <c r="T30" s="91"/>
      <c r="U30" s="91">
        <v>250</v>
      </c>
      <c r="V30" s="91"/>
      <c r="W30" s="91"/>
      <c r="X30" s="91"/>
      <c r="Y30" s="91"/>
      <c r="Z30" s="91"/>
      <c r="AA30" s="91"/>
      <c r="AB30" s="91">
        <v>250</v>
      </c>
      <c r="AC30" s="91"/>
      <c r="AD30" s="91"/>
      <c r="AE30" s="91">
        <v>335</v>
      </c>
      <c r="AF30" s="91"/>
      <c r="AG30" s="91"/>
      <c r="AH30" s="91">
        <v>350</v>
      </c>
      <c r="AI30" s="91"/>
      <c r="AJ30" s="91"/>
      <c r="AK30" s="91"/>
      <c r="AL30" s="91">
        <v>490</v>
      </c>
      <c r="AM30" s="91"/>
      <c r="AN30" s="91"/>
      <c r="AO30" s="91">
        <v>681</v>
      </c>
      <c r="AP30" s="91"/>
      <c r="AQ30" s="91"/>
      <c r="AR30" s="91">
        <v>157</v>
      </c>
      <c r="AS30" s="91"/>
      <c r="AT30" s="91"/>
      <c r="AU30" s="91"/>
      <c r="AV30" s="91"/>
      <c r="AW30" s="91"/>
      <c r="AX30" s="91"/>
      <c r="AY30" s="91"/>
      <c r="AZ30" s="91"/>
      <c r="BA30" s="91">
        <v>810</v>
      </c>
      <c r="BB30" s="91"/>
      <c r="BC30" s="91"/>
      <c r="BD30" s="91"/>
      <c r="BE30" s="91"/>
      <c r="BF30" s="91">
        <v>681</v>
      </c>
      <c r="BG30" s="91">
        <v>810</v>
      </c>
      <c r="BH30" s="91"/>
      <c r="BI30" s="91"/>
      <c r="BJ30" s="91"/>
      <c r="BK30" s="91"/>
      <c r="BL30" s="91"/>
      <c r="BM30" s="91">
        <v>300</v>
      </c>
      <c r="BN30" s="91"/>
      <c r="BO30" s="92"/>
      <c r="BP30" s="81">
        <v>0</v>
      </c>
      <c r="BQ30" s="81">
        <v>0</v>
      </c>
      <c r="BR30" s="81">
        <v>0</v>
      </c>
      <c r="BS30" s="82">
        <v>0</v>
      </c>
      <c r="BT30" s="82">
        <v>0</v>
      </c>
      <c r="BU30" s="82">
        <v>0</v>
      </c>
    </row>
    <row r="31" spans="1:77" s="137" customFormat="1" ht="15" customHeight="1" thickBot="1" x14ac:dyDescent="0.3">
      <c r="A31" s="236" t="s">
        <v>104</v>
      </c>
      <c r="B31" s="58" t="s">
        <v>276</v>
      </c>
      <c r="C31" s="52">
        <v>37143</v>
      </c>
      <c r="D31" s="238" t="s">
        <v>3048</v>
      </c>
      <c r="E31" s="63" t="s">
        <v>667</v>
      </c>
      <c r="F31" s="57">
        <v>3775</v>
      </c>
      <c r="G31" s="90"/>
      <c r="H31" s="91"/>
      <c r="I31" s="91"/>
      <c r="J31" s="91"/>
      <c r="K31" s="91">
        <v>222</v>
      </c>
      <c r="L31" s="91"/>
      <c r="M31" s="91"/>
      <c r="N31" s="91"/>
      <c r="O31" s="91"/>
      <c r="P31" s="91"/>
      <c r="Q31" s="91"/>
      <c r="R31" s="91">
        <v>385</v>
      </c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>
        <v>687</v>
      </c>
      <c r="AM31" s="91"/>
      <c r="AN31" s="91">
        <v>780</v>
      </c>
      <c r="AO31" s="91">
        <v>930</v>
      </c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>
        <v>513</v>
      </c>
      <c r="BG31" s="91"/>
      <c r="BH31" s="91"/>
      <c r="BI31" s="91"/>
      <c r="BJ31" s="91"/>
      <c r="BK31" s="91"/>
      <c r="BL31" s="91"/>
      <c r="BM31" s="91">
        <v>480</v>
      </c>
      <c r="BN31" s="91"/>
      <c r="BO31" s="92"/>
      <c r="BP31" s="81">
        <v>0</v>
      </c>
      <c r="BQ31" s="81">
        <v>0</v>
      </c>
      <c r="BR31" s="81">
        <v>0</v>
      </c>
      <c r="BS31" s="82">
        <v>0</v>
      </c>
      <c r="BT31" s="82">
        <v>0</v>
      </c>
      <c r="BU31" s="82">
        <v>0</v>
      </c>
    </row>
    <row r="32" spans="1:77" s="137" customFormat="1" ht="15" customHeight="1" thickBot="1" x14ac:dyDescent="0.3">
      <c r="A32" s="236" t="s">
        <v>105</v>
      </c>
      <c r="B32" s="60" t="s">
        <v>1781</v>
      </c>
      <c r="C32" s="59">
        <v>35753</v>
      </c>
      <c r="D32" s="238" t="s">
        <v>3058</v>
      </c>
      <c r="E32" s="62" t="s">
        <v>42</v>
      </c>
      <c r="F32" s="57">
        <v>3714</v>
      </c>
      <c r="G32" s="90">
        <v>500</v>
      </c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>
        <v>642</v>
      </c>
      <c r="S32" s="91"/>
      <c r="T32" s="91"/>
      <c r="U32" s="91"/>
      <c r="V32" s="91"/>
      <c r="W32" s="91"/>
      <c r="X32" s="91">
        <v>642</v>
      </c>
      <c r="Y32" s="91">
        <v>205</v>
      </c>
      <c r="Z32" s="91"/>
      <c r="AA32" s="91"/>
      <c r="AB32" s="91"/>
      <c r="AC32" s="91"/>
      <c r="AD32" s="91">
        <v>642</v>
      </c>
      <c r="AE32" s="91"/>
      <c r="AF32" s="91"/>
      <c r="AG32" s="91"/>
      <c r="AH32" s="91">
        <v>504</v>
      </c>
      <c r="AI32" s="91"/>
      <c r="AJ32" s="91"/>
      <c r="AK32" s="91"/>
      <c r="AL32" s="91">
        <v>642</v>
      </c>
      <c r="AM32" s="91"/>
      <c r="AN32" s="91"/>
      <c r="AO32" s="91"/>
      <c r="AP32" s="91"/>
      <c r="AQ32" s="91"/>
      <c r="AR32" s="91"/>
      <c r="AS32" s="91"/>
      <c r="AT32" s="91"/>
      <c r="AU32" s="91">
        <v>360</v>
      </c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>
        <v>450</v>
      </c>
      <c r="BG32" s="91">
        <v>642</v>
      </c>
      <c r="BH32" s="91"/>
      <c r="BI32" s="91"/>
      <c r="BJ32" s="91"/>
      <c r="BK32" s="91"/>
      <c r="BL32" s="91"/>
      <c r="BM32" s="91">
        <v>300</v>
      </c>
      <c r="BN32" s="91"/>
      <c r="BO32" s="92"/>
      <c r="BP32" s="81">
        <v>0</v>
      </c>
      <c r="BQ32" s="81">
        <v>0</v>
      </c>
      <c r="BR32" s="81">
        <v>0</v>
      </c>
      <c r="BS32" s="82">
        <v>0</v>
      </c>
      <c r="BT32" s="82">
        <v>0</v>
      </c>
      <c r="BU32" s="82">
        <v>0</v>
      </c>
    </row>
    <row r="33" spans="1:73" s="137" customFormat="1" ht="15" customHeight="1" thickBot="1" x14ac:dyDescent="0.3">
      <c r="A33" s="236" t="s">
        <v>106</v>
      </c>
      <c r="B33" s="60" t="s">
        <v>271</v>
      </c>
      <c r="C33" s="59">
        <v>36729</v>
      </c>
      <c r="D33" s="238" t="s">
        <v>3062</v>
      </c>
      <c r="E33" s="63" t="s">
        <v>77</v>
      </c>
      <c r="F33" s="57">
        <v>3668</v>
      </c>
      <c r="G33" s="90">
        <v>500</v>
      </c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>
        <v>504</v>
      </c>
      <c r="S33" s="91"/>
      <c r="T33" s="91"/>
      <c r="U33" s="91"/>
      <c r="V33" s="91"/>
      <c r="W33" s="91"/>
      <c r="X33" s="91">
        <v>920</v>
      </c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>
        <v>222</v>
      </c>
      <c r="AM33" s="91"/>
      <c r="AN33" s="91"/>
      <c r="AO33" s="91">
        <v>620</v>
      </c>
      <c r="AP33" s="91"/>
      <c r="AQ33" s="91"/>
      <c r="AR33" s="91"/>
      <c r="AS33" s="91"/>
      <c r="AT33" s="91"/>
      <c r="AU33" s="91">
        <v>504</v>
      </c>
      <c r="AV33" s="91"/>
      <c r="AW33" s="91"/>
      <c r="AX33" s="91"/>
      <c r="AY33" s="91">
        <v>233</v>
      </c>
      <c r="AZ33" s="91"/>
      <c r="BA33" s="91"/>
      <c r="BB33" s="91"/>
      <c r="BC33" s="91"/>
      <c r="BD33" s="91"/>
      <c r="BE33" s="91"/>
      <c r="BF33" s="91">
        <v>620</v>
      </c>
      <c r="BG33" s="91"/>
      <c r="BH33" s="91"/>
      <c r="BI33" s="91"/>
      <c r="BJ33" s="91"/>
      <c r="BK33" s="91"/>
      <c r="BL33" s="91"/>
      <c r="BM33" s="91">
        <v>480</v>
      </c>
      <c r="BN33" s="91"/>
      <c r="BO33" s="92"/>
      <c r="BP33" s="81">
        <v>0</v>
      </c>
      <c r="BQ33" s="81">
        <v>0</v>
      </c>
      <c r="BR33" s="81">
        <v>0</v>
      </c>
      <c r="BS33" s="82">
        <v>0</v>
      </c>
      <c r="BT33" s="82">
        <v>0</v>
      </c>
      <c r="BU33" s="82">
        <v>0</v>
      </c>
    </row>
    <row r="34" spans="1:73" s="137" customFormat="1" ht="15" customHeight="1" thickBot="1" x14ac:dyDescent="0.3">
      <c r="A34" s="236" t="s">
        <v>107</v>
      </c>
      <c r="B34" s="60" t="s">
        <v>272</v>
      </c>
      <c r="C34" s="59">
        <v>37512</v>
      </c>
      <c r="D34" s="238" t="s">
        <v>3034</v>
      </c>
      <c r="E34" s="63" t="s">
        <v>76</v>
      </c>
      <c r="F34" s="57">
        <v>3625</v>
      </c>
      <c r="G34" s="90">
        <v>275</v>
      </c>
      <c r="H34" s="91"/>
      <c r="I34" s="91"/>
      <c r="J34" s="91">
        <v>595</v>
      </c>
      <c r="K34" s="91"/>
      <c r="L34" s="91"/>
      <c r="M34" s="91"/>
      <c r="N34" s="91">
        <v>213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>
        <v>810</v>
      </c>
      <c r="AM34" s="91"/>
      <c r="AN34" s="91"/>
      <c r="AO34" s="91">
        <v>450</v>
      </c>
      <c r="AP34" s="91"/>
      <c r="AQ34" s="91"/>
      <c r="AR34" s="91"/>
      <c r="AS34" s="91"/>
      <c r="AT34" s="91"/>
      <c r="AU34" s="91">
        <v>360</v>
      </c>
      <c r="AV34" s="91"/>
      <c r="AW34" s="91"/>
      <c r="AX34" s="91"/>
      <c r="AY34" s="91">
        <v>233</v>
      </c>
      <c r="AZ34" s="91"/>
      <c r="BA34" s="91"/>
      <c r="BB34" s="91"/>
      <c r="BC34" s="91"/>
      <c r="BD34" s="91"/>
      <c r="BE34" s="91"/>
      <c r="BF34" s="91">
        <v>930</v>
      </c>
      <c r="BG34" s="91"/>
      <c r="BH34" s="91"/>
      <c r="BI34" s="91"/>
      <c r="BJ34" s="91"/>
      <c r="BK34" s="91"/>
      <c r="BL34" s="91"/>
      <c r="BM34" s="91">
        <v>480</v>
      </c>
      <c r="BN34" s="91"/>
      <c r="BO34" s="92"/>
      <c r="BP34" s="81">
        <v>0</v>
      </c>
      <c r="BQ34" s="81">
        <v>0</v>
      </c>
      <c r="BR34" s="81">
        <v>0</v>
      </c>
      <c r="BS34" s="82">
        <v>0</v>
      </c>
      <c r="BT34" s="82">
        <v>0</v>
      </c>
      <c r="BU34" s="82">
        <v>0</v>
      </c>
    </row>
    <row r="35" spans="1:73" s="137" customFormat="1" ht="15" customHeight="1" thickBot="1" x14ac:dyDescent="0.3">
      <c r="A35" s="236" t="s">
        <v>108</v>
      </c>
      <c r="B35" s="60" t="s">
        <v>1789</v>
      </c>
      <c r="C35" s="59">
        <v>37166</v>
      </c>
      <c r="D35" s="238" t="s">
        <v>3060</v>
      </c>
      <c r="E35" s="62" t="s">
        <v>61</v>
      </c>
      <c r="F35" s="57">
        <v>3567</v>
      </c>
      <c r="G35" s="90">
        <v>192</v>
      </c>
      <c r="H35" s="91"/>
      <c r="I35" s="91"/>
      <c r="J35" s="91"/>
      <c r="K35" s="91">
        <v>700</v>
      </c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>
        <v>490</v>
      </c>
      <c r="Y35" s="91">
        <v>137</v>
      </c>
      <c r="Z35" s="91"/>
      <c r="AA35" s="91"/>
      <c r="AB35" s="91"/>
      <c r="AC35" s="91"/>
      <c r="AD35" s="91"/>
      <c r="AE35" s="91">
        <v>95</v>
      </c>
      <c r="AF35" s="91"/>
      <c r="AG35" s="91"/>
      <c r="AH35" s="91">
        <v>595</v>
      </c>
      <c r="AI35" s="91"/>
      <c r="AJ35" s="91"/>
      <c r="AK35" s="91"/>
      <c r="AL35" s="91">
        <v>444</v>
      </c>
      <c r="AM35" s="91"/>
      <c r="AN35" s="91"/>
      <c r="AO35" s="91">
        <v>651</v>
      </c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>
        <v>687</v>
      </c>
      <c r="BH35" s="91"/>
      <c r="BI35" s="91"/>
      <c r="BJ35" s="91"/>
      <c r="BK35" s="91"/>
      <c r="BL35" s="91"/>
      <c r="BM35" s="91">
        <v>300</v>
      </c>
      <c r="BN35" s="91"/>
      <c r="BO35" s="92"/>
      <c r="BP35" s="81">
        <v>0</v>
      </c>
      <c r="BQ35" s="81">
        <v>0</v>
      </c>
      <c r="BR35" s="81">
        <v>0</v>
      </c>
      <c r="BS35" s="82">
        <v>0</v>
      </c>
      <c r="BT35" s="82">
        <v>0</v>
      </c>
      <c r="BU35" s="82">
        <v>0</v>
      </c>
    </row>
    <row r="36" spans="1:73" s="137" customFormat="1" ht="15" customHeight="1" thickBot="1" x14ac:dyDescent="0.3">
      <c r="A36" s="236" t="s">
        <v>109</v>
      </c>
      <c r="B36" s="58" t="s">
        <v>702</v>
      </c>
      <c r="C36" s="59">
        <v>37166</v>
      </c>
      <c r="D36" s="238" t="s">
        <v>2464</v>
      </c>
      <c r="E36" s="62" t="s">
        <v>61</v>
      </c>
      <c r="F36" s="57">
        <v>3567</v>
      </c>
      <c r="G36" s="90">
        <v>192</v>
      </c>
      <c r="H36" s="91"/>
      <c r="I36" s="91"/>
      <c r="J36" s="91"/>
      <c r="K36" s="91">
        <v>700</v>
      </c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>
        <v>490</v>
      </c>
      <c r="Y36" s="91">
        <v>137</v>
      </c>
      <c r="Z36" s="91"/>
      <c r="AA36" s="91"/>
      <c r="AB36" s="91"/>
      <c r="AC36" s="91"/>
      <c r="AD36" s="91"/>
      <c r="AE36" s="91">
        <v>112</v>
      </c>
      <c r="AF36" s="91"/>
      <c r="AG36" s="91"/>
      <c r="AH36" s="91">
        <v>595</v>
      </c>
      <c r="AI36" s="91"/>
      <c r="AJ36" s="91"/>
      <c r="AK36" s="91"/>
      <c r="AL36" s="91">
        <v>444</v>
      </c>
      <c r="AM36" s="91"/>
      <c r="AN36" s="91"/>
      <c r="AO36" s="91">
        <v>651</v>
      </c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>
        <v>687</v>
      </c>
      <c r="BH36" s="91"/>
      <c r="BI36" s="91"/>
      <c r="BJ36" s="91"/>
      <c r="BK36" s="91"/>
      <c r="BL36" s="91"/>
      <c r="BM36" s="91">
        <v>300</v>
      </c>
      <c r="BN36" s="91"/>
      <c r="BO36" s="92"/>
      <c r="BP36" s="81">
        <v>0</v>
      </c>
      <c r="BQ36" s="81">
        <v>0</v>
      </c>
      <c r="BR36" s="81">
        <v>0</v>
      </c>
      <c r="BS36" s="82">
        <v>0</v>
      </c>
      <c r="BT36" s="82">
        <v>0</v>
      </c>
      <c r="BU36" s="82">
        <v>0</v>
      </c>
    </row>
    <row r="37" spans="1:73" s="137" customFormat="1" ht="15" customHeight="1" thickBot="1" x14ac:dyDescent="0.3">
      <c r="A37" s="236" t="s">
        <v>110</v>
      </c>
      <c r="B37" s="58" t="s">
        <v>2013</v>
      </c>
      <c r="C37" s="59">
        <v>32811</v>
      </c>
      <c r="D37" s="238" t="s">
        <v>3425</v>
      </c>
      <c r="E37" s="63" t="s">
        <v>77</v>
      </c>
      <c r="F37" s="57">
        <v>3552</v>
      </c>
      <c r="G37" s="90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>
        <v>642</v>
      </c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>
        <v>670</v>
      </c>
      <c r="AF37" s="91"/>
      <c r="AG37" s="91"/>
      <c r="AH37" s="91"/>
      <c r="AI37" s="91"/>
      <c r="AJ37" s="91"/>
      <c r="AK37" s="91"/>
      <c r="AL37" s="91"/>
      <c r="AM37" s="91"/>
      <c r="AN37" s="91"/>
      <c r="AO37" s="91">
        <v>960</v>
      </c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>
        <v>620</v>
      </c>
      <c r="BG37" s="91"/>
      <c r="BH37" s="91"/>
      <c r="BI37" s="91"/>
      <c r="BJ37" s="91"/>
      <c r="BK37" s="91"/>
      <c r="BL37" s="91"/>
      <c r="BM37" s="91">
        <v>660</v>
      </c>
      <c r="BN37" s="91"/>
      <c r="BO37" s="92"/>
      <c r="BP37" s="81">
        <v>0</v>
      </c>
      <c r="BQ37" s="81">
        <v>0</v>
      </c>
      <c r="BR37" s="81">
        <v>0</v>
      </c>
      <c r="BS37" s="82">
        <v>0</v>
      </c>
      <c r="BT37" s="82">
        <v>0</v>
      </c>
      <c r="BU37" s="82">
        <v>0</v>
      </c>
    </row>
    <row r="38" spans="1:73" s="137" customFormat="1" ht="15" customHeight="1" thickBot="1" x14ac:dyDescent="0.3">
      <c r="A38" s="236" t="s">
        <v>111</v>
      </c>
      <c r="B38" s="58" t="s">
        <v>698</v>
      </c>
      <c r="C38" s="59">
        <v>36020</v>
      </c>
      <c r="D38" s="238" t="s">
        <v>2469</v>
      </c>
      <c r="E38" s="63" t="s">
        <v>77</v>
      </c>
      <c r="F38" s="57">
        <v>3528</v>
      </c>
      <c r="G38" s="90">
        <v>500</v>
      </c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>
        <v>504</v>
      </c>
      <c r="S38" s="91"/>
      <c r="T38" s="91"/>
      <c r="U38" s="91"/>
      <c r="V38" s="91"/>
      <c r="W38" s="91"/>
      <c r="X38" s="91">
        <v>920</v>
      </c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>
        <v>504</v>
      </c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>
        <v>620</v>
      </c>
      <c r="BG38" s="91"/>
      <c r="BH38" s="91"/>
      <c r="BI38" s="91"/>
      <c r="BJ38" s="91"/>
      <c r="BK38" s="91"/>
      <c r="BL38" s="91"/>
      <c r="BM38" s="91">
        <v>480</v>
      </c>
      <c r="BN38" s="91"/>
      <c r="BO38" s="92"/>
      <c r="BP38" s="81">
        <v>0</v>
      </c>
      <c r="BQ38" s="81">
        <v>0</v>
      </c>
      <c r="BR38" s="81">
        <v>0</v>
      </c>
      <c r="BS38" s="82">
        <v>0</v>
      </c>
      <c r="BT38" s="82">
        <v>0</v>
      </c>
      <c r="BU38" s="82">
        <v>0</v>
      </c>
    </row>
    <row r="39" spans="1:73" s="137" customFormat="1" ht="15" customHeight="1" thickBot="1" x14ac:dyDescent="0.3">
      <c r="A39" s="236" t="s">
        <v>112</v>
      </c>
      <c r="B39" s="58" t="s">
        <v>279</v>
      </c>
      <c r="C39" s="52">
        <v>38249</v>
      </c>
      <c r="D39" s="238" t="s">
        <v>3056</v>
      </c>
      <c r="E39" s="62" t="s">
        <v>43</v>
      </c>
      <c r="F39" s="57">
        <v>3527</v>
      </c>
      <c r="G39" s="90">
        <v>275</v>
      </c>
      <c r="H39" s="91"/>
      <c r="I39" s="91"/>
      <c r="J39" s="91"/>
      <c r="K39" s="91">
        <v>400</v>
      </c>
      <c r="L39" s="91"/>
      <c r="M39" s="91"/>
      <c r="N39" s="91"/>
      <c r="O39" s="91"/>
      <c r="P39" s="91"/>
      <c r="Q39" s="91"/>
      <c r="R39" s="91">
        <v>192</v>
      </c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>
        <v>700</v>
      </c>
      <c r="AE39" s="91"/>
      <c r="AF39" s="91"/>
      <c r="AG39" s="91"/>
      <c r="AH39" s="91">
        <v>500</v>
      </c>
      <c r="AI39" s="91"/>
      <c r="AJ39" s="91"/>
      <c r="AK39" s="91"/>
      <c r="AL39" s="91">
        <v>595</v>
      </c>
      <c r="AM39" s="91"/>
      <c r="AN39" s="91"/>
      <c r="AO39" s="91">
        <v>552</v>
      </c>
      <c r="AP39" s="91"/>
      <c r="AQ39" s="91"/>
      <c r="AR39" s="91"/>
      <c r="AS39" s="91"/>
      <c r="AT39" s="91"/>
      <c r="AU39" s="91"/>
      <c r="AV39" s="91">
        <v>780</v>
      </c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>
        <v>300</v>
      </c>
      <c r="BN39" s="91"/>
      <c r="BO39" s="92"/>
      <c r="BP39" s="81">
        <v>0</v>
      </c>
      <c r="BQ39" s="81">
        <v>0</v>
      </c>
      <c r="BR39" s="81">
        <v>0</v>
      </c>
      <c r="BS39" s="82">
        <v>0</v>
      </c>
      <c r="BT39" s="82">
        <v>0</v>
      </c>
      <c r="BU39" s="82">
        <v>0</v>
      </c>
    </row>
    <row r="40" spans="1:73" s="137" customFormat="1" ht="15" customHeight="1" thickBot="1" x14ac:dyDescent="0.3">
      <c r="A40" s="236" t="s">
        <v>113</v>
      </c>
      <c r="B40" s="58" t="s">
        <v>168</v>
      </c>
      <c r="C40" s="59">
        <v>38055</v>
      </c>
      <c r="D40" s="238" t="s">
        <v>2429</v>
      </c>
      <c r="E40" s="62" t="s">
        <v>42</v>
      </c>
      <c r="F40" s="57">
        <v>3465</v>
      </c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>
        <v>425</v>
      </c>
      <c r="S40" s="91"/>
      <c r="T40" s="91"/>
      <c r="U40" s="91"/>
      <c r="V40" s="91"/>
      <c r="W40" s="91"/>
      <c r="X40" s="91">
        <v>500</v>
      </c>
      <c r="Y40" s="91">
        <v>250</v>
      </c>
      <c r="Z40" s="91"/>
      <c r="AA40" s="91"/>
      <c r="AB40" s="91"/>
      <c r="AC40" s="91"/>
      <c r="AD40" s="91"/>
      <c r="AE40" s="91">
        <v>535</v>
      </c>
      <c r="AF40" s="91"/>
      <c r="AG40" s="91"/>
      <c r="AH40" s="91">
        <v>425</v>
      </c>
      <c r="AI40" s="91"/>
      <c r="AJ40" s="91"/>
      <c r="AK40" s="91"/>
      <c r="AL40" s="91">
        <v>500</v>
      </c>
      <c r="AM40" s="91"/>
      <c r="AN40" s="91"/>
      <c r="AO40" s="91">
        <v>650</v>
      </c>
      <c r="AP40" s="91"/>
      <c r="AQ40" s="91"/>
      <c r="AR40" s="91"/>
      <c r="AS40" s="91"/>
      <c r="AT40" s="91"/>
      <c r="AU40" s="91"/>
      <c r="AV40" s="91">
        <v>780</v>
      </c>
      <c r="AW40" s="91"/>
      <c r="AX40" s="91"/>
      <c r="AY40" s="91"/>
      <c r="AZ40" s="91"/>
      <c r="BA40" s="91"/>
      <c r="BB40" s="91"/>
      <c r="BC40" s="91"/>
      <c r="BD40" s="91"/>
      <c r="BE40" s="91"/>
      <c r="BF40" s="91">
        <v>455</v>
      </c>
      <c r="BG40" s="91">
        <v>500</v>
      </c>
      <c r="BH40" s="91"/>
      <c r="BI40" s="91"/>
      <c r="BJ40" s="91"/>
      <c r="BK40" s="91"/>
      <c r="BL40" s="91"/>
      <c r="BM40" s="91">
        <v>300</v>
      </c>
      <c r="BN40" s="91"/>
      <c r="BO40" s="92"/>
      <c r="BP40" s="81">
        <v>0</v>
      </c>
      <c r="BQ40" s="81">
        <v>0</v>
      </c>
      <c r="BR40" s="81">
        <v>0</v>
      </c>
      <c r="BS40" s="82">
        <v>0</v>
      </c>
      <c r="BT40" s="82">
        <v>0</v>
      </c>
      <c r="BU40" s="82">
        <v>0</v>
      </c>
    </row>
    <row r="41" spans="1:73" s="137" customFormat="1" ht="15" customHeight="1" thickBot="1" x14ac:dyDescent="0.3">
      <c r="A41" s="236" t="s">
        <v>114</v>
      </c>
      <c r="B41" s="58" t="s">
        <v>670</v>
      </c>
      <c r="C41" s="59">
        <v>35668</v>
      </c>
      <c r="D41" s="238" t="s">
        <v>2423</v>
      </c>
      <c r="E41" s="46" t="s">
        <v>661</v>
      </c>
      <c r="F41" s="57">
        <v>3450</v>
      </c>
      <c r="G41" s="90"/>
      <c r="H41" s="91"/>
      <c r="I41" s="91"/>
      <c r="J41" s="91"/>
      <c r="K41" s="91"/>
      <c r="L41" s="91"/>
      <c r="M41" s="91"/>
      <c r="N41" s="91"/>
      <c r="O41" s="91"/>
      <c r="P41" s="91">
        <v>780</v>
      </c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>
        <v>450</v>
      </c>
      <c r="AP41" s="91"/>
      <c r="AQ41" s="91"/>
      <c r="AR41" s="91"/>
      <c r="AS41" s="91"/>
      <c r="AT41" s="91"/>
      <c r="AU41" s="91"/>
      <c r="AV41" s="91">
        <v>780</v>
      </c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>
        <v>780</v>
      </c>
      <c r="BL41" s="91"/>
      <c r="BM41" s="91">
        <v>660</v>
      </c>
      <c r="BN41" s="91"/>
      <c r="BO41" s="92"/>
      <c r="BP41" s="81">
        <v>0</v>
      </c>
      <c r="BQ41" s="81">
        <v>0</v>
      </c>
      <c r="BR41" s="81">
        <v>0</v>
      </c>
      <c r="BS41" s="82">
        <v>0</v>
      </c>
      <c r="BT41" s="82">
        <v>0</v>
      </c>
      <c r="BU41" s="82">
        <v>0</v>
      </c>
    </row>
    <row r="42" spans="1:73" s="137" customFormat="1" ht="15" customHeight="1" thickBot="1" x14ac:dyDescent="0.3">
      <c r="A42" s="236" t="s">
        <v>115</v>
      </c>
      <c r="B42" s="58" t="s">
        <v>426</v>
      </c>
      <c r="C42" s="52">
        <v>37731</v>
      </c>
      <c r="D42" s="238" t="s">
        <v>2459</v>
      </c>
      <c r="E42" s="63" t="s">
        <v>76</v>
      </c>
      <c r="F42" s="57">
        <v>3381</v>
      </c>
      <c r="G42" s="90">
        <v>192</v>
      </c>
      <c r="H42" s="91"/>
      <c r="I42" s="91"/>
      <c r="J42" s="91"/>
      <c r="K42" s="91">
        <v>340</v>
      </c>
      <c r="L42" s="91"/>
      <c r="M42" s="91"/>
      <c r="N42" s="91"/>
      <c r="O42" s="91"/>
      <c r="P42" s="91"/>
      <c r="Q42" s="91"/>
      <c r="R42" s="91">
        <v>350</v>
      </c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>
        <v>570</v>
      </c>
      <c r="AF42" s="91"/>
      <c r="AG42" s="91"/>
      <c r="AH42" s="91"/>
      <c r="AI42" s="91"/>
      <c r="AJ42" s="91"/>
      <c r="AK42" s="91"/>
      <c r="AL42" s="91">
        <v>385</v>
      </c>
      <c r="AM42" s="91"/>
      <c r="AN42" s="91"/>
      <c r="AO42" s="91">
        <v>815</v>
      </c>
      <c r="AP42" s="91"/>
      <c r="AQ42" s="91"/>
      <c r="AR42" s="91"/>
      <c r="AS42" s="91"/>
      <c r="AT42" s="91"/>
      <c r="AU42" s="91">
        <v>700</v>
      </c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>
        <v>561</v>
      </c>
      <c r="BG42" s="91"/>
      <c r="BH42" s="91"/>
      <c r="BI42" s="91"/>
      <c r="BJ42" s="91"/>
      <c r="BK42" s="91"/>
      <c r="BL42" s="91"/>
      <c r="BM42" s="91">
        <v>300</v>
      </c>
      <c r="BN42" s="91"/>
      <c r="BO42" s="92"/>
      <c r="BP42" s="81">
        <v>0</v>
      </c>
      <c r="BQ42" s="81">
        <v>0</v>
      </c>
      <c r="BR42" s="81">
        <v>0</v>
      </c>
      <c r="BS42" s="82">
        <v>0</v>
      </c>
      <c r="BT42" s="82">
        <v>0</v>
      </c>
      <c r="BU42" s="82">
        <v>0</v>
      </c>
    </row>
    <row r="43" spans="1:73" s="137" customFormat="1" ht="15" customHeight="1" thickBot="1" x14ac:dyDescent="0.3">
      <c r="A43" s="236" t="s">
        <v>116</v>
      </c>
      <c r="B43" s="58" t="s">
        <v>290</v>
      </c>
      <c r="C43" s="52">
        <v>37715</v>
      </c>
      <c r="D43" s="238" t="s">
        <v>3057</v>
      </c>
      <c r="E43" s="63" t="s">
        <v>76</v>
      </c>
      <c r="F43" s="57">
        <v>3381</v>
      </c>
      <c r="G43" s="90">
        <v>192</v>
      </c>
      <c r="H43" s="91"/>
      <c r="I43" s="91"/>
      <c r="J43" s="91"/>
      <c r="K43" s="91">
        <v>340</v>
      </c>
      <c r="L43" s="91"/>
      <c r="M43" s="91"/>
      <c r="N43" s="91"/>
      <c r="O43" s="91"/>
      <c r="P43" s="91"/>
      <c r="Q43" s="91"/>
      <c r="R43" s="91">
        <v>350</v>
      </c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>
        <v>570</v>
      </c>
      <c r="AF43" s="91"/>
      <c r="AG43" s="91"/>
      <c r="AH43" s="91"/>
      <c r="AI43" s="91"/>
      <c r="AJ43" s="91"/>
      <c r="AK43" s="91"/>
      <c r="AL43" s="91">
        <v>385</v>
      </c>
      <c r="AM43" s="91"/>
      <c r="AN43" s="91"/>
      <c r="AO43" s="91">
        <v>815</v>
      </c>
      <c r="AP43" s="91"/>
      <c r="AQ43" s="91"/>
      <c r="AR43" s="91"/>
      <c r="AS43" s="91"/>
      <c r="AT43" s="91"/>
      <c r="AU43" s="91">
        <v>700</v>
      </c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>
        <v>561</v>
      </c>
      <c r="BG43" s="91"/>
      <c r="BH43" s="91"/>
      <c r="BI43" s="91"/>
      <c r="BJ43" s="91"/>
      <c r="BK43" s="91"/>
      <c r="BL43" s="91"/>
      <c r="BM43" s="91">
        <v>300</v>
      </c>
      <c r="BN43" s="91"/>
      <c r="BO43" s="92"/>
      <c r="BP43" s="81">
        <v>0</v>
      </c>
      <c r="BQ43" s="81">
        <v>0</v>
      </c>
      <c r="BR43" s="81">
        <v>0</v>
      </c>
      <c r="BS43" s="82">
        <v>0</v>
      </c>
      <c r="BT43" s="82">
        <v>0</v>
      </c>
      <c r="BU43" s="82">
        <v>0</v>
      </c>
    </row>
    <row r="44" spans="1:73" s="137" customFormat="1" ht="15" customHeight="1" thickBot="1" x14ac:dyDescent="0.3">
      <c r="A44" s="236" t="s">
        <v>117</v>
      </c>
      <c r="B44" s="58" t="s">
        <v>713</v>
      </c>
      <c r="C44" s="59">
        <v>35647</v>
      </c>
      <c r="D44" s="238" t="s">
        <v>2468</v>
      </c>
      <c r="E44" s="62" t="s">
        <v>42</v>
      </c>
      <c r="F44" s="57">
        <v>3380</v>
      </c>
      <c r="G44" s="90">
        <v>500</v>
      </c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>
        <v>642</v>
      </c>
      <c r="Y44" s="91">
        <v>205</v>
      </c>
      <c r="Z44" s="91"/>
      <c r="AA44" s="91"/>
      <c r="AB44" s="91"/>
      <c r="AC44" s="91"/>
      <c r="AD44" s="91">
        <v>642</v>
      </c>
      <c r="AE44" s="91"/>
      <c r="AF44" s="91"/>
      <c r="AG44" s="91"/>
      <c r="AH44" s="91">
        <v>504</v>
      </c>
      <c r="AI44" s="91"/>
      <c r="AJ44" s="91"/>
      <c r="AK44" s="91"/>
      <c r="AL44" s="91">
        <v>642</v>
      </c>
      <c r="AM44" s="91"/>
      <c r="AN44" s="91"/>
      <c r="AO44" s="91"/>
      <c r="AP44" s="91"/>
      <c r="AQ44" s="91"/>
      <c r="AR44" s="91"/>
      <c r="AS44" s="91"/>
      <c r="AT44" s="91"/>
      <c r="AU44" s="91">
        <v>360</v>
      </c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>
        <v>450</v>
      </c>
      <c r="BG44" s="91"/>
      <c r="BH44" s="91"/>
      <c r="BI44" s="91"/>
      <c r="BJ44" s="91"/>
      <c r="BK44" s="91"/>
      <c r="BL44" s="91"/>
      <c r="BM44" s="91">
        <v>300</v>
      </c>
      <c r="BN44" s="91"/>
      <c r="BO44" s="92"/>
      <c r="BP44" s="81">
        <v>0</v>
      </c>
      <c r="BQ44" s="81">
        <v>0</v>
      </c>
      <c r="BR44" s="81">
        <v>0</v>
      </c>
      <c r="BS44" s="82">
        <v>0</v>
      </c>
      <c r="BT44" s="82">
        <v>0</v>
      </c>
      <c r="BU44" s="82">
        <v>0</v>
      </c>
    </row>
    <row r="45" spans="1:73" s="137" customFormat="1" ht="15" customHeight="1" thickBot="1" x14ac:dyDescent="0.3">
      <c r="A45" s="236" t="s">
        <v>118</v>
      </c>
      <c r="B45" s="58" t="s">
        <v>176</v>
      </c>
      <c r="C45" s="52">
        <v>38730</v>
      </c>
      <c r="D45" s="238" t="s">
        <v>2442</v>
      </c>
      <c r="E45" s="63" t="s">
        <v>75</v>
      </c>
      <c r="F45" s="57">
        <v>3376</v>
      </c>
      <c r="G45" s="90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>
        <v>500</v>
      </c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>
        <v>335</v>
      </c>
      <c r="AF45" s="91"/>
      <c r="AG45" s="91"/>
      <c r="AH45" s="91"/>
      <c r="AI45" s="91"/>
      <c r="AJ45" s="91"/>
      <c r="AK45" s="91"/>
      <c r="AL45" s="91">
        <v>700</v>
      </c>
      <c r="AM45" s="91"/>
      <c r="AN45" s="91">
        <v>700</v>
      </c>
      <c r="AO45" s="91"/>
      <c r="AP45" s="91"/>
      <c r="AQ45" s="91"/>
      <c r="AR45" s="91"/>
      <c r="AS45" s="91"/>
      <c r="AT45" s="91">
        <v>700</v>
      </c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>
        <v>441</v>
      </c>
      <c r="BG45" s="91"/>
      <c r="BH45" s="91"/>
      <c r="BI45" s="91"/>
      <c r="BJ45" s="91"/>
      <c r="BK45" s="91"/>
      <c r="BL45" s="91"/>
      <c r="BM45" s="91">
        <v>300</v>
      </c>
      <c r="BN45" s="91"/>
      <c r="BO45" s="92"/>
      <c r="BP45" s="81">
        <v>0</v>
      </c>
      <c r="BQ45" s="81">
        <v>0</v>
      </c>
      <c r="BR45" s="81">
        <v>0</v>
      </c>
      <c r="BS45" s="82">
        <v>0</v>
      </c>
      <c r="BT45" s="82">
        <v>0</v>
      </c>
      <c r="BU45" s="82">
        <v>0</v>
      </c>
    </row>
    <row r="46" spans="1:73" s="137" customFormat="1" ht="15" customHeight="1" thickBot="1" x14ac:dyDescent="0.3">
      <c r="A46" s="236" t="s">
        <v>119</v>
      </c>
      <c r="B46" s="58" t="s">
        <v>275</v>
      </c>
      <c r="C46" s="52">
        <v>37880</v>
      </c>
      <c r="D46" s="238" t="s">
        <v>3037</v>
      </c>
      <c r="E46" s="63" t="s">
        <v>667</v>
      </c>
      <c r="F46" s="57">
        <v>3376</v>
      </c>
      <c r="G46" s="90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>
        <v>500</v>
      </c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>
        <v>335</v>
      </c>
      <c r="AF46" s="91"/>
      <c r="AG46" s="91"/>
      <c r="AH46" s="91"/>
      <c r="AI46" s="91"/>
      <c r="AJ46" s="91"/>
      <c r="AK46" s="91"/>
      <c r="AL46" s="91">
        <v>700</v>
      </c>
      <c r="AM46" s="91"/>
      <c r="AN46" s="91">
        <v>700</v>
      </c>
      <c r="AO46" s="91"/>
      <c r="AP46" s="91"/>
      <c r="AQ46" s="91"/>
      <c r="AR46" s="91"/>
      <c r="AS46" s="91"/>
      <c r="AT46" s="91">
        <v>700</v>
      </c>
      <c r="AU46" s="91"/>
      <c r="AV46" s="91"/>
      <c r="AW46" s="91"/>
      <c r="AX46" s="91"/>
      <c r="AY46" s="91">
        <v>233</v>
      </c>
      <c r="AZ46" s="91"/>
      <c r="BA46" s="91"/>
      <c r="BB46" s="91"/>
      <c r="BC46" s="91"/>
      <c r="BD46" s="91"/>
      <c r="BE46" s="91"/>
      <c r="BF46" s="91">
        <v>441</v>
      </c>
      <c r="BG46" s="91"/>
      <c r="BH46" s="91"/>
      <c r="BI46" s="91"/>
      <c r="BJ46" s="91"/>
      <c r="BK46" s="91"/>
      <c r="BL46" s="91"/>
      <c r="BM46" s="91">
        <v>300</v>
      </c>
      <c r="BN46" s="91"/>
      <c r="BO46" s="92"/>
      <c r="BP46" s="81">
        <v>0</v>
      </c>
      <c r="BQ46" s="81">
        <v>0</v>
      </c>
      <c r="BR46" s="81">
        <v>0</v>
      </c>
      <c r="BS46" s="82">
        <v>0</v>
      </c>
      <c r="BT46" s="82">
        <v>0</v>
      </c>
      <c r="BU46" s="82">
        <v>0</v>
      </c>
    </row>
    <row r="47" spans="1:73" s="137" customFormat="1" ht="15" customHeight="1" thickBot="1" x14ac:dyDescent="0.3">
      <c r="A47" s="236" t="s">
        <v>120</v>
      </c>
      <c r="B47" s="58" t="s">
        <v>202</v>
      </c>
      <c r="C47" s="52">
        <v>38157</v>
      </c>
      <c r="D47" s="238" t="s">
        <v>2431</v>
      </c>
      <c r="E47" s="63" t="s">
        <v>46</v>
      </c>
      <c r="F47" s="57">
        <v>3347</v>
      </c>
      <c r="G47" s="90">
        <v>275</v>
      </c>
      <c r="H47" s="91"/>
      <c r="I47" s="91">
        <v>250</v>
      </c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>
        <v>250</v>
      </c>
      <c r="V47" s="91"/>
      <c r="W47" s="91"/>
      <c r="X47" s="91"/>
      <c r="Y47" s="91"/>
      <c r="Z47" s="91"/>
      <c r="AA47" s="91"/>
      <c r="AB47" s="91">
        <v>250</v>
      </c>
      <c r="AC47" s="91"/>
      <c r="AD47" s="91"/>
      <c r="AE47" s="91">
        <v>335</v>
      </c>
      <c r="AF47" s="91"/>
      <c r="AG47" s="91"/>
      <c r="AH47" s="91">
        <v>350</v>
      </c>
      <c r="AI47" s="91"/>
      <c r="AJ47" s="91"/>
      <c r="AK47" s="91"/>
      <c r="AL47" s="91">
        <v>490</v>
      </c>
      <c r="AM47" s="91"/>
      <c r="AN47" s="91"/>
      <c r="AO47" s="91">
        <v>681</v>
      </c>
      <c r="AP47" s="91"/>
      <c r="AQ47" s="91"/>
      <c r="AR47" s="91">
        <v>157</v>
      </c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>
        <v>681</v>
      </c>
      <c r="BG47" s="91">
        <v>810</v>
      </c>
      <c r="BH47" s="91"/>
      <c r="BI47" s="91"/>
      <c r="BJ47" s="91"/>
      <c r="BK47" s="91"/>
      <c r="BL47" s="91"/>
      <c r="BM47" s="91">
        <v>300</v>
      </c>
      <c r="BN47" s="91"/>
      <c r="BO47" s="92"/>
      <c r="BP47" s="81">
        <v>0</v>
      </c>
      <c r="BQ47" s="81">
        <v>0</v>
      </c>
      <c r="BR47" s="81">
        <v>0</v>
      </c>
      <c r="BS47" s="82">
        <v>0</v>
      </c>
      <c r="BT47" s="82">
        <v>0</v>
      </c>
      <c r="BU47" s="82">
        <v>0</v>
      </c>
    </row>
    <row r="48" spans="1:73" s="137" customFormat="1" ht="15" customHeight="1" thickBot="1" x14ac:dyDescent="0.3">
      <c r="A48" s="236" t="s">
        <v>121</v>
      </c>
      <c r="B48" s="58" t="s">
        <v>1777</v>
      </c>
      <c r="C48" s="52">
        <v>36935</v>
      </c>
      <c r="D48" s="238" t="s">
        <v>3051</v>
      </c>
      <c r="E48" s="63" t="s">
        <v>85</v>
      </c>
      <c r="F48" s="57">
        <v>3292</v>
      </c>
      <c r="G48" s="90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>
        <v>490</v>
      </c>
      <c r="S48" s="91"/>
      <c r="T48" s="91"/>
      <c r="U48" s="91"/>
      <c r="V48" s="91"/>
      <c r="W48" s="91"/>
      <c r="X48" s="91">
        <v>360</v>
      </c>
      <c r="Y48" s="91"/>
      <c r="Z48" s="91"/>
      <c r="AA48" s="91"/>
      <c r="AB48" s="91"/>
      <c r="AC48" s="91"/>
      <c r="AD48" s="91"/>
      <c r="AE48" s="91"/>
      <c r="AF48" s="91"/>
      <c r="AG48" s="91"/>
      <c r="AH48" s="91">
        <v>385</v>
      </c>
      <c r="AI48" s="91"/>
      <c r="AJ48" s="91"/>
      <c r="AK48" s="91"/>
      <c r="AL48" s="91">
        <v>566</v>
      </c>
      <c r="AM48" s="91"/>
      <c r="AN48" s="91"/>
      <c r="AO48" s="91">
        <v>513</v>
      </c>
      <c r="AP48" s="91"/>
      <c r="AQ48" s="91"/>
      <c r="AR48" s="91"/>
      <c r="AS48" s="91"/>
      <c r="AT48" s="91"/>
      <c r="AU48" s="91">
        <v>687</v>
      </c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>
        <v>651</v>
      </c>
      <c r="BG48" s="91"/>
      <c r="BH48" s="91"/>
      <c r="BI48" s="91"/>
      <c r="BJ48" s="91"/>
      <c r="BK48" s="91"/>
      <c r="BL48" s="91"/>
      <c r="BM48" s="91">
        <v>300</v>
      </c>
      <c r="BN48" s="91"/>
      <c r="BO48" s="92"/>
      <c r="BP48" s="81">
        <v>0</v>
      </c>
      <c r="BQ48" s="81">
        <v>0</v>
      </c>
      <c r="BR48" s="81">
        <v>0</v>
      </c>
      <c r="BS48" s="82">
        <v>0</v>
      </c>
      <c r="BT48" s="82">
        <v>0</v>
      </c>
      <c r="BU48" s="82">
        <v>0</v>
      </c>
    </row>
    <row r="49" spans="1:75" s="137" customFormat="1" ht="15" customHeight="1" thickBot="1" x14ac:dyDescent="0.3">
      <c r="A49" s="236" t="s">
        <v>122</v>
      </c>
      <c r="B49" s="58" t="s">
        <v>170</v>
      </c>
      <c r="C49" s="52">
        <v>36751</v>
      </c>
      <c r="D49" s="238" t="s">
        <v>2492</v>
      </c>
      <c r="E49" s="63" t="s">
        <v>77</v>
      </c>
      <c r="F49" s="57">
        <v>3292</v>
      </c>
      <c r="G49" s="90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>
        <v>490</v>
      </c>
      <c r="S49" s="91"/>
      <c r="T49" s="91"/>
      <c r="U49" s="91"/>
      <c r="V49" s="91"/>
      <c r="W49" s="91"/>
      <c r="X49" s="91">
        <v>360</v>
      </c>
      <c r="Y49" s="91"/>
      <c r="Z49" s="91"/>
      <c r="AA49" s="91"/>
      <c r="AB49" s="91"/>
      <c r="AC49" s="91"/>
      <c r="AD49" s="91"/>
      <c r="AE49" s="91"/>
      <c r="AF49" s="91"/>
      <c r="AG49" s="91"/>
      <c r="AH49" s="91">
        <v>385</v>
      </c>
      <c r="AI49" s="91"/>
      <c r="AJ49" s="91"/>
      <c r="AK49" s="91"/>
      <c r="AL49" s="91">
        <v>566</v>
      </c>
      <c r="AM49" s="91"/>
      <c r="AN49" s="91"/>
      <c r="AO49" s="91">
        <v>513</v>
      </c>
      <c r="AP49" s="91"/>
      <c r="AQ49" s="91"/>
      <c r="AR49" s="91"/>
      <c r="AS49" s="91"/>
      <c r="AT49" s="91"/>
      <c r="AU49" s="91">
        <v>687</v>
      </c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>
        <v>651</v>
      </c>
      <c r="BG49" s="91"/>
      <c r="BH49" s="91"/>
      <c r="BI49" s="91"/>
      <c r="BJ49" s="91"/>
      <c r="BK49" s="91"/>
      <c r="BL49" s="91"/>
      <c r="BM49" s="91">
        <v>300</v>
      </c>
      <c r="BN49" s="91"/>
      <c r="BO49" s="92"/>
      <c r="BP49" s="81">
        <v>0</v>
      </c>
      <c r="BQ49" s="81">
        <v>0</v>
      </c>
      <c r="BR49" s="81">
        <v>0</v>
      </c>
      <c r="BS49" s="82">
        <v>0</v>
      </c>
      <c r="BT49" s="82">
        <v>0</v>
      </c>
      <c r="BU49" s="82">
        <v>0</v>
      </c>
    </row>
    <row r="50" spans="1:75" s="137" customFormat="1" ht="15" customHeight="1" thickBot="1" x14ac:dyDescent="0.3">
      <c r="A50" s="236" t="s">
        <v>123</v>
      </c>
      <c r="B50" s="58" t="s">
        <v>675</v>
      </c>
      <c r="C50" s="52">
        <v>36304</v>
      </c>
      <c r="D50" s="238" t="s">
        <v>2436</v>
      </c>
      <c r="E50" s="63" t="s">
        <v>676</v>
      </c>
      <c r="F50" s="57">
        <v>3260</v>
      </c>
      <c r="G50" s="90"/>
      <c r="H50" s="91"/>
      <c r="I50" s="91">
        <v>157</v>
      </c>
      <c r="J50" s="91"/>
      <c r="K50" s="91">
        <v>222</v>
      </c>
      <c r="L50" s="91">
        <v>300</v>
      </c>
      <c r="M50" s="91"/>
      <c r="N50" s="91"/>
      <c r="O50" s="91"/>
      <c r="P50" s="91"/>
      <c r="Q50" s="91"/>
      <c r="R50" s="91">
        <v>360</v>
      </c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>
        <v>360</v>
      </c>
      <c r="AE50" s="91"/>
      <c r="AF50" s="91"/>
      <c r="AG50" s="91"/>
      <c r="AH50" s="91"/>
      <c r="AI50" s="91"/>
      <c r="AJ50" s="91"/>
      <c r="AK50" s="91"/>
      <c r="AL50" s="91">
        <v>360</v>
      </c>
      <c r="AM50" s="91"/>
      <c r="AN50" s="91">
        <v>780</v>
      </c>
      <c r="AO50" s="91"/>
      <c r="AP50" s="91"/>
      <c r="AQ50" s="91"/>
      <c r="AR50" s="91"/>
      <c r="AS50" s="91"/>
      <c r="AT50" s="91">
        <v>920</v>
      </c>
      <c r="AU50" s="91"/>
      <c r="AV50" s="91"/>
      <c r="AW50" s="91"/>
      <c r="AX50" s="91">
        <v>157</v>
      </c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>
        <v>480</v>
      </c>
      <c r="BN50" s="91"/>
      <c r="BO50" s="92"/>
      <c r="BP50" s="81">
        <v>0</v>
      </c>
      <c r="BQ50" s="81">
        <v>0</v>
      </c>
      <c r="BR50" s="81">
        <v>0</v>
      </c>
      <c r="BS50" s="82">
        <v>0</v>
      </c>
      <c r="BT50" s="82">
        <v>0</v>
      </c>
      <c r="BU50" s="82">
        <v>0</v>
      </c>
    </row>
    <row r="51" spans="1:75" s="137" customFormat="1" ht="15" customHeight="1" thickBot="1" x14ac:dyDescent="0.3">
      <c r="A51" s="236" t="s">
        <v>124</v>
      </c>
      <c r="B51" s="60" t="s">
        <v>291</v>
      </c>
      <c r="C51" s="59">
        <v>38075</v>
      </c>
      <c r="D51" s="238" t="s">
        <v>3059</v>
      </c>
      <c r="E51" s="62" t="s">
        <v>42</v>
      </c>
      <c r="F51" s="57">
        <v>3251</v>
      </c>
      <c r="G51" s="90">
        <v>192</v>
      </c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>
        <v>425</v>
      </c>
      <c r="S51" s="91"/>
      <c r="T51" s="91"/>
      <c r="U51" s="91"/>
      <c r="V51" s="91"/>
      <c r="W51" s="91"/>
      <c r="X51" s="91">
        <v>500</v>
      </c>
      <c r="Y51" s="91">
        <v>250</v>
      </c>
      <c r="Z51" s="91"/>
      <c r="AA51" s="91"/>
      <c r="AB51" s="91"/>
      <c r="AC51" s="91"/>
      <c r="AD51" s="91">
        <v>360</v>
      </c>
      <c r="AE51" s="91">
        <v>535</v>
      </c>
      <c r="AF51" s="91"/>
      <c r="AG51" s="91"/>
      <c r="AH51" s="91">
        <v>425</v>
      </c>
      <c r="AI51" s="91"/>
      <c r="AJ51" s="91"/>
      <c r="AK51" s="91"/>
      <c r="AL51" s="91">
        <v>500</v>
      </c>
      <c r="AM51" s="91"/>
      <c r="AN51" s="91"/>
      <c r="AO51" s="91">
        <v>650</v>
      </c>
      <c r="AP51" s="91"/>
      <c r="AQ51" s="91"/>
      <c r="AR51" s="91"/>
      <c r="AS51" s="91"/>
      <c r="AT51" s="91"/>
      <c r="AU51" s="91">
        <v>350</v>
      </c>
      <c r="AV51" s="91"/>
      <c r="AW51" s="91"/>
      <c r="AX51" s="91"/>
      <c r="AY51" s="91"/>
      <c r="AZ51" s="91"/>
      <c r="BA51" s="91">
        <v>566</v>
      </c>
      <c r="BB51" s="91"/>
      <c r="BC51" s="91"/>
      <c r="BD51" s="91"/>
      <c r="BE51" s="91"/>
      <c r="BF51" s="91">
        <v>455</v>
      </c>
      <c r="BG51" s="91">
        <v>500</v>
      </c>
      <c r="BH51" s="91"/>
      <c r="BI51" s="91"/>
      <c r="BJ51" s="91"/>
      <c r="BK51" s="91"/>
      <c r="BL51" s="91"/>
      <c r="BM51" s="91">
        <v>300</v>
      </c>
      <c r="BN51" s="91"/>
      <c r="BO51" s="92"/>
      <c r="BP51" s="81">
        <v>0</v>
      </c>
      <c r="BQ51" s="81">
        <v>0</v>
      </c>
      <c r="BR51" s="81">
        <v>0</v>
      </c>
      <c r="BS51" s="82">
        <v>0</v>
      </c>
      <c r="BT51" s="82">
        <v>0</v>
      </c>
      <c r="BU51" s="82">
        <v>0</v>
      </c>
    </row>
    <row r="52" spans="1:75" s="137" customFormat="1" ht="15" customHeight="1" thickBot="1" x14ac:dyDescent="0.3">
      <c r="A52" s="236" t="s">
        <v>125</v>
      </c>
      <c r="B52" s="58" t="s">
        <v>671</v>
      </c>
      <c r="C52" s="59">
        <v>36583</v>
      </c>
      <c r="D52" s="238" t="s">
        <v>2426</v>
      </c>
      <c r="E52" s="63" t="s">
        <v>76</v>
      </c>
      <c r="F52" s="57">
        <v>3226</v>
      </c>
      <c r="G52" s="90">
        <v>275</v>
      </c>
      <c r="H52" s="91"/>
      <c r="I52" s="91"/>
      <c r="J52" s="91"/>
      <c r="K52" s="91">
        <v>360</v>
      </c>
      <c r="L52" s="91"/>
      <c r="M52" s="91"/>
      <c r="N52" s="91"/>
      <c r="O52" s="91"/>
      <c r="P52" s="91"/>
      <c r="Q52" s="91"/>
      <c r="R52" s="91">
        <v>642</v>
      </c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>
        <v>360</v>
      </c>
      <c r="AI52" s="91"/>
      <c r="AJ52" s="91"/>
      <c r="AK52" s="91"/>
      <c r="AL52" s="91">
        <v>504</v>
      </c>
      <c r="AM52" s="91"/>
      <c r="AN52" s="91"/>
      <c r="AO52" s="91">
        <v>450</v>
      </c>
      <c r="AP52" s="91"/>
      <c r="AQ52" s="91"/>
      <c r="AR52" s="91"/>
      <c r="AS52" s="91"/>
      <c r="AT52" s="91"/>
      <c r="AU52" s="91">
        <v>360</v>
      </c>
      <c r="AV52" s="91"/>
      <c r="AW52" s="91"/>
      <c r="AX52" s="91"/>
      <c r="AY52" s="91">
        <v>233</v>
      </c>
      <c r="AZ52" s="91"/>
      <c r="BA52" s="91"/>
      <c r="BB52" s="91"/>
      <c r="BC52" s="91"/>
      <c r="BD52" s="91"/>
      <c r="BE52" s="91"/>
      <c r="BF52" s="91">
        <v>790</v>
      </c>
      <c r="BG52" s="91"/>
      <c r="BH52" s="91"/>
      <c r="BI52" s="91"/>
      <c r="BJ52" s="91"/>
      <c r="BK52" s="91"/>
      <c r="BL52" s="91"/>
      <c r="BM52" s="91">
        <v>480</v>
      </c>
      <c r="BN52" s="91"/>
      <c r="BO52" s="92"/>
      <c r="BP52" s="81">
        <v>0</v>
      </c>
      <c r="BQ52" s="81">
        <v>0</v>
      </c>
      <c r="BR52" s="81">
        <v>0</v>
      </c>
      <c r="BS52" s="82">
        <v>0</v>
      </c>
      <c r="BT52" s="82">
        <v>0</v>
      </c>
      <c r="BU52" s="82">
        <v>0</v>
      </c>
    </row>
    <row r="53" spans="1:75" s="137" customFormat="1" ht="15" customHeight="1" thickBot="1" x14ac:dyDescent="0.3">
      <c r="A53" s="236" t="s">
        <v>126</v>
      </c>
      <c r="B53" s="58" t="s">
        <v>1784</v>
      </c>
      <c r="C53" s="52">
        <v>31181</v>
      </c>
      <c r="D53" s="238" t="s">
        <v>3064</v>
      </c>
      <c r="E53" s="62" t="s">
        <v>69</v>
      </c>
      <c r="F53" s="57">
        <v>3216</v>
      </c>
      <c r="G53" s="90">
        <v>350</v>
      </c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>
        <v>500</v>
      </c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>
        <v>642</v>
      </c>
      <c r="AE53" s="91"/>
      <c r="AF53" s="91"/>
      <c r="AG53" s="91"/>
      <c r="AH53" s="91"/>
      <c r="AI53" s="91"/>
      <c r="AJ53" s="91">
        <v>920</v>
      </c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>
        <v>504</v>
      </c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>
        <v>300</v>
      </c>
      <c r="BN53" s="91"/>
      <c r="BO53" s="92"/>
      <c r="BP53" s="81">
        <v>0</v>
      </c>
      <c r="BQ53" s="81">
        <v>0</v>
      </c>
      <c r="BR53" s="81">
        <v>0</v>
      </c>
      <c r="BS53" s="82">
        <v>0</v>
      </c>
      <c r="BT53" s="82">
        <v>0</v>
      </c>
      <c r="BU53" s="82">
        <v>0</v>
      </c>
    </row>
    <row r="54" spans="1:75" s="137" customFormat="1" ht="15" customHeight="1" thickBot="1" x14ac:dyDescent="0.3">
      <c r="A54" s="236" t="s">
        <v>127</v>
      </c>
      <c r="B54" s="58" t="s">
        <v>696</v>
      </c>
      <c r="C54" s="52">
        <v>28752</v>
      </c>
      <c r="D54" s="238" t="s">
        <v>2461</v>
      </c>
      <c r="E54" s="62" t="s">
        <v>69</v>
      </c>
      <c r="F54" s="57">
        <v>3216</v>
      </c>
      <c r="G54" s="90">
        <v>350</v>
      </c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>
        <v>500</v>
      </c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>
        <v>642</v>
      </c>
      <c r="AE54" s="91"/>
      <c r="AF54" s="91"/>
      <c r="AG54" s="91"/>
      <c r="AH54" s="91"/>
      <c r="AI54" s="91"/>
      <c r="AJ54" s="91">
        <v>920</v>
      </c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>
        <v>504</v>
      </c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>
        <v>300</v>
      </c>
      <c r="BN54" s="91"/>
      <c r="BO54" s="92"/>
      <c r="BP54" s="81">
        <v>0</v>
      </c>
      <c r="BQ54" s="81">
        <v>0</v>
      </c>
      <c r="BR54" s="81">
        <v>0</v>
      </c>
      <c r="BS54" s="82">
        <v>0</v>
      </c>
      <c r="BT54" s="82">
        <v>0</v>
      </c>
      <c r="BU54" s="82">
        <v>0</v>
      </c>
    </row>
    <row r="55" spans="1:75" s="137" customFormat="1" ht="15" customHeight="1" thickBot="1" x14ac:dyDescent="0.3">
      <c r="A55" s="236" t="s">
        <v>128</v>
      </c>
      <c r="B55" s="60" t="s">
        <v>288</v>
      </c>
      <c r="C55" s="59">
        <v>37047</v>
      </c>
      <c r="D55" s="238" t="s">
        <v>3079</v>
      </c>
      <c r="E55" s="62" t="s">
        <v>42</v>
      </c>
      <c r="F55" s="57">
        <v>3131</v>
      </c>
      <c r="G55" s="90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>
        <v>360</v>
      </c>
      <c r="Y55" s="91">
        <v>175</v>
      </c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>
        <v>566</v>
      </c>
      <c r="AM55" s="91"/>
      <c r="AN55" s="91"/>
      <c r="AO55" s="91"/>
      <c r="AP55" s="91"/>
      <c r="AQ55" s="91"/>
      <c r="AR55" s="91"/>
      <c r="AS55" s="91"/>
      <c r="AT55" s="91"/>
      <c r="AU55" s="91">
        <v>810</v>
      </c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>
        <v>651</v>
      </c>
      <c r="BG55" s="91">
        <v>444</v>
      </c>
      <c r="BH55" s="91"/>
      <c r="BI55" s="91"/>
      <c r="BJ55" s="91"/>
      <c r="BK55" s="91"/>
      <c r="BL55" s="91"/>
      <c r="BM55" s="91">
        <v>300</v>
      </c>
      <c r="BN55" s="91"/>
      <c r="BO55" s="92"/>
      <c r="BP55" s="81">
        <v>0</v>
      </c>
      <c r="BQ55" s="81">
        <v>0</v>
      </c>
      <c r="BR55" s="81">
        <v>0</v>
      </c>
      <c r="BS55" s="82">
        <v>0</v>
      </c>
      <c r="BT55" s="82">
        <v>0</v>
      </c>
      <c r="BU55" s="82">
        <v>0</v>
      </c>
    </row>
    <row r="56" spans="1:75" s="137" customFormat="1" ht="15" customHeight="1" thickBot="1" x14ac:dyDescent="0.3">
      <c r="A56" s="236" t="s">
        <v>129</v>
      </c>
      <c r="B56" s="58" t="s">
        <v>417</v>
      </c>
      <c r="C56" s="52">
        <v>38930</v>
      </c>
      <c r="D56" s="238" t="s">
        <v>2484</v>
      </c>
      <c r="E56" s="63" t="s">
        <v>60</v>
      </c>
      <c r="F56" s="57">
        <v>3047</v>
      </c>
      <c r="G56" s="90">
        <v>275</v>
      </c>
      <c r="H56" s="91"/>
      <c r="I56" s="91"/>
      <c r="J56" s="91"/>
      <c r="K56" s="91">
        <v>400</v>
      </c>
      <c r="L56" s="91"/>
      <c r="M56" s="91"/>
      <c r="N56" s="91"/>
      <c r="O56" s="91"/>
      <c r="P56" s="91"/>
      <c r="Q56" s="91"/>
      <c r="R56" s="91">
        <v>192</v>
      </c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>
        <v>700</v>
      </c>
      <c r="AE56" s="91"/>
      <c r="AF56" s="91"/>
      <c r="AG56" s="91"/>
      <c r="AH56" s="91">
        <v>500</v>
      </c>
      <c r="AI56" s="91"/>
      <c r="AJ56" s="91"/>
      <c r="AK56" s="91"/>
      <c r="AL56" s="91">
        <v>595</v>
      </c>
      <c r="AM56" s="91"/>
      <c r="AN56" s="91"/>
      <c r="AO56" s="91">
        <v>552</v>
      </c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>
        <v>300</v>
      </c>
      <c r="BN56" s="91"/>
      <c r="BO56" s="92"/>
      <c r="BP56" s="81">
        <v>0</v>
      </c>
      <c r="BQ56" s="81">
        <v>0</v>
      </c>
      <c r="BR56" s="81">
        <v>0</v>
      </c>
      <c r="BS56" s="82">
        <v>0</v>
      </c>
      <c r="BT56" s="82">
        <v>0</v>
      </c>
      <c r="BU56" s="82">
        <v>0</v>
      </c>
    </row>
    <row r="57" spans="1:75" s="137" customFormat="1" ht="15" customHeight="1" thickBot="1" x14ac:dyDescent="0.3">
      <c r="A57" s="236" t="s">
        <v>130</v>
      </c>
      <c r="B57" s="58" t="s">
        <v>700</v>
      </c>
      <c r="C57" s="59">
        <v>32008</v>
      </c>
      <c r="D57" s="238" t="s">
        <v>2457</v>
      </c>
      <c r="E57" s="62" t="s">
        <v>701</v>
      </c>
      <c r="F57" s="57">
        <v>3024</v>
      </c>
      <c r="G57" s="90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>
        <v>780</v>
      </c>
      <c r="AE57" s="91"/>
      <c r="AF57" s="91"/>
      <c r="AG57" s="91"/>
      <c r="AH57" s="91"/>
      <c r="AI57" s="91"/>
      <c r="AJ57" s="91">
        <v>642</v>
      </c>
      <c r="AK57" s="91"/>
      <c r="AL57" s="91"/>
      <c r="AM57" s="91"/>
      <c r="AN57" s="91"/>
      <c r="AO57" s="91"/>
      <c r="AP57" s="91"/>
      <c r="AQ57" s="91"/>
      <c r="AR57" s="91"/>
      <c r="AS57" s="91"/>
      <c r="AT57" s="91">
        <v>642</v>
      </c>
      <c r="AU57" s="91"/>
      <c r="AV57" s="91"/>
      <c r="AW57" s="91"/>
      <c r="AX57" s="91"/>
      <c r="AY57" s="91"/>
      <c r="AZ57" s="91"/>
      <c r="BA57" s="91">
        <v>360</v>
      </c>
      <c r="BB57" s="91"/>
      <c r="BC57" s="91"/>
      <c r="BD57" s="91"/>
      <c r="BE57" s="91"/>
      <c r="BF57" s="91"/>
      <c r="BG57" s="91"/>
      <c r="BH57" s="91"/>
      <c r="BI57" s="91"/>
      <c r="BJ57" s="91">
        <v>300</v>
      </c>
      <c r="BK57" s="91"/>
      <c r="BL57" s="91"/>
      <c r="BM57" s="91">
        <v>300</v>
      </c>
      <c r="BN57" s="91"/>
      <c r="BO57" s="92"/>
      <c r="BP57" s="81">
        <v>0</v>
      </c>
      <c r="BQ57" s="81">
        <v>0</v>
      </c>
      <c r="BR57" s="81">
        <v>0</v>
      </c>
      <c r="BS57" s="82">
        <v>0</v>
      </c>
      <c r="BT57" s="82">
        <v>0</v>
      </c>
      <c r="BU57" s="82">
        <v>0</v>
      </c>
    </row>
    <row r="58" spans="1:75" s="137" customFormat="1" ht="15" customHeight="1" thickBot="1" x14ac:dyDescent="0.3">
      <c r="A58" s="236" t="s">
        <v>131</v>
      </c>
      <c r="B58" s="58" t="s">
        <v>1783</v>
      </c>
      <c r="C58" s="52">
        <v>35239</v>
      </c>
      <c r="D58" s="238" t="s">
        <v>3066</v>
      </c>
      <c r="E58" s="63" t="s">
        <v>690</v>
      </c>
      <c r="F58" s="57">
        <v>2996</v>
      </c>
      <c r="G58" s="90">
        <v>500</v>
      </c>
      <c r="H58" s="91"/>
      <c r="I58" s="91"/>
      <c r="J58" s="91"/>
      <c r="K58" s="91">
        <v>504</v>
      </c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>
        <v>175</v>
      </c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>
        <v>504</v>
      </c>
      <c r="AI58" s="91"/>
      <c r="AJ58" s="91"/>
      <c r="AK58" s="91"/>
      <c r="AL58" s="91"/>
      <c r="AM58" s="91"/>
      <c r="AN58" s="91"/>
      <c r="AO58" s="91">
        <v>450</v>
      </c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>
        <v>504</v>
      </c>
      <c r="BB58" s="91"/>
      <c r="BC58" s="91"/>
      <c r="BD58" s="91"/>
      <c r="BE58" s="91"/>
      <c r="BF58" s="91"/>
      <c r="BG58" s="91">
        <v>504</v>
      </c>
      <c r="BH58" s="91"/>
      <c r="BI58" s="91"/>
      <c r="BJ58" s="91"/>
      <c r="BK58" s="91"/>
      <c r="BL58" s="91"/>
      <c r="BM58" s="91">
        <v>480</v>
      </c>
      <c r="BN58" s="91"/>
      <c r="BO58" s="92"/>
      <c r="BP58" s="81">
        <v>0</v>
      </c>
      <c r="BQ58" s="81">
        <v>0</v>
      </c>
      <c r="BR58" s="81">
        <v>0</v>
      </c>
      <c r="BS58" s="82">
        <v>0</v>
      </c>
      <c r="BT58" s="82">
        <v>0</v>
      </c>
      <c r="BU58" s="82">
        <v>0</v>
      </c>
    </row>
    <row r="59" spans="1:75" s="137" customFormat="1" ht="15" customHeight="1" thickBot="1" x14ac:dyDescent="0.3">
      <c r="A59" s="236" t="s">
        <v>132</v>
      </c>
      <c r="B59" s="220" t="s">
        <v>1790</v>
      </c>
      <c r="C59" s="52">
        <v>36289</v>
      </c>
      <c r="D59" s="238" t="s">
        <v>3077</v>
      </c>
      <c r="E59" s="62" t="s">
        <v>42</v>
      </c>
      <c r="F59" s="57">
        <v>2948</v>
      </c>
      <c r="G59" s="90"/>
      <c r="H59" s="91"/>
      <c r="I59" s="91"/>
      <c r="J59" s="91"/>
      <c r="K59" s="91">
        <v>780</v>
      </c>
      <c r="L59" s="91"/>
      <c r="M59" s="91"/>
      <c r="N59" s="91"/>
      <c r="O59" s="91"/>
      <c r="P59" s="91"/>
      <c r="Q59" s="91"/>
      <c r="R59" s="91">
        <v>504</v>
      </c>
      <c r="S59" s="91"/>
      <c r="T59" s="91"/>
      <c r="U59" s="91"/>
      <c r="V59" s="91"/>
      <c r="W59" s="91"/>
      <c r="X59" s="91"/>
      <c r="Y59" s="91">
        <v>205</v>
      </c>
      <c r="Z59" s="91"/>
      <c r="AA59" s="91"/>
      <c r="AB59" s="91"/>
      <c r="AC59" s="91"/>
      <c r="AD59" s="91"/>
      <c r="AE59" s="91">
        <v>230</v>
      </c>
      <c r="AF59" s="91"/>
      <c r="AG59" s="91"/>
      <c r="AH59" s="91">
        <v>504</v>
      </c>
      <c r="AI59" s="91"/>
      <c r="AJ59" s="91"/>
      <c r="AK59" s="91"/>
      <c r="AL59" s="91">
        <v>222</v>
      </c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>
        <v>450</v>
      </c>
      <c r="BG59" s="91"/>
      <c r="BH59" s="91"/>
      <c r="BI59" s="91"/>
      <c r="BJ59" s="91"/>
      <c r="BK59" s="91"/>
      <c r="BL59" s="91"/>
      <c r="BM59" s="91">
        <v>480</v>
      </c>
      <c r="BN59" s="91"/>
      <c r="BO59" s="92"/>
      <c r="BP59" s="81">
        <v>0</v>
      </c>
      <c r="BQ59" s="81">
        <v>0</v>
      </c>
      <c r="BR59" s="81">
        <v>0</v>
      </c>
      <c r="BS59" s="82">
        <v>0</v>
      </c>
      <c r="BT59" s="82">
        <v>0</v>
      </c>
      <c r="BU59" s="82">
        <v>0</v>
      </c>
      <c r="BV59" s="235"/>
      <c r="BW59" s="235"/>
    </row>
    <row r="60" spans="1:75" s="137" customFormat="1" ht="15" customHeight="1" thickBot="1" x14ac:dyDescent="0.3">
      <c r="A60" s="236" t="s">
        <v>133</v>
      </c>
      <c r="B60" s="224" t="s">
        <v>1772</v>
      </c>
      <c r="C60" s="59">
        <v>36795</v>
      </c>
      <c r="D60" s="238" t="s">
        <v>3038</v>
      </c>
      <c r="E60" s="63" t="s">
        <v>76</v>
      </c>
      <c r="F60" s="57">
        <v>2944</v>
      </c>
      <c r="G60" s="90">
        <v>275</v>
      </c>
      <c r="H60" s="91"/>
      <c r="I60" s="91"/>
      <c r="J60" s="91"/>
      <c r="K60" s="91">
        <v>360</v>
      </c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>
        <v>360</v>
      </c>
      <c r="AI60" s="91"/>
      <c r="AJ60" s="91"/>
      <c r="AK60" s="91"/>
      <c r="AL60" s="91">
        <v>504</v>
      </c>
      <c r="AM60" s="91"/>
      <c r="AN60" s="91"/>
      <c r="AO60" s="91">
        <v>450</v>
      </c>
      <c r="AP60" s="91"/>
      <c r="AQ60" s="91"/>
      <c r="AR60" s="91"/>
      <c r="AS60" s="91"/>
      <c r="AT60" s="91"/>
      <c r="AU60" s="91">
        <v>360</v>
      </c>
      <c r="AV60" s="91"/>
      <c r="AW60" s="91"/>
      <c r="AX60" s="91"/>
      <c r="AY60" s="91">
        <v>233</v>
      </c>
      <c r="AZ60" s="91"/>
      <c r="BA60" s="91"/>
      <c r="BB60" s="91"/>
      <c r="BC60" s="91"/>
      <c r="BD60" s="91"/>
      <c r="BE60" s="91"/>
      <c r="BF60" s="91">
        <v>790</v>
      </c>
      <c r="BG60" s="91"/>
      <c r="BH60" s="91"/>
      <c r="BI60" s="91"/>
      <c r="BJ60" s="91"/>
      <c r="BK60" s="91"/>
      <c r="BL60" s="91"/>
      <c r="BM60" s="91">
        <v>480</v>
      </c>
      <c r="BN60" s="91"/>
      <c r="BO60" s="92"/>
      <c r="BP60" s="81">
        <v>0</v>
      </c>
      <c r="BQ60" s="81">
        <v>0</v>
      </c>
      <c r="BR60" s="81">
        <v>0</v>
      </c>
      <c r="BS60" s="82">
        <v>0</v>
      </c>
      <c r="BT60" s="82">
        <v>0</v>
      </c>
      <c r="BU60" s="82">
        <v>0</v>
      </c>
    </row>
    <row r="61" spans="1:75" s="137" customFormat="1" ht="15" customHeight="1" thickBot="1" x14ac:dyDescent="0.3">
      <c r="A61" s="236" t="s">
        <v>134</v>
      </c>
      <c r="B61" s="58" t="s">
        <v>699</v>
      </c>
      <c r="C61" s="52">
        <v>36103</v>
      </c>
      <c r="D61" s="238" t="s">
        <v>2474</v>
      </c>
      <c r="E61" s="62" t="s">
        <v>690</v>
      </c>
      <c r="F61" s="57">
        <v>2942</v>
      </c>
      <c r="G61" s="90">
        <v>500</v>
      </c>
      <c r="H61" s="91"/>
      <c r="I61" s="91"/>
      <c r="J61" s="91"/>
      <c r="K61" s="91">
        <v>504</v>
      </c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>
        <v>175</v>
      </c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>
        <v>504</v>
      </c>
      <c r="AI61" s="91"/>
      <c r="AJ61" s="91"/>
      <c r="AK61" s="91"/>
      <c r="AL61" s="91"/>
      <c r="AM61" s="91"/>
      <c r="AN61" s="91"/>
      <c r="AO61" s="91">
        <v>450</v>
      </c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>
        <v>504</v>
      </c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>
        <v>480</v>
      </c>
      <c r="BN61" s="91"/>
      <c r="BO61" s="92"/>
      <c r="BP61" s="81">
        <v>0</v>
      </c>
      <c r="BQ61" s="81">
        <v>0</v>
      </c>
      <c r="BR61" s="81">
        <v>0</v>
      </c>
      <c r="BS61" s="82">
        <v>0</v>
      </c>
      <c r="BT61" s="82">
        <v>0</v>
      </c>
      <c r="BU61" s="82">
        <v>0</v>
      </c>
    </row>
    <row r="62" spans="1:75" s="137" customFormat="1" ht="15" customHeight="1" thickBot="1" x14ac:dyDescent="0.3">
      <c r="A62" s="236" t="s">
        <v>135</v>
      </c>
      <c r="B62" s="58" t="s">
        <v>1773</v>
      </c>
      <c r="C62" s="52">
        <v>35970</v>
      </c>
      <c r="D62" s="238" t="s">
        <v>3040</v>
      </c>
      <c r="E62" s="63" t="s">
        <v>76</v>
      </c>
      <c r="F62" s="57">
        <v>2923</v>
      </c>
      <c r="G62" s="90"/>
      <c r="H62" s="91"/>
      <c r="I62" s="91"/>
      <c r="J62" s="91"/>
      <c r="K62" s="91"/>
      <c r="L62" s="91"/>
      <c r="M62" s="91"/>
      <c r="N62" s="91"/>
      <c r="O62" s="91"/>
      <c r="P62" s="91">
        <v>780</v>
      </c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>
        <v>450</v>
      </c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>
        <v>253</v>
      </c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>
        <v>780</v>
      </c>
      <c r="BL62" s="91"/>
      <c r="BM62" s="91">
        <v>660</v>
      </c>
      <c r="BN62" s="91"/>
      <c r="BO62" s="92"/>
      <c r="BP62" s="81">
        <v>0</v>
      </c>
      <c r="BQ62" s="81">
        <v>0</v>
      </c>
      <c r="BR62" s="81">
        <v>0</v>
      </c>
      <c r="BS62" s="82">
        <v>0</v>
      </c>
      <c r="BT62" s="82">
        <v>0</v>
      </c>
      <c r="BU62" s="82">
        <v>0</v>
      </c>
    </row>
    <row r="63" spans="1:75" s="137" customFormat="1" ht="15" customHeight="1" thickBot="1" x14ac:dyDescent="0.3">
      <c r="A63" s="236" t="s">
        <v>136</v>
      </c>
      <c r="B63" s="58" t="s">
        <v>74</v>
      </c>
      <c r="C63" s="59">
        <v>36851</v>
      </c>
      <c r="D63" s="238" t="s">
        <v>2438</v>
      </c>
      <c r="E63" s="62" t="s">
        <v>412</v>
      </c>
      <c r="F63" s="57">
        <v>2909</v>
      </c>
      <c r="G63" s="90"/>
      <c r="H63" s="91"/>
      <c r="I63" s="91">
        <v>213</v>
      </c>
      <c r="J63" s="91"/>
      <c r="K63" s="91">
        <v>222</v>
      </c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>
        <v>360</v>
      </c>
      <c r="Y63" s="91">
        <v>175</v>
      </c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>
        <v>566</v>
      </c>
      <c r="AM63" s="91"/>
      <c r="AN63" s="91"/>
      <c r="AO63" s="91"/>
      <c r="AP63" s="91"/>
      <c r="AQ63" s="91"/>
      <c r="AR63" s="91"/>
      <c r="AS63" s="91"/>
      <c r="AT63" s="91"/>
      <c r="AU63" s="91">
        <v>810</v>
      </c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>
        <v>651</v>
      </c>
      <c r="BG63" s="91"/>
      <c r="BH63" s="91">
        <v>205</v>
      </c>
      <c r="BI63" s="91"/>
      <c r="BJ63" s="91"/>
      <c r="BK63" s="91"/>
      <c r="BL63" s="91"/>
      <c r="BM63" s="91">
        <v>300</v>
      </c>
      <c r="BN63" s="91"/>
      <c r="BO63" s="92"/>
      <c r="BP63" s="81">
        <v>0</v>
      </c>
      <c r="BQ63" s="81">
        <v>0</v>
      </c>
      <c r="BR63" s="81">
        <v>0</v>
      </c>
      <c r="BS63" s="82">
        <v>0</v>
      </c>
      <c r="BT63" s="82">
        <v>0</v>
      </c>
      <c r="BU63" s="82">
        <v>0</v>
      </c>
    </row>
    <row r="64" spans="1:75" s="137" customFormat="1" ht="15" customHeight="1" thickBot="1" x14ac:dyDescent="0.3">
      <c r="A64" s="236" t="s">
        <v>137</v>
      </c>
      <c r="B64" s="60" t="s">
        <v>1786</v>
      </c>
      <c r="C64" s="59">
        <v>37565</v>
      </c>
      <c r="D64" s="238" t="s">
        <v>3068</v>
      </c>
      <c r="E64" s="62" t="s">
        <v>695</v>
      </c>
      <c r="F64" s="57">
        <v>2892</v>
      </c>
      <c r="G64" s="90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>
        <v>213</v>
      </c>
      <c r="V64" s="91"/>
      <c r="W64" s="91"/>
      <c r="X64" s="91"/>
      <c r="Y64" s="91"/>
      <c r="Z64" s="91"/>
      <c r="AA64" s="91"/>
      <c r="AB64" s="91">
        <v>175</v>
      </c>
      <c r="AC64" s="91"/>
      <c r="AD64" s="91"/>
      <c r="AE64" s="91"/>
      <c r="AF64" s="91"/>
      <c r="AG64" s="91"/>
      <c r="AH64" s="91">
        <v>490</v>
      </c>
      <c r="AI64" s="91"/>
      <c r="AJ64" s="91"/>
      <c r="AK64" s="91"/>
      <c r="AL64" s="91"/>
      <c r="AM64" s="91">
        <v>213</v>
      </c>
      <c r="AN64" s="91"/>
      <c r="AO64" s="91">
        <v>561</v>
      </c>
      <c r="AP64" s="91"/>
      <c r="AQ64" s="91"/>
      <c r="AR64" s="91"/>
      <c r="AS64" s="91"/>
      <c r="AT64" s="91">
        <v>490</v>
      </c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>
        <v>561</v>
      </c>
      <c r="BG64" s="91">
        <v>490</v>
      </c>
      <c r="BH64" s="91"/>
      <c r="BI64" s="91"/>
      <c r="BJ64" s="91"/>
      <c r="BK64" s="91"/>
      <c r="BL64" s="91"/>
      <c r="BM64" s="91">
        <v>300</v>
      </c>
      <c r="BN64" s="91"/>
      <c r="BO64" s="92"/>
      <c r="BP64" s="81">
        <v>0</v>
      </c>
      <c r="BQ64" s="81">
        <v>0</v>
      </c>
      <c r="BR64" s="81">
        <v>0</v>
      </c>
      <c r="BS64" s="82">
        <v>0</v>
      </c>
      <c r="BT64" s="82">
        <v>0</v>
      </c>
      <c r="BU64" s="82">
        <v>0</v>
      </c>
    </row>
    <row r="65" spans="1:73" s="137" customFormat="1" ht="15" customHeight="1" thickBot="1" x14ac:dyDescent="0.3">
      <c r="A65" s="236" t="s">
        <v>138</v>
      </c>
      <c r="B65" s="58" t="s">
        <v>779</v>
      </c>
      <c r="C65" s="59">
        <v>37565</v>
      </c>
      <c r="D65" s="238" t="s">
        <v>2533</v>
      </c>
      <c r="E65" s="62" t="s">
        <v>695</v>
      </c>
      <c r="F65" s="57">
        <v>2892</v>
      </c>
      <c r="G65" s="90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>
        <v>213</v>
      </c>
      <c r="V65" s="91"/>
      <c r="W65" s="91"/>
      <c r="X65" s="91"/>
      <c r="Y65" s="91"/>
      <c r="Z65" s="91"/>
      <c r="AA65" s="91"/>
      <c r="AB65" s="91">
        <v>175</v>
      </c>
      <c r="AC65" s="91"/>
      <c r="AD65" s="91"/>
      <c r="AE65" s="91"/>
      <c r="AF65" s="91"/>
      <c r="AG65" s="91"/>
      <c r="AH65" s="91">
        <v>490</v>
      </c>
      <c r="AI65" s="91"/>
      <c r="AJ65" s="91"/>
      <c r="AK65" s="91"/>
      <c r="AL65" s="91"/>
      <c r="AM65" s="91">
        <v>213</v>
      </c>
      <c r="AN65" s="91"/>
      <c r="AO65" s="91">
        <v>561</v>
      </c>
      <c r="AP65" s="91"/>
      <c r="AQ65" s="91"/>
      <c r="AR65" s="91"/>
      <c r="AS65" s="91"/>
      <c r="AT65" s="91">
        <v>490</v>
      </c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>
        <v>561</v>
      </c>
      <c r="BG65" s="91">
        <v>490</v>
      </c>
      <c r="BH65" s="91"/>
      <c r="BI65" s="91"/>
      <c r="BJ65" s="91"/>
      <c r="BK65" s="91"/>
      <c r="BL65" s="91"/>
      <c r="BM65" s="91">
        <v>300</v>
      </c>
      <c r="BN65" s="91"/>
      <c r="BO65" s="92"/>
      <c r="BP65" s="81">
        <v>0</v>
      </c>
      <c r="BQ65" s="81">
        <v>0</v>
      </c>
      <c r="BR65" s="81">
        <v>0</v>
      </c>
      <c r="BS65" s="82">
        <v>0</v>
      </c>
      <c r="BT65" s="82">
        <v>0</v>
      </c>
      <c r="BU65" s="82">
        <v>0</v>
      </c>
    </row>
    <row r="66" spans="1:73" s="137" customFormat="1" ht="15" customHeight="1" thickBot="1" x14ac:dyDescent="0.3">
      <c r="A66" s="236" t="s">
        <v>139</v>
      </c>
      <c r="B66" s="60" t="s">
        <v>1778</v>
      </c>
      <c r="C66" s="59">
        <v>28292</v>
      </c>
      <c r="D66" s="238" t="s">
        <v>3052</v>
      </c>
      <c r="E66" s="63" t="s">
        <v>701</v>
      </c>
      <c r="F66" s="57">
        <v>2817</v>
      </c>
      <c r="G66" s="90">
        <v>500</v>
      </c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>
        <v>780</v>
      </c>
      <c r="AK66" s="91"/>
      <c r="AL66" s="91"/>
      <c r="AM66" s="91"/>
      <c r="AN66" s="91"/>
      <c r="AO66" s="91"/>
      <c r="AP66" s="91"/>
      <c r="AQ66" s="91"/>
      <c r="AR66" s="91"/>
      <c r="AS66" s="91"/>
      <c r="AT66" s="91">
        <v>642</v>
      </c>
      <c r="AU66" s="91"/>
      <c r="AV66" s="91"/>
      <c r="AW66" s="91"/>
      <c r="AX66" s="91"/>
      <c r="AY66" s="91"/>
      <c r="AZ66" s="91"/>
      <c r="BA66" s="91">
        <v>642</v>
      </c>
      <c r="BB66" s="91"/>
      <c r="BC66" s="91"/>
      <c r="BD66" s="91"/>
      <c r="BE66" s="91"/>
      <c r="BF66" s="91"/>
      <c r="BG66" s="91"/>
      <c r="BH66" s="91"/>
      <c r="BI66" s="91"/>
      <c r="BJ66" s="91">
        <v>253</v>
      </c>
      <c r="BK66" s="91"/>
      <c r="BL66" s="91"/>
      <c r="BM66" s="91"/>
      <c r="BN66" s="91"/>
      <c r="BO66" s="92"/>
      <c r="BP66" s="81">
        <v>0</v>
      </c>
      <c r="BQ66" s="81">
        <v>0</v>
      </c>
      <c r="BR66" s="81">
        <v>0</v>
      </c>
      <c r="BS66" s="82">
        <v>0</v>
      </c>
      <c r="BT66" s="82">
        <v>0</v>
      </c>
      <c r="BU66" s="82">
        <v>0</v>
      </c>
    </row>
    <row r="67" spans="1:73" s="137" customFormat="1" ht="15" customHeight="1" thickBot="1" x14ac:dyDescent="0.3">
      <c r="A67" s="236" t="s">
        <v>140</v>
      </c>
      <c r="B67" s="134" t="s">
        <v>688</v>
      </c>
      <c r="C67" s="52">
        <v>37184</v>
      </c>
      <c r="D67" s="238" t="s">
        <v>2456</v>
      </c>
      <c r="E67" s="63" t="s">
        <v>60</v>
      </c>
      <c r="F67" s="57">
        <v>2737</v>
      </c>
      <c r="G67" s="90"/>
      <c r="H67" s="91"/>
      <c r="I67" s="91"/>
      <c r="J67" s="91"/>
      <c r="K67" s="91">
        <v>222</v>
      </c>
      <c r="L67" s="91"/>
      <c r="M67" s="91"/>
      <c r="N67" s="91"/>
      <c r="O67" s="91"/>
      <c r="P67" s="91"/>
      <c r="Q67" s="91"/>
      <c r="R67" s="91">
        <v>385</v>
      </c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>
        <v>687</v>
      </c>
      <c r="AM67" s="91"/>
      <c r="AN67" s="91"/>
      <c r="AO67" s="91">
        <v>930</v>
      </c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>
        <v>513</v>
      </c>
      <c r="BG67" s="91"/>
      <c r="BH67" s="91"/>
      <c r="BI67" s="91"/>
      <c r="BJ67" s="91"/>
      <c r="BK67" s="91"/>
      <c r="BL67" s="91"/>
      <c r="BM67" s="91"/>
      <c r="BN67" s="91"/>
      <c r="BO67" s="92"/>
      <c r="BP67" s="81">
        <v>0</v>
      </c>
      <c r="BQ67" s="81">
        <v>0</v>
      </c>
      <c r="BR67" s="81">
        <v>0</v>
      </c>
      <c r="BS67" s="82">
        <v>0</v>
      </c>
      <c r="BT67" s="82">
        <v>0</v>
      </c>
      <c r="BU67" s="82">
        <v>0</v>
      </c>
    </row>
    <row r="68" spans="1:73" s="137" customFormat="1" ht="15" customHeight="1" thickBot="1" x14ac:dyDescent="0.3">
      <c r="A68" s="236" t="s">
        <v>141</v>
      </c>
      <c r="B68" s="56" t="s">
        <v>284</v>
      </c>
      <c r="C68" s="44">
        <v>37078</v>
      </c>
      <c r="D68" s="238" t="s">
        <v>3050</v>
      </c>
      <c r="E68" s="63" t="s">
        <v>76</v>
      </c>
      <c r="F68" s="57">
        <v>2734</v>
      </c>
      <c r="G68" s="90">
        <v>192</v>
      </c>
      <c r="H68" s="91"/>
      <c r="I68" s="91"/>
      <c r="J68" s="91"/>
      <c r="K68" s="91">
        <v>360</v>
      </c>
      <c r="L68" s="91"/>
      <c r="M68" s="91"/>
      <c r="N68" s="91"/>
      <c r="O68" s="91"/>
      <c r="P68" s="91"/>
      <c r="Q68" s="91"/>
      <c r="R68" s="91">
        <v>490</v>
      </c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>
        <v>360</v>
      </c>
      <c r="AM68" s="91"/>
      <c r="AN68" s="91"/>
      <c r="AO68" s="91">
        <v>651</v>
      </c>
      <c r="AP68" s="91"/>
      <c r="AQ68" s="91"/>
      <c r="AR68" s="91"/>
      <c r="AS68" s="91"/>
      <c r="AT68" s="91"/>
      <c r="AU68" s="91">
        <v>360</v>
      </c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>
        <v>513</v>
      </c>
      <c r="BG68" s="91"/>
      <c r="BH68" s="91"/>
      <c r="BI68" s="91"/>
      <c r="BJ68" s="91"/>
      <c r="BK68" s="91"/>
      <c r="BL68" s="91"/>
      <c r="BM68" s="91">
        <v>120</v>
      </c>
      <c r="BN68" s="91"/>
      <c r="BO68" s="92"/>
      <c r="BP68" s="81">
        <v>0</v>
      </c>
      <c r="BQ68" s="81">
        <v>0</v>
      </c>
      <c r="BR68" s="81">
        <v>0</v>
      </c>
      <c r="BS68" s="82">
        <v>0</v>
      </c>
      <c r="BT68" s="82">
        <v>0</v>
      </c>
      <c r="BU68" s="82">
        <v>0</v>
      </c>
    </row>
    <row r="69" spans="1:73" s="137" customFormat="1" ht="15" customHeight="1" thickBot="1" x14ac:dyDescent="0.3">
      <c r="A69" s="236" t="s">
        <v>142</v>
      </c>
      <c r="B69" s="58" t="s">
        <v>86</v>
      </c>
      <c r="C69" s="59">
        <v>34763</v>
      </c>
      <c r="D69" s="238" t="s">
        <v>2447</v>
      </c>
      <c r="E69" s="62" t="s">
        <v>64</v>
      </c>
      <c r="F69" s="57">
        <v>2732</v>
      </c>
      <c r="G69" s="90">
        <v>500</v>
      </c>
      <c r="H69" s="91"/>
      <c r="I69" s="91"/>
      <c r="J69" s="91"/>
      <c r="K69" s="91">
        <v>222</v>
      </c>
      <c r="L69" s="91"/>
      <c r="M69" s="91"/>
      <c r="N69" s="91"/>
      <c r="O69" s="91">
        <v>213</v>
      </c>
      <c r="P69" s="91"/>
      <c r="Q69" s="91"/>
      <c r="R69" s="91"/>
      <c r="S69" s="91"/>
      <c r="T69" s="91"/>
      <c r="U69" s="91"/>
      <c r="V69" s="91"/>
      <c r="W69" s="91"/>
      <c r="X69" s="91">
        <v>642</v>
      </c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>
        <v>504</v>
      </c>
      <c r="AU69" s="91"/>
      <c r="AV69" s="91"/>
      <c r="AW69" s="91"/>
      <c r="AX69" s="91"/>
      <c r="AY69" s="91"/>
      <c r="AZ69" s="91"/>
      <c r="BA69" s="91">
        <v>504</v>
      </c>
      <c r="BB69" s="91"/>
      <c r="BC69" s="91"/>
      <c r="BD69" s="91"/>
      <c r="BE69" s="91"/>
      <c r="BF69" s="91"/>
      <c r="BG69" s="91">
        <v>360</v>
      </c>
      <c r="BH69" s="91"/>
      <c r="BI69" s="91"/>
      <c r="BJ69" s="91"/>
      <c r="BK69" s="91"/>
      <c r="BL69" s="91"/>
      <c r="BM69" s="91"/>
      <c r="BN69" s="91"/>
      <c r="BO69" s="92"/>
      <c r="BP69" s="81">
        <v>0</v>
      </c>
      <c r="BQ69" s="81">
        <v>0</v>
      </c>
      <c r="BR69" s="81">
        <v>0</v>
      </c>
      <c r="BS69" s="82">
        <v>0</v>
      </c>
      <c r="BT69" s="82">
        <v>0</v>
      </c>
      <c r="BU69" s="82">
        <v>0</v>
      </c>
    </row>
    <row r="70" spans="1:73" s="137" customFormat="1" ht="15" customHeight="1" thickBot="1" x14ac:dyDescent="0.3">
      <c r="A70" s="236" t="s">
        <v>143</v>
      </c>
      <c r="B70" s="58" t="s">
        <v>672</v>
      </c>
      <c r="C70" s="52">
        <v>35988</v>
      </c>
      <c r="D70" s="238" t="s">
        <v>2430</v>
      </c>
      <c r="E70" s="62" t="s">
        <v>42</v>
      </c>
      <c r="F70" s="57">
        <v>2672</v>
      </c>
      <c r="G70" s="90"/>
      <c r="H70" s="91"/>
      <c r="I70" s="91"/>
      <c r="J70" s="91"/>
      <c r="K70" s="91">
        <v>504</v>
      </c>
      <c r="L70" s="91"/>
      <c r="M70" s="91"/>
      <c r="N70" s="91"/>
      <c r="O70" s="91"/>
      <c r="P70" s="91"/>
      <c r="Q70" s="91"/>
      <c r="R70" s="91">
        <v>504</v>
      </c>
      <c r="S70" s="91"/>
      <c r="T70" s="91"/>
      <c r="U70" s="91"/>
      <c r="V70" s="91"/>
      <c r="W70" s="91"/>
      <c r="X70" s="91"/>
      <c r="Y70" s="91">
        <v>205</v>
      </c>
      <c r="Z70" s="91"/>
      <c r="AA70" s="91"/>
      <c r="AB70" s="91"/>
      <c r="AC70" s="91"/>
      <c r="AD70" s="91"/>
      <c r="AE70" s="91">
        <v>230</v>
      </c>
      <c r="AF70" s="91"/>
      <c r="AG70" s="91"/>
      <c r="AH70" s="91">
        <v>504</v>
      </c>
      <c r="AI70" s="91"/>
      <c r="AJ70" s="91"/>
      <c r="AK70" s="91"/>
      <c r="AL70" s="91">
        <v>222</v>
      </c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>
        <v>450</v>
      </c>
      <c r="BG70" s="91"/>
      <c r="BH70" s="91"/>
      <c r="BI70" s="91"/>
      <c r="BJ70" s="91"/>
      <c r="BK70" s="91"/>
      <c r="BL70" s="91"/>
      <c r="BM70" s="91">
        <v>480</v>
      </c>
      <c r="BN70" s="91"/>
      <c r="BO70" s="92"/>
      <c r="BP70" s="81">
        <v>0</v>
      </c>
      <c r="BQ70" s="81">
        <v>0</v>
      </c>
      <c r="BR70" s="81">
        <v>0</v>
      </c>
      <c r="BS70" s="82">
        <v>0</v>
      </c>
      <c r="BT70" s="82">
        <v>0</v>
      </c>
      <c r="BU70" s="82">
        <v>0</v>
      </c>
    </row>
    <row r="71" spans="1:73" s="137" customFormat="1" ht="15" customHeight="1" thickBot="1" x14ac:dyDescent="0.3">
      <c r="A71" s="236" t="s">
        <v>144</v>
      </c>
      <c r="B71" s="58" t="s">
        <v>1322</v>
      </c>
      <c r="C71" s="52">
        <v>33169</v>
      </c>
      <c r="D71" s="238" t="s">
        <v>2825</v>
      </c>
      <c r="E71" s="63" t="s">
        <v>46</v>
      </c>
      <c r="F71" s="57">
        <v>2659</v>
      </c>
      <c r="G71" s="90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>
        <v>780</v>
      </c>
      <c r="S71" s="91"/>
      <c r="T71" s="91"/>
      <c r="U71" s="91">
        <v>300</v>
      </c>
      <c r="V71" s="91"/>
      <c r="W71" s="91"/>
      <c r="X71" s="91"/>
      <c r="Y71" s="91">
        <v>157</v>
      </c>
      <c r="Z71" s="91"/>
      <c r="AA71" s="91"/>
      <c r="AB71" s="91"/>
      <c r="AC71" s="91"/>
      <c r="AD71" s="91"/>
      <c r="AE71" s="91"/>
      <c r="AF71" s="91"/>
      <c r="AG71" s="91"/>
      <c r="AH71" s="91">
        <v>780</v>
      </c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>
        <v>642</v>
      </c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2"/>
      <c r="BP71" s="81">
        <v>0</v>
      </c>
      <c r="BQ71" s="81">
        <v>0</v>
      </c>
      <c r="BR71" s="81">
        <v>0</v>
      </c>
      <c r="BS71" s="82">
        <v>0</v>
      </c>
      <c r="BT71" s="82">
        <v>0</v>
      </c>
      <c r="BU71" s="82">
        <v>0</v>
      </c>
    </row>
    <row r="72" spans="1:73" s="137" customFormat="1" ht="15" customHeight="1" thickBot="1" x14ac:dyDescent="0.3">
      <c r="A72" s="236" t="s">
        <v>145</v>
      </c>
      <c r="B72" s="60" t="s">
        <v>1794</v>
      </c>
      <c r="C72" s="59">
        <v>36392</v>
      </c>
      <c r="D72" s="238" t="s">
        <v>3089</v>
      </c>
      <c r="E72" s="63" t="s">
        <v>76</v>
      </c>
      <c r="F72" s="57">
        <v>2649</v>
      </c>
      <c r="G72" s="90">
        <v>275</v>
      </c>
      <c r="H72" s="91"/>
      <c r="I72" s="91"/>
      <c r="J72" s="91"/>
      <c r="K72" s="91">
        <v>504</v>
      </c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>
        <v>405</v>
      </c>
      <c r="AF72" s="91"/>
      <c r="AG72" s="91"/>
      <c r="AH72" s="91"/>
      <c r="AI72" s="91"/>
      <c r="AJ72" s="91"/>
      <c r="AK72" s="91"/>
      <c r="AL72" s="91"/>
      <c r="AM72" s="91"/>
      <c r="AN72" s="91"/>
      <c r="AO72" s="91">
        <v>450</v>
      </c>
      <c r="AP72" s="91"/>
      <c r="AQ72" s="91"/>
      <c r="AR72" s="91"/>
      <c r="AS72" s="91"/>
      <c r="AT72" s="91"/>
      <c r="AU72" s="91">
        <v>360</v>
      </c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>
        <v>450</v>
      </c>
      <c r="BG72" s="91"/>
      <c r="BH72" s="91"/>
      <c r="BI72" s="91"/>
      <c r="BJ72" s="91"/>
      <c r="BK72" s="91"/>
      <c r="BL72" s="91"/>
      <c r="BM72" s="91">
        <v>480</v>
      </c>
      <c r="BN72" s="91"/>
      <c r="BO72" s="92"/>
      <c r="BP72" s="81">
        <v>0</v>
      </c>
      <c r="BQ72" s="81">
        <v>0</v>
      </c>
      <c r="BR72" s="81">
        <v>0</v>
      </c>
      <c r="BS72" s="82">
        <v>0</v>
      </c>
      <c r="BT72" s="82">
        <v>0</v>
      </c>
      <c r="BU72" s="82">
        <v>0</v>
      </c>
    </row>
    <row r="73" spans="1:73" s="137" customFormat="1" ht="15" customHeight="1" thickBot="1" x14ac:dyDescent="0.3">
      <c r="A73" s="236" t="s">
        <v>146</v>
      </c>
      <c r="B73" s="58" t="s">
        <v>325</v>
      </c>
      <c r="C73" s="52">
        <v>37483</v>
      </c>
      <c r="D73" s="238" t="s">
        <v>3078</v>
      </c>
      <c r="E73" s="63" t="s">
        <v>180</v>
      </c>
      <c r="F73" s="57">
        <v>2641</v>
      </c>
      <c r="G73" s="90"/>
      <c r="H73" s="91"/>
      <c r="I73" s="91">
        <v>102</v>
      </c>
      <c r="J73" s="91"/>
      <c r="K73" s="91">
        <v>385</v>
      </c>
      <c r="L73" s="91">
        <v>205</v>
      </c>
      <c r="M73" s="91"/>
      <c r="N73" s="91"/>
      <c r="O73" s="91"/>
      <c r="P73" s="91"/>
      <c r="Q73" s="91"/>
      <c r="R73" s="91">
        <v>385</v>
      </c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>
        <v>250</v>
      </c>
      <c r="AD73" s="91"/>
      <c r="AE73" s="91">
        <v>205</v>
      </c>
      <c r="AF73" s="91"/>
      <c r="AG73" s="91"/>
      <c r="AH73" s="91"/>
      <c r="AI73" s="91"/>
      <c r="AJ73" s="91"/>
      <c r="AK73" s="91"/>
      <c r="AL73" s="91"/>
      <c r="AM73" s="91"/>
      <c r="AN73" s="91"/>
      <c r="AO73" s="91">
        <v>513</v>
      </c>
      <c r="AP73" s="91"/>
      <c r="AQ73" s="91"/>
      <c r="AR73" s="91"/>
      <c r="AS73" s="91"/>
      <c r="AT73" s="91">
        <v>595</v>
      </c>
      <c r="AU73" s="91"/>
      <c r="AV73" s="91"/>
      <c r="AW73" s="91"/>
      <c r="AX73" s="91">
        <v>102</v>
      </c>
      <c r="AY73" s="91"/>
      <c r="AZ73" s="91"/>
      <c r="BA73" s="91"/>
      <c r="BB73" s="91"/>
      <c r="BC73" s="91">
        <v>102</v>
      </c>
      <c r="BD73" s="91"/>
      <c r="BE73" s="91"/>
      <c r="BF73" s="91">
        <v>513</v>
      </c>
      <c r="BG73" s="91"/>
      <c r="BH73" s="91"/>
      <c r="BI73" s="91"/>
      <c r="BJ73" s="91"/>
      <c r="BK73" s="91"/>
      <c r="BL73" s="91"/>
      <c r="BM73" s="91"/>
      <c r="BN73" s="91"/>
      <c r="BO73" s="92">
        <v>205</v>
      </c>
      <c r="BP73" s="81">
        <v>0</v>
      </c>
      <c r="BQ73" s="81">
        <v>0</v>
      </c>
      <c r="BR73" s="81">
        <v>0</v>
      </c>
      <c r="BS73" s="82">
        <v>0</v>
      </c>
      <c r="BT73" s="82">
        <v>0</v>
      </c>
      <c r="BU73" s="82">
        <v>0</v>
      </c>
    </row>
    <row r="74" spans="1:73" s="137" customFormat="1" ht="15" customHeight="1" thickBot="1" x14ac:dyDescent="0.3">
      <c r="A74" s="236" t="s">
        <v>147</v>
      </c>
      <c r="B74" s="58" t="s">
        <v>199</v>
      </c>
      <c r="C74" s="59">
        <v>37438</v>
      </c>
      <c r="D74" s="238" t="s">
        <v>2452</v>
      </c>
      <c r="E74" s="63" t="s">
        <v>46</v>
      </c>
      <c r="F74" s="57">
        <v>2634</v>
      </c>
      <c r="G74" s="90"/>
      <c r="H74" s="91"/>
      <c r="I74" s="91">
        <v>175</v>
      </c>
      <c r="J74" s="91"/>
      <c r="K74" s="91"/>
      <c r="L74" s="91"/>
      <c r="M74" s="91"/>
      <c r="N74" s="91"/>
      <c r="O74" s="91"/>
      <c r="P74" s="91"/>
      <c r="Q74" s="91"/>
      <c r="R74" s="91">
        <v>272</v>
      </c>
      <c r="S74" s="91"/>
      <c r="T74" s="91"/>
      <c r="U74" s="91">
        <v>175</v>
      </c>
      <c r="V74" s="91"/>
      <c r="W74" s="91"/>
      <c r="X74" s="91"/>
      <c r="Y74" s="91">
        <v>175</v>
      </c>
      <c r="Z74" s="91"/>
      <c r="AA74" s="91"/>
      <c r="AB74" s="91">
        <v>137</v>
      </c>
      <c r="AC74" s="91"/>
      <c r="AD74" s="91"/>
      <c r="AE74" s="91">
        <v>285</v>
      </c>
      <c r="AF74" s="91"/>
      <c r="AG74" s="91"/>
      <c r="AH74" s="91">
        <v>385</v>
      </c>
      <c r="AI74" s="91"/>
      <c r="AJ74" s="91"/>
      <c r="AK74" s="91"/>
      <c r="AL74" s="91">
        <v>316</v>
      </c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>
        <v>810</v>
      </c>
      <c r="BB74" s="91"/>
      <c r="BC74" s="91"/>
      <c r="BD74" s="91"/>
      <c r="BE74" s="91"/>
      <c r="BF74" s="91"/>
      <c r="BG74" s="91">
        <v>566</v>
      </c>
      <c r="BH74" s="91"/>
      <c r="BI74" s="91"/>
      <c r="BJ74" s="91"/>
      <c r="BK74" s="91"/>
      <c r="BL74" s="91"/>
      <c r="BM74" s="91"/>
      <c r="BN74" s="91"/>
      <c r="BO74" s="92"/>
      <c r="BP74" s="81">
        <v>0</v>
      </c>
      <c r="BQ74" s="81">
        <v>0</v>
      </c>
      <c r="BR74" s="81">
        <v>0</v>
      </c>
      <c r="BS74" s="82">
        <v>0</v>
      </c>
      <c r="BT74" s="82">
        <v>0</v>
      </c>
      <c r="BU74" s="82">
        <v>0</v>
      </c>
    </row>
    <row r="75" spans="1:73" s="137" customFormat="1" ht="15" customHeight="1" thickBot="1" x14ac:dyDescent="0.3">
      <c r="A75" s="236" t="s">
        <v>148</v>
      </c>
      <c r="B75" s="60" t="s">
        <v>1782</v>
      </c>
      <c r="C75" s="59">
        <v>35285</v>
      </c>
      <c r="D75" s="238" t="s">
        <v>3049</v>
      </c>
      <c r="E75" s="62" t="s">
        <v>42</v>
      </c>
      <c r="F75" s="57">
        <v>2610</v>
      </c>
      <c r="G75" s="90">
        <v>275</v>
      </c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>
        <v>360</v>
      </c>
      <c r="Y75" s="91">
        <v>253</v>
      </c>
      <c r="Z75" s="91"/>
      <c r="AA75" s="91"/>
      <c r="AB75" s="91"/>
      <c r="AC75" s="91"/>
      <c r="AD75" s="91"/>
      <c r="AE75" s="91"/>
      <c r="AF75" s="91"/>
      <c r="AG75" s="91"/>
      <c r="AH75" s="91">
        <v>642</v>
      </c>
      <c r="AI75" s="91"/>
      <c r="AJ75" s="91"/>
      <c r="AK75" s="91"/>
      <c r="AL75" s="91">
        <v>222</v>
      </c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>
        <v>300</v>
      </c>
      <c r="AY75" s="91"/>
      <c r="AZ75" s="91"/>
      <c r="BA75" s="91"/>
      <c r="BB75" s="91"/>
      <c r="BC75" s="91"/>
      <c r="BD75" s="91"/>
      <c r="BE75" s="91"/>
      <c r="BF75" s="91"/>
      <c r="BG75" s="91">
        <v>780</v>
      </c>
      <c r="BH75" s="91"/>
      <c r="BI75" s="91"/>
      <c r="BJ75" s="91"/>
      <c r="BK75" s="91"/>
      <c r="BL75" s="91"/>
      <c r="BM75" s="91"/>
      <c r="BN75" s="91"/>
      <c r="BO75" s="92"/>
      <c r="BP75" s="81">
        <v>0</v>
      </c>
      <c r="BQ75" s="81">
        <v>0</v>
      </c>
      <c r="BR75" s="81">
        <v>0</v>
      </c>
      <c r="BS75" s="82">
        <v>0</v>
      </c>
      <c r="BT75" s="82">
        <v>0</v>
      </c>
      <c r="BU75" s="82">
        <v>0</v>
      </c>
    </row>
    <row r="76" spans="1:73" s="137" customFormat="1" ht="15" customHeight="1" thickBot="1" x14ac:dyDescent="0.3">
      <c r="A76" s="236" t="s">
        <v>149</v>
      </c>
      <c r="B76" s="58" t="s">
        <v>674</v>
      </c>
      <c r="C76" s="59">
        <v>36264</v>
      </c>
      <c r="D76" s="238" t="s">
        <v>2433</v>
      </c>
      <c r="E76" s="63" t="s">
        <v>76</v>
      </c>
      <c r="F76" s="57">
        <v>2604</v>
      </c>
      <c r="G76" s="90">
        <v>275</v>
      </c>
      <c r="H76" s="91"/>
      <c r="I76" s="91"/>
      <c r="J76" s="91"/>
      <c r="K76" s="91">
        <v>504</v>
      </c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>
        <v>360</v>
      </c>
      <c r="AM76" s="91"/>
      <c r="AN76" s="91"/>
      <c r="AO76" s="91">
        <v>450</v>
      </c>
      <c r="AP76" s="91"/>
      <c r="AQ76" s="91"/>
      <c r="AR76" s="91"/>
      <c r="AS76" s="91"/>
      <c r="AT76" s="91"/>
      <c r="AU76" s="91">
        <v>360</v>
      </c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>
        <v>450</v>
      </c>
      <c r="BG76" s="91"/>
      <c r="BH76" s="91"/>
      <c r="BI76" s="91"/>
      <c r="BJ76" s="91"/>
      <c r="BK76" s="91"/>
      <c r="BL76" s="91"/>
      <c r="BM76" s="91">
        <v>480</v>
      </c>
      <c r="BN76" s="91"/>
      <c r="BO76" s="92"/>
      <c r="BP76" s="81">
        <v>0</v>
      </c>
      <c r="BQ76" s="81">
        <v>0</v>
      </c>
      <c r="BR76" s="81">
        <v>0</v>
      </c>
      <c r="BS76" s="82">
        <v>0</v>
      </c>
      <c r="BT76" s="82">
        <v>0</v>
      </c>
      <c r="BU76" s="82">
        <v>0</v>
      </c>
    </row>
    <row r="77" spans="1:73" s="137" customFormat="1" ht="15" customHeight="1" thickBot="1" x14ac:dyDescent="0.3">
      <c r="A77" s="236" t="s">
        <v>150</v>
      </c>
      <c r="B77" s="58" t="s">
        <v>1995</v>
      </c>
      <c r="C77" s="52">
        <v>35697</v>
      </c>
      <c r="D77" s="238" t="s">
        <v>3237</v>
      </c>
      <c r="E77" s="62" t="s">
        <v>46</v>
      </c>
      <c r="F77" s="57">
        <v>2589</v>
      </c>
      <c r="G77" s="90">
        <v>350</v>
      </c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>
        <v>300</v>
      </c>
      <c r="V77" s="91"/>
      <c r="W77" s="91"/>
      <c r="X77" s="91"/>
      <c r="Y77" s="91">
        <v>157</v>
      </c>
      <c r="Z77" s="91"/>
      <c r="AA77" s="91"/>
      <c r="AB77" s="91"/>
      <c r="AC77" s="91"/>
      <c r="AD77" s="91"/>
      <c r="AE77" s="91"/>
      <c r="AF77" s="91"/>
      <c r="AG77" s="91"/>
      <c r="AH77" s="91">
        <v>780</v>
      </c>
      <c r="AI77" s="91"/>
      <c r="AJ77" s="91"/>
      <c r="AK77" s="91"/>
      <c r="AL77" s="91"/>
      <c r="AM77" s="91"/>
      <c r="AN77" s="91"/>
      <c r="AO77" s="91"/>
      <c r="AP77" s="91"/>
      <c r="AQ77" s="91"/>
      <c r="AR77" s="91">
        <v>205</v>
      </c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>
        <v>450</v>
      </c>
      <c r="BG77" s="91">
        <v>504</v>
      </c>
      <c r="BH77" s="91"/>
      <c r="BI77" s="91"/>
      <c r="BJ77" s="91"/>
      <c r="BK77" s="91"/>
      <c r="BL77" s="91"/>
      <c r="BM77" s="91"/>
      <c r="BN77" s="91"/>
      <c r="BO77" s="92"/>
      <c r="BP77" s="81">
        <v>0</v>
      </c>
      <c r="BQ77" s="81">
        <v>0</v>
      </c>
      <c r="BR77" s="81">
        <v>0</v>
      </c>
      <c r="BS77" s="82">
        <v>0</v>
      </c>
      <c r="BT77" s="82">
        <v>0</v>
      </c>
      <c r="BU77" s="82">
        <v>0</v>
      </c>
    </row>
    <row r="78" spans="1:73" s="137" customFormat="1" ht="15" customHeight="1" thickBot="1" x14ac:dyDescent="0.3">
      <c r="A78" s="236" t="s">
        <v>151</v>
      </c>
      <c r="B78" s="58" t="s">
        <v>705</v>
      </c>
      <c r="C78" s="52">
        <v>33067</v>
      </c>
      <c r="D78" s="238" t="s">
        <v>2450</v>
      </c>
      <c r="E78" s="63" t="s">
        <v>43</v>
      </c>
      <c r="F78" s="57">
        <v>2574</v>
      </c>
      <c r="G78" s="90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>
        <v>700</v>
      </c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>
        <v>920</v>
      </c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>
        <v>450</v>
      </c>
      <c r="BG78" s="91">
        <v>504</v>
      </c>
      <c r="BH78" s="91"/>
      <c r="BI78" s="91"/>
      <c r="BJ78" s="91"/>
      <c r="BK78" s="91"/>
      <c r="BL78" s="91"/>
      <c r="BM78" s="91"/>
      <c r="BN78" s="91"/>
      <c r="BO78" s="92"/>
      <c r="BP78" s="81">
        <v>0</v>
      </c>
      <c r="BQ78" s="81">
        <v>0</v>
      </c>
      <c r="BR78" s="81">
        <v>0</v>
      </c>
      <c r="BS78" s="82">
        <v>0</v>
      </c>
      <c r="BT78" s="82">
        <v>0</v>
      </c>
      <c r="BU78" s="82">
        <v>0</v>
      </c>
    </row>
    <row r="79" spans="1:73" s="137" customFormat="1" ht="15" customHeight="1" thickBot="1" x14ac:dyDescent="0.3">
      <c r="A79" s="236" t="s">
        <v>152</v>
      </c>
      <c r="B79" s="58" t="s">
        <v>710</v>
      </c>
      <c r="C79" s="59">
        <v>29664</v>
      </c>
      <c r="D79" s="238" t="s">
        <v>2465</v>
      </c>
      <c r="E79" s="62" t="s">
        <v>695</v>
      </c>
      <c r="F79" s="57">
        <v>2564</v>
      </c>
      <c r="G79" s="90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>
        <v>920</v>
      </c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>
        <v>642</v>
      </c>
      <c r="AV79" s="91"/>
      <c r="AW79" s="91"/>
      <c r="AX79" s="91"/>
      <c r="AY79" s="91"/>
      <c r="AZ79" s="91"/>
      <c r="BA79" s="91">
        <v>780</v>
      </c>
      <c r="BB79" s="91"/>
      <c r="BC79" s="91"/>
      <c r="BD79" s="91"/>
      <c r="BE79" s="91"/>
      <c r="BF79" s="91"/>
      <c r="BG79" s="91">
        <v>222</v>
      </c>
      <c r="BH79" s="91"/>
      <c r="BI79" s="91"/>
      <c r="BJ79" s="91"/>
      <c r="BK79" s="91"/>
      <c r="BL79" s="91"/>
      <c r="BM79" s="91"/>
      <c r="BN79" s="91"/>
      <c r="BO79" s="92"/>
      <c r="BP79" s="81">
        <v>0</v>
      </c>
      <c r="BQ79" s="81">
        <v>0</v>
      </c>
      <c r="BR79" s="81">
        <v>0</v>
      </c>
      <c r="BS79" s="82">
        <v>0</v>
      </c>
      <c r="BT79" s="82">
        <v>0</v>
      </c>
      <c r="BU79" s="82">
        <v>0</v>
      </c>
    </row>
    <row r="80" spans="1:73" s="137" customFormat="1" ht="15" customHeight="1" thickBot="1" x14ac:dyDescent="0.3">
      <c r="A80" s="236" t="s">
        <v>153</v>
      </c>
      <c r="B80" s="58" t="s">
        <v>441</v>
      </c>
      <c r="C80" s="52">
        <v>37281</v>
      </c>
      <c r="D80" s="238" t="s">
        <v>2472</v>
      </c>
      <c r="E80" s="63" t="s">
        <v>70</v>
      </c>
      <c r="F80" s="57">
        <v>2557</v>
      </c>
      <c r="G80" s="90"/>
      <c r="H80" s="91"/>
      <c r="I80" s="91">
        <v>175</v>
      </c>
      <c r="J80" s="91"/>
      <c r="K80" s="91"/>
      <c r="L80" s="91"/>
      <c r="M80" s="91"/>
      <c r="N80" s="91"/>
      <c r="O80" s="91"/>
      <c r="P80" s="91"/>
      <c r="Q80" s="91"/>
      <c r="R80" s="91"/>
      <c r="S80" s="91">
        <v>350</v>
      </c>
      <c r="T80" s="91"/>
      <c r="U80" s="91"/>
      <c r="V80" s="91">
        <v>250</v>
      </c>
      <c r="W80" s="91"/>
      <c r="X80" s="91"/>
      <c r="Y80" s="91"/>
      <c r="Z80" s="91"/>
      <c r="AA80" s="91"/>
      <c r="AB80" s="91"/>
      <c r="AC80" s="91"/>
      <c r="AD80" s="91">
        <v>595</v>
      </c>
      <c r="AE80" s="91"/>
      <c r="AF80" s="91"/>
      <c r="AG80" s="91"/>
      <c r="AH80" s="91"/>
      <c r="AI80" s="91"/>
      <c r="AJ80" s="91">
        <v>500</v>
      </c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>
        <v>687</v>
      </c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2"/>
      <c r="BP80" s="81">
        <v>0</v>
      </c>
      <c r="BQ80" s="81">
        <v>0</v>
      </c>
      <c r="BR80" s="81">
        <v>0</v>
      </c>
      <c r="BS80" s="82">
        <v>0</v>
      </c>
      <c r="BT80" s="82">
        <v>0</v>
      </c>
      <c r="BU80" s="82">
        <v>0</v>
      </c>
    </row>
    <row r="81" spans="1:73" s="137" customFormat="1" ht="15" customHeight="1" thickBot="1" x14ac:dyDescent="0.3">
      <c r="A81" s="236" t="s">
        <v>154</v>
      </c>
      <c r="B81" s="58" t="s">
        <v>334</v>
      </c>
      <c r="C81" s="52">
        <v>37055</v>
      </c>
      <c r="D81" s="238" t="s">
        <v>3086</v>
      </c>
      <c r="E81" s="63" t="s">
        <v>70</v>
      </c>
      <c r="F81" s="57">
        <v>2557</v>
      </c>
      <c r="G81" s="90"/>
      <c r="H81" s="91"/>
      <c r="I81" s="91">
        <v>175</v>
      </c>
      <c r="J81" s="91"/>
      <c r="K81" s="91"/>
      <c r="L81" s="91"/>
      <c r="M81" s="91"/>
      <c r="N81" s="91"/>
      <c r="O81" s="91"/>
      <c r="P81" s="91"/>
      <c r="Q81" s="91"/>
      <c r="R81" s="91"/>
      <c r="S81" s="91">
        <v>350</v>
      </c>
      <c r="T81" s="91"/>
      <c r="U81" s="91"/>
      <c r="V81" s="91">
        <v>250</v>
      </c>
      <c r="W81" s="91"/>
      <c r="X81" s="91"/>
      <c r="Y81" s="91"/>
      <c r="Z81" s="91"/>
      <c r="AA81" s="91"/>
      <c r="AB81" s="91"/>
      <c r="AC81" s="91"/>
      <c r="AD81" s="91">
        <v>595</v>
      </c>
      <c r="AE81" s="91"/>
      <c r="AF81" s="91"/>
      <c r="AG81" s="91"/>
      <c r="AH81" s="91"/>
      <c r="AI81" s="91"/>
      <c r="AJ81" s="91">
        <v>500</v>
      </c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>
        <v>687</v>
      </c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>
        <v>120</v>
      </c>
      <c r="BN81" s="91"/>
      <c r="BO81" s="92"/>
      <c r="BP81" s="81">
        <v>0</v>
      </c>
      <c r="BQ81" s="81">
        <v>0</v>
      </c>
      <c r="BR81" s="81">
        <v>0</v>
      </c>
      <c r="BS81" s="82">
        <v>0</v>
      </c>
      <c r="BT81" s="82">
        <v>0</v>
      </c>
      <c r="BU81" s="82">
        <v>0</v>
      </c>
    </row>
    <row r="82" spans="1:73" s="137" customFormat="1" ht="15" customHeight="1" thickBot="1" x14ac:dyDescent="0.3">
      <c r="A82" s="236" t="s">
        <v>155</v>
      </c>
      <c r="B82" s="58" t="s">
        <v>204</v>
      </c>
      <c r="C82" s="52">
        <v>37184</v>
      </c>
      <c r="D82" s="238" t="s">
        <v>2481</v>
      </c>
      <c r="E82" s="62" t="s">
        <v>42</v>
      </c>
      <c r="F82" s="57">
        <v>2507</v>
      </c>
      <c r="G82" s="90">
        <v>275</v>
      </c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>
        <v>385</v>
      </c>
      <c r="Y82" s="91">
        <v>137</v>
      </c>
      <c r="Z82" s="91"/>
      <c r="AA82" s="91"/>
      <c r="AB82" s="91"/>
      <c r="AC82" s="91"/>
      <c r="AD82" s="91"/>
      <c r="AE82" s="91">
        <v>242</v>
      </c>
      <c r="AF82" s="91"/>
      <c r="AG82" s="91"/>
      <c r="AH82" s="91">
        <v>595</v>
      </c>
      <c r="AI82" s="91"/>
      <c r="AJ82" s="91"/>
      <c r="AK82" s="91"/>
      <c r="AL82" s="91">
        <v>444</v>
      </c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>
        <v>102</v>
      </c>
      <c r="AY82" s="91"/>
      <c r="AZ82" s="91"/>
      <c r="BA82" s="91">
        <v>566</v>
      </c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2"/>
      <c r="BP82" s="81">
        <v>0</v>
      </c>
      <c r="BQ82" s="81">
        <v>0</v>
      </c>
      <c r="BR82" s="81">
        <v>0</v>
      </c>
      <c r="BS82" s="82">
        <v>0</v>
      </c>
      <c r="BT82" s="82">
        <v>0</v>
      </c>
      <c r="BU82" s="82">
        <v>0</v>
      </c>
    </row>
    <row r="83" spans="1:73" s="137" customFormat="1" ht="15" customHeight="1" thickBot="1" x14ac:dyDescent="0.3">
      <c r="A83" s="236" t="s">
        <v>156</v>
      </c>
      <c r="B83" s="58" t="s">
        <v>518</v>
      </c>
      <c r="C83" s="52">
        <v>37270</v>
      </c>
      <c r="D83" s="238" t="s">
        <v>3085</v>
      </c>
      <c r="E83" s="62" t="s">
        <v>412</v>
      </c>
      <c r="F83" s="57">
        <v>2457</v>
      </c>
      <c r="G83" s="90"/>
      <c r="H83" s="91"/>
      <c r="I83" s="91">
        <v>92</v>
      </c>
      <c r="J83" s="91"/>
      <c r="K83" s="91">
        <v>490</v>
      </c>
      <c r="L83" s="91">
        <v>102</v>
      </c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>
        <v>385</v>
      </c>
      <c r="Y83" s="91">
        <v>137</v>
      </c>
      <c r="Z83" s="91"/>
      <c r="AA83" s="91"/>
      <c r="AB83" s="91"/>
      <c r="AC83" s="91"/>
      <c r="AD83" s="91"/>
      <c r="AE83" s="91">
        <v>117</v>
      </c>
      <c r="AF83" s="91"/>
      <c r="AG83" s="91"/>
      <c r="AH83" s="91"/>
      <c r="AI83" s="91"/>
      <c r="AJ83" s="91">
        <v>425</v>
      </c>
      <c r="AK83" s="91"/>
      <c r="AL83" s="91">
        <v>272</v>
      </c>
      <c r="AM83" s="91"/>
      <c r="AN83" s="91"/>
      <c r="AO83" s="91">
        <v>441</v>
      </c>
      <c r="AP83" s="91"/>
      <c r="AQ83" s="91"/>
      <c r="AR83" s="91"/>
      <c r="AS83" s="91"/>
      <c r="AT83" s="91"/>
      <c r="AU83" s="91">
        <v>272</v>
      </c>
      <c r="AV83" s="91"/>
      <c r="AW83" s="91"/>
      <c r="AX83" s="91"/>
      <c r="AY83" s="91"/>
      <c r="AZ83" s="91"/>
      <c r="BA83" s="91"/>
      <c r="BB83" s="91"/>
      <c r="BC83" s="91">
        <v>157</v>
      </c>
      <c r="BD83" s="91"/>
      <c r="BE83" s="91"/>
      <c r="BF83" s="91">
        <v>441</v>
      </c>
      <c r="BG83" s="91"/>
      <c r="BH83" s="91">
        <v>275</v>
      </c>
      <c r="BI83" s="91"/>
      <c r="BJ83" s="91"/>
      <c r="BK83" s="91"/>
      <c r="BL83" s="91"/>
      <c r="BM83" s="91"/>
      <c r="BN83" s="91"/>
      <c r="BO83" s="92"/>
      <c r="BP83" s="81">
        <v>0</v>
      </c>
      <c r="BQ83" s="81">
        <v>0</v>
      </c>
      <c r="BR83" s="81">
        <v>0</v>
      </c>
      <c r="BS83" s="82">
        <v>0</v>
      </c>
      <c r="BT83" s="82">
        <v>0</v>
      </c>
      <c r="BU83" s="82">
        <v>0</v>
      </c>
    </row>
    <row r="84" spans="1:73" s="137" customFormat="1" ht="15" customHeight="1" thickBot="1" x14ac:dyDescent="0.3">
      <c r="A84" s="236" t="s">
        <v>157</v>
      </c>
      <c r="B84" s="58" t="s">
        <v>432</v>
      </c>
      <c r="C84" s="59">
        <v>37457</v>
      </c>
      <c r="D84" s="238" t="s">
        <v>2485</v>
      </c>
      <c r="E84" s="62" t="s">
        <v>412</v>
      </c>
      <c r="F84" s="57">
        <v>2454</v>
      </c>
      <c r="G84" s="90"/>
      <c r="H84" s="91"/>
      <c r="I84" s="91">
        <v>92</v>
      </c>
      <c r="J84" s="91"/>
      <c r="K84" s="91">
        <v>490</v>
      </c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>
        <v>385</v>
      </c>
      <c r="Y84" s="91">
        <v>137</v>
      </c>
      <c r="Z84" s="91"/>
      <c r="AA84" s="91"/>
      <c r="AB84" s="91"/>
      <c r="AC84" s="91"/>
      <c r="AD84" s="91"/>
      <c r="AE84" s="91">
        <v>117</v>
      </c>
      <c r="AF84" s="91"/>
      <c r="AG84" s="91"/>
      <c r="AH84" s="91"/>
      <c r="AI84" s="91"/>
      <c r="AJ84" s="91">
        <v>425</v>
      </c>
      <c r="AK84" s="91"/>
      <c r="AL84" s="91">
        <v>272</v>
      </c>
      <c r="AM84" s="91"/>
      <c r="AN84" s="91"/>
      <c r="AO84" s="91">
        <v>441</v>
      </c>
      <c r="AP84" s="91"/>
      <c r="AQ84" s="91"/>
      <c r="AR84" s="91"/>
      <c r="AS84" s="91"/>
      <c r="AT84" s="91"/>
      <c r="AU84" s="91">
        <v>272</v>
      </c>
      <c r="AV84" s="91"/>
      <c r="AW84" s="91"/>
      <c r="AX84" s="91"/>
      <c r="AY84" s="91"/>
      <c r="AZ84" s="91"/>
      <c r="BA84" s="91"/>
      <c r="BB84" s="91"/>
      <c r="BC84" s="91">
        <v>157</v>
      </c>
      <c r="BD84" s="91"/>
      <c r="BE84" s="91"/>
      <c r="BF84" s="91">
        <v>441</v>
      </c>
      <c r="BG84" s="91"/>
      <c r="BH84" s="91"/>
      <c r="BI84" s="91"/>
      <c r="BJ84" s="91"/>
      <c r="BK84" s="91"/>
      <c r="BL84" s="91"/>
      <c r="BM84" s="91"/>
      <c r="BN84" s="91"/>
      <c r="BO84" s="92"/>
      <c r="BP84" s="81">
        <v>0</v>
      </c>
      <c r="BQ84" s="81">
        <v>0</v>
      </c>
      <c r="BR84" s="81">
        <v>0</v>
      </c>
      <c r="BS84" s="82">
        <v>0</v>
      </c>
      <c r="BT84" s="82">
        <v>0</v>
      </c>
      <c r="BU84" s="82">
        <v>0</v>
      </c>
    </row>
    <row r="85" spans="1:73" s="137" customFormat="1" ht="15" customHeight="1" thickBot="1" x14ac:dyDescent="0.3">
      <c r="A85" s="236" t="s">
        <v>158</v>
      </c>
      <c r="B85" s="60" t="s">
        <v>1788</v>
      </c>
      <c r="C85" s="59">
        <v>33829</v>
      </c>
      <c r="D85" s="238" t="s">
        <v>3069</v>
      </c>
      <c r="E85" s="63" t="s">
        <v>690</v>
      </c>
      <c r="F85" s="57">
        <v>2438</v>
      </c>
      <c r="G85" s="90">
        <v>350</v>
      </c>
      <c r="H85" s="91"/>
      <c r="I85" s="91"/>
      <c r="J85" s="91"/>
      <c r="K85" s="91">
        <v>360</v>
      </c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>
        <v>250</v>
      </c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>
        <v>504</v>
      </c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>
        <v>504</v>
      </c>
      <c r="AU85" s="91"/>
      <c r="AV85" s="91"/>
      <c r="AW85" s="91"/>
      <c r="AX85" s="91"/>
      <c r="AY85" s="91"/>
      <c r="AZ85" s="91"/>
      <c r="BA85" s="91">
        <v>360</v>
      </c>
      <c r="BB85" s="91"/>
      <c r="BC85" s="91"/>
      <c r="BD85" s="91"/>
      <c r="BE85" s="91"/>
      <c r="BF85" s="91"/>
      <c r="BG85" s="91">
        <v>360</v>
      </c>
      <c r="BH85" s="91"/>
      <c r="BI85" s="91"/>
      <c r="BJ85" s="91"/>
      <c r="BK85" s="91"/>
      <c r="BL85" s="91"/>
      <c r="BM85" s="91"/>
      <c r="BN85" s="91"/>
      <c r="BO85" s="92"/>
      <c r="BP85" s="81">
        <v>0</v>
      </c>
      <c r="BQ85" s="81">
        <v>0</v>
      </c>
      <c r="BR85" s="81">
        <v>0</v>
      </c>
      <c r="BS85" s="82">
        <v>0</v>
      </c>
      <c r="BT85" s="82">
        <v>0</v>
      </c>
      <c r="BU85" s="82">
        <v>0</v>
      </c>
    </row>
    <row r="86" spans="1:73" s="137" customFormat="1" ht="15" customHeight="1" thickBot="1" x14ac:dyDescent="0.3">
      <c r="A86" s="236" t="s">
        <v>159</v>
      </c>
      <c r="B86" s="58" t="s">
        <v>703</v>
      </c>
      <c r="C86" s="52">
        <v>36240</v>
      </c>
      <c r="D86" s="238" t="s">
        <v>2478</v>
      </c>
      <c r="E86" s="62" t="s">
        <v>695</v>
      </c>
      <c r="F86" s="57">
        <v>2430</v>
      </c>
      <c r="G86" s="90">
        <v>500</v>
      </c>
      <c r="H86" s="91"/>
      <c r="I86" s="91"/>
      <c r="J86" s="91"/>
      <c r="K86" s="91">
        <v>360</v>
      </c>
      <c r="L86" s="91"/>
      <c r="M86" s="91"/>
      <c r="N86" s="91"/>
      <c r="O86" s="91"/>
      <c r="P86" s="91"/>
      <c r="Q86" s="91"/>
      <c r="R86" s="91">
        <v>490</v>
      </c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>
        <v>360</v>
      </c>
      <c r="AM86" s="91"/>
      <c r="AN86" s="91"/>
      <c r="AO86" s="91"/>
      <c r="AP86" s="91"/>
      <c r="AQ86" s="91"/>
      <c r="AR86" s="91"/>
      <c r="AS86" s="91"/>
      <c r="AT86" s="91"/>
      <c r="AU86" s="91">
        <v>360</v>
      </c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>
        <v>360</v>
      </c>
      <c r="BH86" s="91"/>
      <c r="BI86" s="91"/>
      <c r="BJ86" s="91"/>
      <c r="BK86" s="91"/>
      <c r="BL86" s="91"/>
      <c r="BM86" s="91">
        <v>120</v>
      </c>
      <c r="BN86" s="91"/>
      <c r="BO86" s="92"/>
      <c r="BP86" s="81">
        <v>0</v>
      </c>
      <c r="BQ86" s="81">
        <v>0</v>
      </c>
      <c r="BR86" s="81">
        <v>0</v>
      </c>
      <c r="BS86" s="82">
        <v>0</v>
      </c>
      <c r="BT86" s="82">
        <v>0</v>
      </c>
      <c r="BU86" s="82">
        <v>0</v>
      </c>
    </row>
    <row r="87" spans="1:73" s="137" customFormat="1" ht="15" customHeight="1" thickBot="1" x14ac:dyDescent="0.3">
      <c r="A87" s="236" t="s">
        <v>160</v>
      </c>
      <c r="B87" s="60" t="s">
        <v>294</v>
      </c>
      <c r="C87" s="59">
        <v>37098</v>
      </c>
      <c r="D87" s="238" t="s">
        <v>3096</v>
      </c>
      <c r="E87" s="62" t="s">
        <v>72</v>
      </c>
      <c r="F87" s="57">
        <v>2394</v>
      </c>
      <c r="G87" s="90"/>
      <c r="H87" s="91"/>
      <c r="I87" s="91">
        <v>157</v>
      </c>
      <c r="J87" s="91"/>
      <c r="K87" s="91">
        <v>360</v>
      </c>
      <c r="L87" s="91"/>
      <c r="M87" s="91"/>
      <c r="N87" s="91"/>
      <c r="O87" s="91"/>
      <c r="P87" s="91"/>
      <c r="Q87" s="91"/>
      <c r="R87" s="91">
        <v>385</v>
      </c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>
        <v>360</v>
      </c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>
        <v>566</v>
      </c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>
        <v>566</v>
      </c>
      <c r="BH87" s="91"/>
      <c r="BI87" s="91"/>
      <c r="BJ87" s="91"/>
      <c r="BK87" s="91"/>
      <c r="BL87" s="91"/>
      <c r="BM87" s="91"/>
      <c r="BN87" s="91"/>
      <c r="BO87" s="92"/>
      <c r="BP87" s="81">
        <v>0</v>
      </c>
      <c r="BQ87" s="81">
        <v>0</v>
      </c>
      <c r="BR87" s="81">
        <v>0</v>
      </c>
      <c r="BS87" s="82">
        <v>0</v>
      </c>
      <c r="BT87" s="82">
        <v>0</v>
      </c>
      <c r="BU87" s="82">
        <v>0</v>
      </c>
    </row>
    <row r="88" spans="1:73" s="137" customFormat="1" ht="15" customHeight="1" thickBot="1" x14ac:dyDescent="0.3">
      <c r="A88" s="236" t="s">
        <v>161</v>
      </c>
      <c r="B88" s="58" t="s">
        <v>1802</v>
      </c>
      <c r="C88" s="52">
        <v>34598</v>
      </c>
      <c r="D88" s="238" t="s">
        <v>3112</v>
      </c>
      <c r="E88" s="63" t="s">
        <v>406</v>
      </c>
      <c r="F88" s="57">
        <v>2382</v>
      </c>
      <c r="G88" s="90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>
        <v>780</v>
      </c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>
        <v>642</v>
      </c>
      <c r="AU88" s="91"/>
      <c r="AV88" s="91"/>
      <c r="AW88" s="91"/>
      <c r="AX88" s="91"/>
      <c r="AY88" s="91"/>
      <c r="AZ88" s="91"/>
      <c r="BA88" s="91">
        <v>360</v>
      </c>
      <c r="BB88" s="91"/>
      <c r="BC88" s="91"/>
      <c r="BD88" s="91"/>
      <c r="BE88" s="91"/>
      <c r="BF88" s="91"/>
      <c r="BG88" s="91"/>
      <c r="BH88" s="91"/>
      <c r="BI88" s="91"/>
      <c r="BJ88" s="91">
        <v>300</v>
      </c>
      <c r="BK88" s="91"/>
      <c r="BL88" s="91"/>
      <c r="BM88" s="91">
        <v>300</v>
      </c>
      <c r="BN88" s="91"/>
      <c r="BO88" s="92"/>
      <c r="BP88" s="81">
        <v>0</v>
      </c>
      <c r="BQ88" s="81">
        <v>0</v>
      </c>
      <c r="BR88" s="81">
        <v>0</v>
      </c>
      <c r="BS88" s="82">
        <v>0</v>
      </c>
      <c r="BT88" s="82">
        <v>0</v>
      </c>
      <c r="BU88" s="82">
        <v>0</v>
      </c>
    </row>
    <row r="89" spans="1:73" s="137" customFormat="1" ht="15" customHeight="1" thickBot="1" x14ac:dyDescent="0.3">
      <c r="A89" s="236" t="s">
        <v>717</v>
      </c>
      <c r="B89" s="134" t="s">
        <v>1817</v>
      </c>
      <c r="C89" s="52">
        <v>30934</v>
      </c>
      <c r="D89" s="238" t="s">
        <v>3163</v>
      </c>
      <c r="E89" s="62" t="s">
        <v>937</v>
      </c>
      <c r="F89" s="57">
        <v>2371</v>
      </c>
      <c r="G89" s="90"/>
      <c r="H89" s="91"/>
      <c r="I89" s="91">
        <v>300</v>
      </c>
      <c r="J89" s="91"/>
      <c r="K89" s="91">
        <v>504</v>
      </c>
      <c r="L89" s="91">
        <v>253</v>
      </c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>
        <v>504</v>
      </c>
      <c r="Y89" s="91">
        <v>102</v>
      </c>
      <c r="Z89" s="91"/>
      <c r="AA89" s="91"/>
      <c r="AB89" s="91"/>
      <c r="AC89" s="91">
        <v>175</v>
      </c>
      <c r="AD89" s="91"/>
      <c r="AE89" s="91"/>
      <c r="AF89" s="91"/>
      <c r="AG89" s="91"/>
      <c r="AH89" s="91"/>
      <c r="AI89" s="91"/>
      <c r="AJ89" s="91"/>
      <c r="AK89" s="91"/>
      <c r="AL89" s="91">
        <v>222</v>
      </c>
      <c r="AM89" s="91"/>
      <c r="AN89" s="91">
        <v>360</v>
      </c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>
        <v>450</v>
      </c>
      <c r="BG89" s="91"/>
      <c r="BH89" s="91"/>
      <c r="BI89" s="91"/>
      <c r="BJ89" s="91"/>
      <c r="BK89" s="91"/>
      <c r="BL89" s="91"/>
      <c r="BM89" s="91"/>
      <c r="BN89" s="91"/>
      <c r="BO89" s="92"/>
      <c r="BP89" s="81">
        <v>0</v>
      </c>
      <c r="BQ89" s="81">
        <v>0</v>
      </c>
      <c r="BR89" s="81">
        <v>0</v>
      </c>
      <c r="BS89" s="82">
        <v>0</v>
      </c>
      <c r="BT89" s="82">
        <v>0</v>
      </c>
      <c r="BU89" s="82">
        <v>0</v>
      </c>
    </row>
    <row r="90" spans="1:73" s="137" customFormat="1" ht="15" customHeight="1" thickBot="1" x14ac:dyDescent="0.3">
      <c r="A90" s="236" t="s">
        <v>719</v>
      </c>
      <c r="B90" s="58" t="s">
        <v>214</v>
      </c>
      <c r="C90" s="52">
        <v>37453</v>
      </c>
      <c r="D90" s="238" t="s">
        <v>2510</v>
      </c>
      <c r="E90" s="63" t="s">
        <v>75</v>
      </c>
      <c r="F90" s="57">
        <v>2349</v>
      </c>
      <c r="G90" s="90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>
        <v>272</v>
      </c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>
        <v>485</v>
      </c>
      <c r="AF90" s="91"/>
      <c r="AG90" s="91"/>
      <c r="AH90" s="91"/>
      <c r="AI90" s="91"/>
      <c r="AJ90" s="91"/>
      <c r="AK90" s="91"/>
      <c r="AL90" s="91"/>
      <c r="AM90" s="91"/>
      <c r="AN90" s="91"/>
      <c r="AO90" s="91">
        <v>513</v>
      </c>
      <c r="AP90" s="91"/>
      <c r="AQ90" s="91"/>
      <c r="AR90" s="91"/>
      <c r="AS90" s="91"/>
      <c r="AT90" s="91"/>
      <c r="AU90" s="91">
        <v>566</v>
      </c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>
        <v>513</v>
      </c>
      <c r="BG90" s="91"/>
      <c r="BH90" s="91"/>
      <c r="BI90" s="91"/>
      <c r="BJ90" s="91"/>
      <c r="BK90" s="91"/>
      <c r="BL90" s="91"/>
      <c r="BM90" s="91"/>
      <c r="BN90" s="91"/>
      <c r="BO90" s="92"/>
      <c r="BP90" s="81">
        <v>0</v>
      </c>
      <c r="BQ90" s="81">
        <v>0</v>
      </c>
      <c r="BR90" s="81">
        <v>0</v>
      </c>
      <c r="BS90" s="82">
        <v>0</v>
      </c>
      <c r="BT90" s="82">
        <v>0</v>
      </c>
      <c r="BU90" s="82">
        <v>0</v>
      </c>
    </row>
    <row r="91" spans="1:73" s="137" customFormat="1" ht="15" customHeight="1" thickBot="1" x14ac:dyDescent="0.3">
      <c r="A91" s="236" t="s">
        <v>720</v>
      </c>
      <c r="B91" s="220" t="s">
        <v>295</v>
      </c>
      <c r="C91" s="52">
        <v>37059</v>
      </c>
      <c r="D91" s="238" t="s">
        <v>3082</v>
      </c>
      <c r="E91" s="63" t="s">
        <v>85</v>
      </c>
      <c r="F91" s="57">
        <v>2349</v>
      </c>
      <c r="G91" s="90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>
        <v>272</v>
      </c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>
        <v>485</v>
      </c>
      <c r="AF91" s="91"/>
      <c r="AG91" s="91"/>
      <c r="AH91" s="91"/>
      <c r="AI91" s="91"/>
      <c r="AJ91" s="91"/>
      <c r="AK91" s="91"/>
      <c r="AL91" s="91"/>
      <c r="AM91" s="91"/>
      <c r="AN91" s="91"/>
      <c r="AO91" s="91">
        <v>513</v>
      </c>
      <c r="AP91" s="91"/>
      <c r="AQ91" s="91"/>
      <c r="AR91" s="91"/>
      <c r="AS91" s="91"/>
      <c r="AT91" s="91"/>
      <c r="AU91" s="91">
        <v>566</v>
      </c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>
        <v>513</v>
      </c>
      <c r="BG91" s="91"/>
      <c r="BH91" s="91"/>
      <c r="BI91" s="91"/>
      <c r="BJ91" s="91"/>
      <c r="BK91" s="91"/>
      <c r="BL91" s="91"/>
      <c r="BM91" s="91"/>
      <c r="BN91" s="91"/>
      <c r="BO91" s="92"/>
      <c r="BP91" s="81">
        <v>0</v>
      </c>
      <c r="BQ91" s="81">
        <v>0</v>
      </c>
      <c r="BR91" s="81">
        <v>0</v>
      </c>
      <c r="BS91" s="82">
        <v>0</v>
      </c>
      <c r="BT91" s="82">
        <v>0</v>
      </c>
      <c r="BU91" s="82">
        <v>0</v>
      </c>
    </row>
    <row r="92" spans="1:73" s="137" customFormat="1" ht="15" customHeight="1" thickBot="1" x14ac:dyDescent="0.3">
      <c r="A92" s="236" t="s">
        <v>722</v>
      </c>
      <c r="B92" s="58" t="s">
        <v>1787</v>
      </c>
      <c r="C92" s="52">
        <v>29829</v>
      </c>
      <c r="D92" s="238" t="s">
        <v>3046</v>
      </c>
      <c r="E92" s="62" t="s">
        <v>695</v>
      </c>
      <c r="F92" s="57">
        <v>2342</v>
      </c>
      <c r="G92" s="90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>
        <v>920</v>
      </c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>
        <v>642</v>
      </c>
      <c r="AV92" s="91"/>
      <c r="AW92" s="91"/>
      <c r="AX92" s="91"/>
      <c r="AY92" s="91"/>
      <c r="AZ92" s="91"/>
      <c r="BA92" s="91">
        <v>780</v>
      </c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2"/>
      <c r="BP92" s="81">
        <v>0</v>
      </c>
      <c r="BQ92" s="81">
        <v>0</v>
      </c>
      <c r="BR92" s="81">
        <v>0</v>
      </c>
      <c r="BS92" s="82">
        <v>0</v>
      </c>
      <c r="BT92" s="82">
        <v>0</v>
      </c>
      <c r="BU92" s="82">
        <v>0</v>
      </c>
    </row>
    <row r="93" spans="1:73" s="137" customFormat="1" ht="15" customHeight="1" thickBot="1" x14ac:dyDescent="0.3">
      <c r="A93" s="236" t="s">
        <v>723</v>
      </c>
      <c r="B93" s="220" t="s">
        <v>282</v>
      </c>
      <c r="C93" s="52">
        <v>37743</v>
      </c>
      <c r="D93" s="238" t="s">
        <v>3073</v>
      </c>
      <c r="E93" s="63" t="s">
        <v>85</v>
      </c>
      <c r="F93" s="57">
        <v>2339</v>
      </c>
      <c r="G93" s="90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>
        <v>345</v>
      </c>
      <c r="AF93" s="91"/>
      <c r="AG93" s="91"/>
      <c r="AH93" s="91">
        <v>350</v>
      </c>
      <c r="AI93" s="91"/>
      <c r="AJ93" s="91"/>
      <c r="AK93" s="91"/>
      <c r="AL93" s="91"/>
      <c r="AM93" s="91"/>
      <c r="AN93" s="91"/>
      <c r="AO93" s="91">
        <v>441</v>
      </c>
      <c r="AP93" s="91"/>
      <c r="AQ93" s="91"/>
      <c r="AR93" s="91"/>
      <c r="AS93" s="91"/>
      <c r="AT93" s="91"/>
      <c r="AU93" s="91">
        <v>272</v>
      </c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>
        <v>441</v>
      </c>
      <c r="BG93" s="91">
        <v>490</v>
      </c>
      <c r="BH93" s="91"/>
      <c r="BI93" s="91"/>
      <c r="BJ93" s="91"/>
      <c r="BK93" s="91"/>
      <c r="BL93" s="91"/>
      <c r="BM93" s="91"/>
      <c r="BN93" s="91"/>
      <c r="BO93" s="92"/>
      <c r="BP93" s="81">
        <v>0</v>
      </c>
      <c r="BQ93" s="81">
        <v>0</v>
      </c>
      <c r="BR93" s="81">
        <v>0</v>
      </c>
      <c r="BS93" s="82">
        <v>0</v>
      </c>
      <c r="BT93" s="82">
        <v>0</v>
      </c>
      <c r="BU93" s="82">
        <v>0</v>
      </c>
    </row>
    <row r="94" spans="1:73" s="137" customFormat="1" ht="15" customHeight="1" thickBot="1" x14ac:dyDescent="0.3">
      <c r="A94" s="236" t="s">
        <v>725</v>
      </c>
      <c r="B94" s="58" t="s">
        <v>211</v>
      </c>
      <c r="C94" s="52">
        <v>37338</v>
      </c>
      <c r="D94" s="238" t="s">
        <v>2476</v>
      </c>
      <c r="E94" s="63" t="s">
        <v>85</v>
      </c>
      <c r="F94" s="57">
        <v>2339</v>
      </c>
      <c r="G94" s="90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>
        <v>345</v>
      </c>
      <c r="AF94" s="91"/>
      <c r="AG94" s="91"/>
      <c r="AH94" s="91">
        <v>350</v>
      </c>
      <c r="AI94" s="91"/>
      <c r="AJ94" s="91"/>
      <c r="AK94" s="91"/>
      <c r="AL94" s="91"/>
      <c r="AM94" s="91"/>
      <c r="AN94" s="91"/>
      <c r="AO94" s="91">
        <v>441</v>
      </c>
      <c r="AP94" s="91"/>
      <c r="AQ94" s="91"/>
      <c r="AR94" s="91"/>
      <c r="AS94" s="91"/>
      <c r="AT94" s="91"/>
      <c r="AU94" s="91">
        <v>272</v>
      </c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>
        <v>441</v>
      </c>
      <c r="BG94" s="91">
        <v>490</v>
      </c>
      <c r="BH94" s="91"/>
      <c r="BI94" s="91"/>
      <c r="BJ94" s="91"/>
      <c r="BK94" s="91"/>
      <c r="BL94" s="91"/>
      <c r="BM94" s="91"/>
      <c r="BN94" s="91"/>
      <c r="BO94" s="92"/>
      <c r="BP94" s="81">
        <v>0</v>
      </c>
      <c r="BQ94" s="81">
        <v>0</v>
      </c>
      <c r="BR94" s="81">
        <v>0</v>
      </c>
      <c r="BS94" s="82">
        <v>0</v>
      </c>
      <c r="BT94" s="82">
        <v>0</v>
      </c>
      <c r="BU94" s="82">
        <v>0</v>
      </c>
    </row>
    <row r="95" spans="1:73" s="137" customFormat="1" ht="15" customHeight="1" thickBot="1" x14ac:dyDescent="0.3">
      <c r="A95" s="236" t="s">
        <v>727</v>
      </c>
      <c r="B95" s="58" t="s">
        <v>682</v>
      </c>
      <c r="C95" s="52">
        <v>34602</v>
      </c>
      <c r="D95" s="238" t="s">
        <v>2443</v>
      </c>
      <c r="E95" s="63" t="s">
        <v>55</v>
      </c>
      <c r="F95" s="57">
        <v>2338</v>
      </c>
      <c r="G95" s="90"/>
      <c r="H95" s="91"/>
      <c r="I95" s="91"/>
      <c r="J95" s="91"/>
      <c r="K95" s="91">
        <v>360</v>
      </c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>
        <v>250</v>
      </c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>
        <v>504</v>
      </c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>
        <v>504</v>
      </c>
      <c r="AU95" s="91"/>
      <c r="AV95" s="91"/>
      <c r="AW95" s="91"/>
      <c r="AX95" s="91"/>
      <c r="AY95" s="91"/>
      <c r="AZ95" s="91"/>
      <c r="BA95" s="91">
        <v>360</v>
      </c>
      <c r="BB95" s="91"/>
      <c r="BC95" s="91"/>
      <c r="BD95" s="91"/>
      <c r="BE95" s="91"/>
      <c r="BF95" s="91"/>
      <c r="BG95" s="91">
        <v>360</v>
      </c>
      <c r="BH95" s="91"/>
      <c r="BI95" s="91"/>
      <c r="BJ95" s="91"/>
      <c r="BK95" s="91"/>
      <c r="BL95" s="91"/>
      <c r="BM95" s="91"/>
      <c r="BN95" s="91"/>
      <c r="BO95" s="92"/>
      <c r="BP95" s="81">
        <v>0</v>
      </c>
      <c r="BQ95" s="81">
        <v>0</v>
      </c>
      <c r="BR95" s="81">
        <v>0</v>
      </c>
      <c r="BS95" s="82">
        <v>0</v>
      </c>
      <c r="BT95" s="82">
        <v>0</v>
      </c>
      <c r="BU95" s="82">
        <v>0</v>
      </c>
    </row>
    <row r="96" spans="1:73" s="137" customFormat="1" ht="15" customHeight="1" thickBot="1" x14ac:dyDescent="0.3">
      <c r="A96" s="236" t="s">
        <v>728</v>
      </c>
      <c r="B96" s="58" t="s">
        <v>187</v>
      </c>
      <c r="C96" s="59">
        <v>37812</v>
      </c>
      <c r="D96" s="238" t="s">
        <v>2444</v>
      </c>
      <c r="E96" s="63" t="s">
        <v>85</v>
      </c>
      <c r="F96" s="57">
        <v>2306</v>
      </c>
      <c r="G96" s="90"/>
      <c r="H96" s="91"/>
      <c r="I96" s="91"/>
      <c r="J96" s="91"/>
      <c r="K96" s="91">
        <v>220</v>
      </c>
      <c r="L96" s="91"/>
      <c r="M96" s="91"/>
      <c r="N96" s="91"/>
      <c r="O96" s="91"/>
      <c r="P96" s="91"/>
      <c r="Q96" s="91"/>
      <c r="R96" s="91">
        <v>275</v>
      </c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>
        <v>285</v>
      </c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>
        <v>490</v>
      </c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>
        <v>441</v>
      </c>
      <c r="BG96" s="91">
        <v>595</v>
      </c>
      <c r="BH96" s="91"/>
      <c r="BI96" s="91"/>
      <c r="BJ96" s="91"/>
      <c r="BK96" s="91"/>
      <c r="BL96" s="91"/>
      <c r="BM96" s="91"/>
      <c r="BN96" s="91"/>
      <c r="BO96" s="92"/>
      <c r="BP96" s="81">
        <v>0</v>
      </c>
      <c r="BQ96" s="81">
        <v>0</v>
      </c>
      <c r="BR96" s="81">
        <v>0</v>
      </c>
      <c r="BS96" s="82">
        <v>0</v>
      </c>
      <c r="BT96" s="82">
        <v>0</v>
      </c>
      <c r="BU96" s="82">
        <v>0</v>
      </c>
    </row>
    <row r="97" spans="1:73" s="137" customFormat="1" ht="15" customHeight="1" thickBot="1" x14ac:dyDescent="0.3">
      <c r="A97" s="236" t="s">
        <v>729</v>
      </c>
      <c r="B97" s="58" t="s">
        <v>324</v>
      </c>
      <c r="C97" s="52">
        <v>37696</v>
      </c>
      <c r="D97" s="238" t="s">
        <v>3075</v>
      </c>
      <c r="E97" s="63" t="s">
        <v>85</v>
      </c>
      <c r="F97" s="57">
        <v>2306</v>
      </c>
      <c r="G97" s="90"/>
      <c r="H97" s="91"/>
      <c r="I97" s="91"/>
      <c r="J97" s="91"/>
      <c r="K97" s="91">
        <v>220</v>
      </c>
      <c r="L97" s="91"/>
      <c r="M97" s="91"/>
      <c r="N97" s="91"/>
      <c r="O97" s="91"/>
      <c r="P97" s="91"/>
      <c r="Q97" s="91"/>
      <c r="R97" s="91">
        <v>275</v>
      </c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>
        <v>285</v>
      </c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>
        <v>490</v>
      </c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>
        <v>441</v>
      </c>
      <c r="BG97" s="91">
        <v>595</v>
      </c>
      <c r="BH97" s="91"/>
      <c r="BI97" s="91"/>
      <c r="BJ97" s="91"/>
      <c r="BK97" s="91"/>
      <c r="BL97" s="91"/>
      <c r="BM97" s="91"/>
      <c r="BN97" s="91"/>
      <c r="BO97" s="92"/>
      <c r="BP97" s="81">
        <v>0</v>
      </c>
      <c r="BQ97" s="81">
        <v>0</v>
      </c>
      <c r="BR97" s="81">
        <v>0</v>
      </c>
      <c r="BS97" s="82">
        <v>0</v>
      </c>
      <c r="BT97" s="82">
        <v>0</v>
      </c>
      <c r="BU97" s="82">
        <v>0</v>
      </c>
    </row>
    <row r="98" spans="1:73" s="137" customFormat="1" ht="15" customHeight="1" thickBot="1" x14ac:dyDescent="0.3">
      <c r="A98" s="236" t="s">
        <v>730</v>
      </c>
      <c r="B98" s="58" t="s">
        <v>184</v>
      </c>
      <c r="C98" s="52">
        <v>36833</v>
      </c>
      <c r="D98" s="238" t="s">
        <v>2445</v>
      </c>
      <c r="E98" s="62" t="s">
        <v>42</v>
      </c>
      <c r="F98" s="57">
        <v>2305</v>
      </c>
      <c r="G98" s="90"/>
      <c r="H98" s="91"/>
      <c r="I98" s="91"/>
      <c r="J98" s="91"/>
      <c r="K98" s="91">
        <v>222</v>
      </c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>
        <v>360</v>
      </c>
      <c r="Y98" s="91">
        <v>175</v>
      </c>
      <c r="Z98" s="91"/>
      <c r="AA98" s="91"/>
      <c r="AB98" s="91"/>
      <c r="AC98" s="91"/>
      <c r="AD98" s="91">
        <v>360</v>
      </c>
      <c r="AE98" s="91">
        <v>335</v>
      </c>
      <c r="AF98" s="91"/>
      <c r="AG98" s="91"/>
      <c r="AH98" s="91">
        <v>490</v>
      </c>
      <c r="AI98" s="91"/>
      <c r="AJ98" s="91"/>
      <c r="AK98" s="91"/>
      <c r="AL98" s="91">
        <v>316</v>
      </c>
      <c r="AM98" s="91"/>
      <c r="AN98" s="91"/>
      <c r="AO98" s="91"/>
      <c r="AP98" s="91"/>
      <c r="AQ98" s="91"/>
      <c r="AR98" s="91"/>
      <c r="AS98" s="91"/>
      <c r="AT98" s="91"/>
      <c r="AU98" s="91">
        <v>444</v>
      </c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2"/>
      <c r="BP98" s="81">
        <v>0</v>
      </c>
      <c r="BQ98" s="81">
        <v>0</v>
      </c>
      <c r="BR98" s="81">
        <v>0</v>
      </c>
      <c r="BS98" s="82">
        <v>0</v>
      </c>
      <c r="BT98" s="82">
        <v>0</v>
      </c>
      <c r="BU98" s="82">
        <v>0</v>
      </c>
    </row>
    <row r="99" spans="1:73" s="137" customFormat="1" ht="15" customHeight="1" thickBot="1" x14ac:dyDescent="0.25">
      <c r="A99" s="236" t="s">
        <v>732</v>
      </c>
      <c r="B99" s="103" t="s">
        <v>770</v>
      </c>
      <c r="C99" s="52">
        <v>32369</v>
      </c>
      <c r="D99" s="238" t="s">
        <v>2519</v>
      </c>
      <c r="E99" s="62" t="s">
        <v>771</v>
      </c>
      <c r="F99" s="57">
        <v>2294</v>
      </c>
      <c r="G99" s="90"/>
      <c r="H99" s="91"/>
      <c r="I99" s="91">
        <v>205</v>
      </c>
      <c r="J99" s="91"/>
      <c r="K99" s="91">
        <v>360</v>
      </c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>
        <v>504</v>
      </c>
      <c r="Y99" s="91">
        <v>157</v>
      </c>
      <c r="Z99" s="91"/>
      <c r="AA99" s="91"/>
      <c r="AB99" s="91"/>
      <c r="AC99" s="91">
        <v>300</v>
      </c>
      <c r="AD99" s="91"/>
      <c r="AE99" s="91">
        <v>475</v>
      </c>
      <c r="AF99" s="91"/>
      <c r="AG99" s="91"/>
      <c r="AH99" s="91"/>
      <c r="AI99" s="91"/>
      <c r="AJ99" s="91"/>
      <c r="AK99" s="91"/>
      <c r="AL99" s="91"/>
      <c r="AM99" s="91"/>
      <c r="AN99" s="91"/>
      <c r="AO99" s="91">
        <v>450</v>
      </c>
      <c r="AP99" s="91"/>
      <c r="AQ99" s="91"/>
      <c r="AR99" s="91"/>
      <c r="AS99" s="91"/>
      <c r="AT99" s="91"/>
      <c r="AU99" s="91"/>
      <c r="AV99" s="91"/>
      <c r="AW99" s="91"/>
      <c r="AX99" s="91">
        <v>205</v>
      </c>
      <c r="AY99" s="91"/>
      <c r="AZ99" s="91"/>
      <c r="BA99" s="91"/>
      <c r="BB99" s="91"/>
      <c r="BC99" s="91">
        <v>157</v>
      </c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2"/>
      <c r="BP99" s="81">
        <v>0</v>
      </c>
      <c r="BQ99" s="81">
        <v>0</v>
      </c>
      <c r="BR99" s="81">
        <v>0</v>
      </c>
      <c r="BS99" s="82">
        <v>0</v>
      </c>
      <c r="BT99" s="82">
        <v>0</v>
      </c>
      <c r="BU99" s="82">
        <v>0</v>
      </c>
    </row>
    <row r="100" spans="1:73" s="137" customFormat="1" ht="15" customHeight="1" thickBot="1" x14ac:dyDescent="0.3">
      <c r="A100" s="236" t="s">
        <v>733</v>
      </c>
      <c r="B100" s="134" t="s">
        <v>1801</v>
      </c>
      <c r="C100" s="52">
        <v>29334</v>
      </c>
      <c r="D100" s="238" t="s">
        <v>3107</v>
      </c>
      <c r="E100" s="62" t="s">
        <v>771</v>
      </c>
      <c r="F100" s="57">
        <v>2294</v>
      </c>
      <c r="G100" s="90"/>
      <c r="H100" s="91"/>
      <c r="I100" s="91">
        <v>205</v>
      </c>
      <c r="J100" s="91"/>
      <c r="K100" s="91">
        <v>360</v>
      </c>
      <c r="L100" s="91">
        <v>205</v>
      </c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>
        <v>504</v>
      </c>
      <c r="Y100" s="91">
        <v>157</v>
      </c>
      <c r="Z100" s="91"/>
      <c r="AA100" s="91"/>
      <c r="AB100" s="91"/>
      <c r="AC100" s="91">
        <v>300</v>
      </c>
      <c r="AD100" s="91"/>
      <c r="AE100" s="91">
        <v>475</v>
      </c>
      <c r="AF100" s="91"/>
      <c r="AG100" s="91"/>
      <c r="AH100" s="91"/>
      <c r="AI100" s="91"/>
      <c r="AJ100" s="91"/>
      <c r="AK100" s="91"/>
      <c r="AL100" s="91"/>
      <c r="AM100" s="91"/>
      <c r="AN100" s="91"/>
      <c r="AO100" s="91">
        <v>450</v>
      </c>
      <c r="AP100" s="91"/>
      <c r="AQ100" s="91"/>
      <c r="AR100" s="91"/>
      <c r="AS100" s="91"/>
      <c r="AT100" s="91"/>
      <c r="AU100" s="91"/>
      <c r="AV100" s="91"/>
      <c r="AW100" s="91"/>
      <c r="AX100" s="91">
        <v>205</v>
      </c>
      <c r="AY100" s="91"/>
      <c r="AZ100" s="91"/>
      <c r="BA100" s="91"/>
      <c r="BB100" s="91"/>
      <c r="BC100" s="91">
        <v>157</v>
      </c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2"/>
      <c r="BP100" s="81">
        <v>0</v>
      </c>
      <c r="BQ100" s="81">
        <v>0</v>
      </c>
      <c r="BR100" s="81">
        <v>0</v>
      </c>
      <c r="BS100" s="82">
        <v>0</v>
      </c>
      <c r="BT100" s="82">
        <v>0</v>
      </c>
      <c r="BU100" s="82">
        <v>0</v>
      </c>
    </row>
    <row r="101" spans="1:73" s="137" customFormat="1" ht="15" customHeight="1" thickBot="1" x14ac:dyDescent="0.3">
      <c r="A101" s="236" t="s">
        <v>734</v>
      </c>
      <c r="B101" s="58" t="s">
        <v>430</v>
      </c>
      <c r="C101" s="52">
        <v>37475</v>
      </c>
      <c r="D101" s="238" t="s">
        <v>2506</v>
      </c>
      <c r="E101" s="62" t="s">
        <v>412</v>
      </c>
      <c r="F101" s="57">
        <v>2267</v>
      </c>
      <c r="G101" s="90"/>
      <c r="H101" s="91"/>
      <c r="I101" s="91">
        <v>92</v>
      </c>
      <c r="J101" s="91"/>
      <c r="K101" s="91">
        <v>490</v>
      </c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>
        <v>490</v>
      </c>
      <c r="Y101" s="91">
        <v>137</v>
      </c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>
        <v>385</v>
      </c>
      <c r="AM101" s="91"/>
      <c r="AN101" s="91"/>
      <c r="AO101" s="91"/>
      <c r="AP101" s="91"/>
      <c r="AQ101" s="91"/>
      <c r="AR101" s="91"/>
      <c r="AS101" s="91"/>
      <c r="AT101" s="91"/>
      <c r="AU101" s="91">
        <v>490</v>
      </c>
      <c r="AV101" s="91"/>
      <c r="AW101" s="91"/>
      <c r="AX101" s="91"/>
      <c r="AY101" s="91"/>
      <c r="AZ101" s="91"/>
      <c r="BA101" s="91"/>
      <c r="BB101" s="91"/>
      <c r="BC101" s="91">
        <v>102</v>
      </c>
      <c r="BD101" s="91"/>
      <c r="BE101" s="91"/>
      <c r="BF101" s="91"/>
      <c r="BG101" s="91"/>
      <c r="BH101" s="91">
        <v>275</v>
      </c>
      <c r="BI101" s="91"/>
      <c r="BJ101" s="91"/>
      <c r="BK101" s="91"/>
      <c r="BL101" s="91"/>
      <c r="BM101" s="91"/>
      <c r="BN101" s="91"/>
      <c r="BO101" s="92"/>
      <c r="BP101" s="81">
        <v>0</v>
      </c>
      <c r="BQ101" s="81">
        <v>0</v>
      </c>
      <c r="BR101" s="81">
        <v>0</v>
      </c>
      <c r="BS101" s="82">
        <v>0</v>
      </c>
      <c r="BT101" s="82">
        <v>0</v>
      </c>
      <c r="BU101" s="82">
        <v>0</v>
      </c>
    </row>
    <row r="102" spans="1:73" s="137" customFormat="1" ht="15" customHeight="1" thickBot="1" x14ac:dyDescent="0.3">
      <c r="A102" s="236" t="s">
        <v>735</v>
      </c>
      <c r="B102" s="58" t="s">
        <v>301</v>
      </c>
      <c r="C102" s="52">
        <v>38267</v>
      </c>
      <c r="D102" s="238" t="s">
        <v>3076</v>
      </c>
      <c r="E102" s="62" t="s">
        <v>30</v>
      </c>
      <c r="F102" s="57">
        <v>2260</v>
      </c>
      <c r="G102" s="90"/>
      <c r="H102" s="91"/>
      <c r="I102" s="91"/>
      <c r="J102" s="91"/>
      <c r="K102" s="91"/>
      <c r="L102" s="91"/>
      <c r="M102" s="91">
        <v>250</v>
      </c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>
        <v>400</v>
      </c>
      <c r="AB102" s="91"/>
      <c r="AC102" s="91"/>
      <c r="AD102" s="91"/>
      <c r="AE102" s="91">
        <v>475</v>
      </c>
      <c r="AF102" s="91"/>
      <c r="AG102" s="91"/>
      <c r="AH102" s="91"/>
      <c r="AI102" s="91">
        <v>425</v>
      </c>
      <c r="AJ102" s="91"/>
      <c r="AK102" s="91">
        <v>175</v>
      </c>
      <c r="AL102" s="91"/>
      <c r="AM102" s="91"/>
      <c r="AN102" s="91">
        <v>500</v>
      </c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>
        <v>210</v>
      </c>
      <c r="BE102" s="91"/>
      <c r="BF102" s="91"/>
      <c r="BG102" s="91"/>
      <c r="BH102" s="91"/>
      <c r="BI102" s="91"/>
      <c r="BJ102" s="91"/>
      <c r="BK102" s="91"/>
      <c r="BL102" s="91"/>
      <c r="BM102" s="91"/>
      <c r="BN102" s="91">
        <v>210</v>
      </c>
      <c r="BO102" s="92"/>
      <c r="BP102" s="81">
        <v>0</v>
      </c>
      <c r="BQ102" s="81">
        <v>0</v>
      </c>
      <c r="BR102" s="81">
        <v>0</v>
      </c>
      <c r="BS102" s="82">
        <v>0</v>
      </c>
      <c r="BT102" s="82">
        <v>0</v>
      </c>
      <c r="BU102" s="82">
        <v>0</v>
      </c>
    </row>
    <row r="103" spans="1:73" s="137" customFormat="1" ht="15" customHeight="1" thickBot="1" x14ac:dyDescent="0.3">
      <c r="A103" s="236" t="s">
        <v>736</v>
      </c>
      <c r="B103" s="58" t="s">
        <v>190</v>
      </c>
      <c r="C103" s="52">
        <v>38267</v>
      </c>
      <c r="D103" s="238" t="s">
        <v>2501</v>
      </c>
      <c r="E103" s="62" t="s">
        <v>30</v>
      </c>
      <c r="F103" s="57">
        <v>2260</v>
      </c>
      <c r="G103" s="90"/>
      <c r="H103" s="91"/>
      <c r="I103" s="91"/>
      <c r="J103" s="91"/>
      <c r="K103" s="91"/>
      <c r="L103" s="91"/>
      <c r="M103" s="91">
        <v>250</v>
      </c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>
        <v>400</v>
      </c>
      <c r="AB103" s="91"/>
      <c r="AC103" s="91"/>
      <c r="AD103" s="91"/>
      <c r="AE103" s="91">
        <v>475</v>
      </c>
      <c r="AF103" s="91"/>
      <c r="AG103" s="91"/>
      <c r="AH103" s="91"/>
      <c r="AI103" s="91">
        <v>425</v>
      </c>
      <c r="AJ103" s="91"/>
      <c r="AK103" s="91">
        <v>175</v>
      </c>
      <c r="AL103" s="91"/>
      <c r="AM103" s="91"/>
      <c r="AN103" s="91">
        <v>500</v>
      </c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>
        <v>210</v>
      </c>
      <c r="BE103" s="91"/>
      <c r="BF103" s="91"/>
      <c r="BG103" s="91"/>
      <c r="BH103" s="91"/>
      <c r="BI103" s="91"/>
      <c r="BJ103" s="91"/>
      <c r="BK103" s="91"/>
      <c r="BL103" s="91"/>
      <c r="BM103" s="91"/>
      <c r="BN103" s="91">
        <v>210</v>
      </c>
      <c r="BO103" s="92"/>
      <c r="BP103" s="81">
        <v>0</v>
      </c>
      <c r="BQ103" s="81">
        <v>0</v>
      </c>
      <c r="BR103" s="81">
        <v>0</v>
      </c>
      <c r="BS103" s="82">
        <v>0</v>
      </c>
      <c r="BT103" s="82">
        <v>0</v>
      </c>
      <c r="BU103" s="82">
        <v>0</v>
      </c>
    </row>
    <row r="104" spans="1:73" s="137" customFormat="1" ht="15" customHeight="1" thickBot="1" x14ac:dyDescent="0.3">
      <c r="A104" s="236" t="s">
        <v>738</v>
      </c>
      <c r="B104" s="58" t="s">
        <v>179</v>
      </c>
      <c r="C104" s="52">
        <v>37041</v>
      </c>
      <c r="D104" s="238" t="s">
        <v>2497</v>
      </c>
      <c r="E104" s="63" t="s">
        <v>180</v>
      </c>
      <c r="F104" s="57">
        <v>2251</v>
      </c>
      <c r="G104" s="90"/>
      <c r="H104" s="91"/>
      <c r="I104" s="91"/>
      <c r="J104" s="91"/>
      <c r="K104" s="91">
        <v>385</v>
      </c>
      <c r="L104" s="91">
        <v>205</v>
      </c>
      <c r="M104" s="91"/>
      <c r="N104" s="91"/>
      <c r="O104" s="91"/>
      <c r="P104" s="91"/>
      <c r="Q104" s="91"/>
      <c r="R104" s="91">
        <v>385</v>
      </c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>
        <v>250</v>
      </c>
      <c r="AD104" s="91"/>
      <c r="AE104" s="91">
        <v>205</v>
      </c>
      <c r="AF104" s="91"/>
      <c r="AG104" s="91"/>
      <c r="AH104" s="91"/>
      <c r="AI104" s="91"/>
      <c r="AJ104" s="91"/>
      <c r="AK104" s="91"/>
      <c r="AL104" s="91"/>
      <c r="AM104" s="91"/>
      <c r="AN104" s="91"/>
      <c r="AO104" s="91">
        <v>513</v>
      </c>
      <c r="AP104" s="91"/>
      <c r="AQ104" s="91"/>
      <c r="AR104" s="91"/>
      <c r="AS104" s="91"/>
      <c r="AT104" s="91"/>
      <c r="AU104" s="91"/>
      <c r="AV104" s="91"/>
      <c r="AW104" s="91"/>
      <c r="AX104" s="91">
        <v>102</v>
      </c>
      <c r="AY104" s="91"/>
      <c r="AZ104" s="91"/>
      <c r="BA104" s="91"/>
      <c r="BB104" s="91"/>
      <c r="BC104" s="91">
        <v>102</v>
      </c>
      <c r="BD104" s="91"/>
      <c r="BE104" s="91"/>
      <c r="BF104" s="91">
        <v>513</v>
      </c>
      <c r="BG104" s="91"/>
      <c r="BH104" s="91"/>
      <c r="BI104" s="91"/>
      <c r="BJ104" s="91"/>
      <c r="BK104" s="91"/>
      <c r="BL104" s="91"/>
      <c r="BM104" s="91"/>
      <c r="BN104" s="91"/>
      <c r="BO104" s="92">
        <v>205</v>
      </c>
      <c r="BP104" s="81">
        <v>0</v>
      </c>
      <c r="BQ104" s="81">
        <v>0</v>
      </c>
      <c r="BR104" s="81">
        <v>0</v>
      </c>
      <c r="BS104" s="82">
        <v>0</v>
      </c>
      <c r="BT104" s="82">
        <v>0</v>
      </c>
      <c r="BU104" s="82">
        <v>0</v>
      </c>
    </row>
    <row r="105" spans="1:73" s="137" customFormat="1" ht="15" customHeight="1" thickBot="1" x14ac:dyDescent="0.3">
      <c r="A105" s="236" t="s">
        <v>739</v>
      </c>
      <c r="B105" s="134" t="s">
        <v>1797</v>
      </c>
      <c r="C105" s="52">
        <v>34537</v>
      </c>
      <c r="D105" s="238" t="s">
        <v>3074</v>
      </c>
      <c r="E105" s="63" t="s">
        <v>66</v>
      </c>
      <c r="F105" s="57">
        <v>2233</v>
      </c>
      <c r="G105" s="90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>
        <v>275</v>
      </c>
      <c r="T105" s="91"/>
      <c r="U105" s="91"/>
      <c r="V105" s="91"/>
      <c r="W105" s="91"/>
      <c r="X105" s="91"/>
      <c r="Y105" s="91"/>
      <c r="Z105" s="91"/>
      <c r="AA105" s="91">
        <v>385</v>
      </c>
      <c r="AB105" s="91"/>
      <c r="AC105" s="91"/>
      <c r="AD105" s="91">
        <v>360</v>
      </c>
      <c r="AE105" s="91"/>
      <c r="AF105" s="91"/>
      <c r="AG105" s="91"/>
      <c r="AH105" s="91"/>
      <c r="AI105" s="91"/>
      <c r="AJ105" s="91"/>
      <c r="AK105" s="91"/>
      <c r="AL105" s="91"/>
      <c r="AM105" s="91"/>
      <c r="AN105" s="91">
        <v>504</v>
      </c>
      <c r="AO105" s="91"/>
      <c r="AP105" s="91"/>
      <c r="AQ105" s="91"/>
      <c r="AR105" s="91"/>
      <c r="AS105" s="91"/>
      <c r="AT105" s="91">
        <v>504</v>
      </c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>
        <v>205</v>
      </c>
      <c r="BK105" s="91"/>
      <c r="BL105" s="91"/>
      <c r="BM105" s="91"/>
      <c r="BN105" s="91"/>
      <c r="BO105" s="92"/>
      <c r="BP105" s="81">
        <v>0</v>
      </c>
      <c r="BQ105" s="81">
        <v>0</v>
      </c>
      <c r="BR105" s="81">
        <v>0</v>
      </c>
      <c r="BS105" s="82">
        <v>0</v>
      </c>
      <c r="BT105" s="82">
        <v>0</v>
      </c>
      <c r="BU105" s="82">
        <v>0</v>
      </c>
    </row>
    <row r="106" spans="1:73" s="137" customFormat="1" ht="15" customHeight="1" thickBot="1" x14ac:dyDescent="0.3">
      <c r="A106" s="236" t="s">
        <v>741</v>
      </c>
      <c r="B106" s="58" t="s">
        <v>689</v>
      </c>
      <c r="C106" s="59">
        <v>34234</v>
      </c>
      <c r="D106" s="238" t="s">
        <v>2454</v>
      </c>
      <c r="E106" s="62" t="s">
        <v>690</v>
      </c>
      <c r="F106" s="57">
        <v>2216</v>
      </c>
      <c r="G106" s="90">
        <v>350</v>
      </c>
      <c r="H106" s="91"/>
      <c r="I106" s="91"/>
      <c r="J106" s="91"/>
      <c r="K106" s="91">
        <v>360</v>
      </c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>
        <v>360</v>
      </c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>
        <v>642</v>
      </c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>
        <v>504</v>
      </c>
      <c r="BH106" s="91"/>
      <c r="BI106" s="91"/>
      <c r="BJ106" s="91"/>
      <c r="BK106" s="91"/>
      <c r="BL106" s="91"/>
      <c r="BM106" s="91"/>
      <c r="BN106" s="91"/>
      <c r="BO106" s="92"/>
      <c r="BP106" s="81">
        <v>0</v>
      </c>
      <c r="BQ106" s="81">
        <v>0</v>
      </c>
      <c r="BR106" s="81">
        <v>0</v>
      </c>
      <c r="BS106" s="82">
        <v>0</v>
      </c>
      <c r="BT106" s="82">
        <v>0</v>
      </c>
      <c r="BU106" s="82">
        <v>0</v>
      </c>
    </row>
    <row r="107" spans="1:73" s="137" customFormat="1" ht="15" customHeight="1" thickBot="1" x14ac:dyDescent="0.3">
      <c r="A107" s="236" t="s">
        <v>742</v>
      </c>
      <c r="B107" s="58" t="s">
        <v>200</v>
      </c>
      <c r="C107" s="52">
        <v>38159</v>
      </c>
      <c r="D107" s="238" t="s">
        <v>394</v>
      </c>
      <c r="E107" s="63" t="s">
        <v>62</v>
      </c>
      <c r="F107" s="57">
        <v>2197</v>
      </c>
      <c r="G107" s="90">
        <v>350</v>
      </c>
      <c r="H107" s="91"/>
      <c r="I107" s="91"/>
      <c r="J107" s="91"/>
      <c r="K107" s="91">
        <v>290</v>
      </c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>
        <v>350</v>
      </c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>
        <v>425</v>
      </c>
      <c r="AM107" s="91">
        <v>175</v>
      </c>
      <c r="AN107" s="91"/>
      <c r="AO107" s="91"/>
      <c r="AP107" s="91"/>
      <c r="AQ107" s="91"/>
      <c r="AR107" s="91">
        <v>175</v>
      </c>
      <c r="AS107" s="91"/>
      <c r="AT107" s="91"/>
      <c r="AU107" s="91"/>
      <c r="AV107" s="91"/>
      <c r="AW107" s="91"/>
      <c r="AX107" s="91"/>
      <c r="AY107" s="91"/>
      <c r="AZ107" s="91"/>
      <c r="BA107" s="91"/>
      <c r="BB107" s="91">
        <v>137</v>
      </c>
      <c r="BC107" s="91"/>
      <c r="BD107" s="91"/>
      <c r="BE107" s="91"/>
      <c r="BF107" s="91">
        <v>357</v>
      </c>
      <c r="BG107" s="91">
        <v>425</v>
      </c>
      <c r="BH107" s="91"/>
      <c r="BI107" s="91"/>
      <c r="BJ107" s="91"/>
      <c r="BK107" s="91"/>
      <c r="BL107" s="91"/>
      <c r="BM107" s="91"/>
      <c r="BN107" s="91"/>
      <c r="BO107" s="92"/>
      <c r="BP107" s="81">
        <v>0</v>
      </c>
      <c r="BQ107" s="81">
        <v>0</v>
      </c>
      <c r="BR107" s="81">
        <v>0</v>
      </c>
      <c r="BS107" s="82">
        <v>0</v>
      </c>
      <c r="BT107" s="82">
        <v>0</v>
      </c>
      <c r="BU107" s="82">
        <v>0</v>
      </c>
    </row>
    <row r="108" spans="1:73" s="137" customFormat="1" ht="15" customHeight="1" thickBot="1" x14ac:dyDescent="0.3">
      <c r="A108" s="236" t="s">
        <v>744</v>
      </c>
      <c r="B108" s="58" t="s">
        <v>2096</v>
      </c>
      <c r="C108" s="52">
        <v>34137</v>
      </c>
      <c r="D108" s="238" t="s">
        <v>3507</v>
      </c>
      <c r="E108" s="62" t="s">
        <v>695</v>
      </c>
      <c r="F108" s="57">
        <v>2189</v>
      </c>
      <c r="G108" s="90">
        <v>500</v>
      </c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>
        <v>680</v>
      </c>
      <c r="AF108" s="91"/>
      <c r="AG108" s="91"/>
      <c r="AH108" s="91"/>
      <c r="AI108" s="91"/>
      <c r="AJ108" s="91"/>
      <c r="AK108" s="91"/>
      <c r="AL108" s="91">
        <v>504</v>
      </c>
      <c r="AM108" s="91"/>
      <c r="AN108" s="91"/>
      <c r="AO108" s="91"/>
      <c r="AP108" s="91"/>
      <c r="AQ108" s="91"/>
      <c r="AR108" s="91">
        <v>205</v>
      </c>
      <c r="AS108" s="91"/>
      <c r="AT108" s="91"/>
      <c r="AU108" s="91"/>
      <c r="AV108" s="91"/>
      <c r="AW108" s="91"/>
      <c r="AX108" s="91"/>
      <c r="AY108" s="91"/>
      <c r="AZ108" s="91"/>
      <c r="BA108" s="91"/>
      <c r="BB108" s="91">
        <v>300</v>
      </c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2"/>
      <c r="BP108" s="81">
        <v>0</v>
      </c>
      <c r="BQ108" s="81">
        <v>0</v>
      </c>
      <c r="BR108" s="81">
        <v>0</v>
      </c>
      <c r="BS108" s="82">
        <v>0</v>
      </c>
      <c r="BT108" s="82">
        <v>0</v>
      </c>
      <c r="BU108" s="82">
        <v>0</v>
      </c>
    </row>
    <row r="109" spans="1:73" s="137" customFormat="1" ht="15" customHeight="1" thickBot="1" x14ac:dyDescent="0.3">
      <c r="A109" s="236" t="s">
        <v>746</v>
      </c>
      <c r="B109" s="58" t="s">
        <v>207</v>
      </c>
      <c r="C109" s="59">
        <v>37930</v>
      </c>
      <c r="D109" s="238" t="s">
        <v>2502</v>
      </c>
      <c r="E109" s="63" t="s">
        <v>60</v>
      </c>
      <c r="F109" s="57">
        <v>2181</v>
      </c>
      <c r="G109" s="90"/>
      <c r="H109" s="91"/>
      <c r="I109" s="91"/>
      <c r="J109" s="91"/>
      <c r="K109" s="91">
        <v>595</v>
      </c>
      <c r="L109" s="91"/>
      <c r="M109" s="91"/>
      <c r="N109" s="91"/>
      <c r="O109" s="91"/>
      <c r="P109" s="91"/>
      <c r="Q109" s="91"/>
      <c r="R109" s="91">
        <v>272</v>
      </c>
      <c r="S109" s="91"/>
      <c r="T109" s="91"/>
      <c r="U109" s="91"/>
      <c r="V109" s="91"/>
      <c r="W109" s="91"/>
      <c r="X109" s="91">
        <v>272</v>
      </c>
      <c r="Y109" s="91"/>
      <c r="Z109" s="91"/>
      <c r="AA109" s="91"/>
      <c r="AB109" s="91"/>
      <c r="AC109" s="91"/>
      <c r="AD109" s="91"/>
      <c r="AE109" s="91"/>
      <c r="AF109" s="91"/>
      <c r="AG109" s="91"/>
      <c r="AH109" s="91">
        <v>385</v>
      </c>
      <c r="AI109" s="91"/>
      <c r="AJ109" s="91"/>
      <c r="AK109" s="91"/>
      <c r="AL109" s="91">
        <v>272</v>
      </c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>
        <v>385</v>
      </c>
      <c r="BH109" s="91"/>
      <c r="BI109" s="91"/>
      <c r="BJ109" s="91"/>
      <c r="BK109" s="91"/>
      <c r="BL109" s="91"/>
      <c r="BM109" s="91"/>
      <c r="BN109" s="91"/>
      <c r="BO109" s="92"/>
      <c r="BP109" s="81">
        <v>0</v>
      </c>
      <c r="BQ109" s="81">
        <v>0</v>
      </c>
      <c r="BR109" s="81">
        <v>0</v>
      </c>
      <c r="BS109" s="82">
        <v>0</v>
      </c>
      <c r="BT109" s="82">
        <v>0</v>
      </c>
      <c r="BU109" s="82">
        <v>0</v>
      </c>
    </row>
    <row r="110" spans="1:73" s="137" customFormat="1" ht="15" customHeight="1" thickBot="1" x14ac:dyDescent="0.3">
      <c r="A110" s="236" t="s">
        <v>748</v>
      </c>
      <c r="B110" s="58" t="s">
        <v>213</v>
      </c>
      <c r="C110" s="59">
        <v>38091</v>
      </c>
      <c r="D110" s="238" t="s">
        <v>2507</v>
      </c>
      <c r="E110" s="237" t="s">
        <v>667</v>
      </c>
      <c r="F110" s="57">
        <v>2167</v>
      </c>
      <c r="G110" s="90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>
        <v>275</v>
      </c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>
        <v>205</v>
      </c>
      <c r="AF110" s="91"/>
      <c r="AG110" s="91"/>
      <c r="AH110" s="91"/>
      <c r="AI110" s="91"/>
      <c r="AJ110" s="91"/>
      <c r="AK110" s="91"/>
      <c r="AL110" s="91">
        <v>350</v>
      </c>
      <c r="AM110" s="91"/>
      <c r="AN110" s="91">
        <v>385</v>
      </c>
      <c r="AO110" s="91"/>
      <c r="AP110" s="91"/>
      <c r="AQ110" s="91"/>
      <c r="AR110" s="91"/>
      <c r="AS110" s="91"/>
      <c r="AT110" s="91">
        <v>595</v>
      </c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>
        <v>357</v>
      </c>
      <c r="BG110" s="91"/>
      <c r="BH110" s="91"/>
      <c r="BI110" s="91"/>
      <c r="BJ110" s="91"/>
      <c r="BK110" s="91"/>
      <c r="BL110" s="91"/>
      <c r="BM110" s="91"/>
      <c r="BN110" s="91"/>
      <c r="BO110" s="92"/>
      <c r="BP110" s="81">
        <v>0</v>
      </c>
      <c r="BQ110" s="81">
        <v>0</v>
      </c>
      <c r="BR110" s="81">
        <v>0</v>
      </c>
      <c r="BS110" s="82">
        <v>0</v>
      </c>
      <c r="BT110" s="82">
        <v>0</v>
      </c>
      <c r="BU110" s="82">
        <v>0</v>
      </c>
    </row>
    <row r="111" spans="1:73" s="137" customFormat="1" ht="15" customHeight="1" thickBot="1" x14ac:dyDescent="0.3">
      <c r="A111" s="236" t="s">
        <v>751</v>
      </c>
      <c r="B111" s="60" t="s">
        <v>507</v>
      </c>
      <c r="C111" s="59">
        <v>38342</v>
      </c>
      <c r="D111" s="238" t="s">
        <v>3083</v>
      </c>
      <c r="E111" s="63" t="s">
        <v>42</v>
      </c>
      <c r="F111" s="57">
        <v>2166</v>
      </c>
      <c r="G111" s="90"/>
      <c r="H111" s="91"/>
      <c r="I111" s="91">
        <v>175</v>
      </c>
      <c r="J111" s="91"/>
      <c r="K111" s="91">
        <v>152</v>
      </c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>
        <v>275</v>
      </c>
      <c r="Y111" s="91">
        <v>92</v>
      </c>
      <c r="Z111" s="91"/>
      <c r="AA111" s="91"/>
      <c r="AB111" s="91"/>
      <c r="AC111" s="91">
        <v>213</v>
      </c>
      <c r="AD111" s="91"/>
      <c r="AE111" s="91">
        <v>205</v>
      </c>
      <c r="AF111" s="91"/>
      <c r="AG111" s="91"/>
      <c r="AH111" s="91">
        <v>490</v>
      </c>
      <c r="AI111" s="91"/>
      <c r="AJ111" s="91"/>
      <c r="AK111" s="91"/>
      <c r="AL111" s="91">
        <v>192</v>
      </c>
      <c r="AM111" s="91"/>
      <c r="AN111" s="91"/>
      <c r="AO111" s="91">
        <v>357</v>
      </c>
      <c r="AP111" s="91"/>
      <c r="AQ111" s="91"/>
      <c r="AR111" s="91"/>
      <c r="AS111" s="91"/>
      <c r="AT111" s="91"/>
      <c r="AU111" s="91">
        <v>192</v>
      </c>
      <c r="AV111" s="91"/>
      <c r="AW111" s="91"/>
      <c r="AX111" s="91">
        <v>250</v>
      </c>
      <c r="AY111" s="91"/>
      <c r="AZ111" s="91"/>
      <c r="BA111" s="91">
        <v>444</v>
      </c>
      <c r="BB111" s="91"/>
      <c r="BC111" s="91"/>
      <c r="BD111" s="91"/>
      <c r="BE111" s="91"/>
      <c r="BF111" s="91"/>
      <c r="BG111" s="91">
        <v>350</v>
      </c>
      <c r="BH111" s="91"/>
      <c r="BI111" s="91"/>
      <c r="BJ111" s="91"/>
      <c r="BK111" s="91"/>
      <c r="BL111" s="91"/>
      <c r="BM111" s="91"/>
      <c r="BN111" s="91"/>
      <c r="BO111" s="92"/>
      <c r="BP111" s="81">
        <v>0</v>
      </c>
      <c r="BQ111" s="81">
        <v>0</v>
      </c>
      <c r="BR111" s="81">
        <v>0</v>
      </c>
      <c r="BS111" s="82">
        <v>0</v>
      </c>
      <c r="BT111" s="82">
        <v>0</v>
      </c>
      <c r="BU111" s="82">
        <v>0</v>
      </c>
    </row>
    <row r="112" spans="1:73" s="137" customFormat="1" ht="15" customHeight="1" thickBot="1" x14ac:dyDescent="0.3">
      <c r="A112" s="236" t="s">
        <v>752</v>
      </c>
      <c r="B112" s="58" t="s">
        <v>422</v>
      </c>
      <c r="C112" s="52">
        <v>38039</v>
      </c>
      <c r="D112" s="238" t="s">
        <v>2470</v>
      </c>
      <c r="E112" s="62" t="s">
        <v>42</v>
      </c>
      <c r="F112" s="57">
        <v>2165</v>
      </c>
      <c r="G112" s="90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>
        <v>350</v>
      </c>
      <c r="Y112" s="91">
        <v>92</v>
      </c>
      <c r="Z112" s="91"/>
      <c r="AA112" s="91"/>
      <c r="AB112" s="91"/>
      <c r="AC112" s="91"/>
      <c r="AD112" s="91"/>
      <c r="AE112" s="91">
        <v>205</v>
      </c>
      <c r="AF112" s="91"/>
      <c r="AG112" s="91"/>
      <c r="AH112" s="91"/>
      <c r="AI112" s="91"/>
      <c r="AJ112" s="91"/>
      <c r="AK112" s="91"/>
      <c r="AL112" s="91"/>
      <c r="AM112" s="91"/>
      <c r="AN112" s="91"/>
      <c r="AO112" s="91">
        <v>455</v>
      </c>
      <c r="AP112" s="91"/>
      <c r="AQ112" s="91"/>
      <c r="AR112" s="91"/>
      <c r="AS112" s="91"/>
      <c r="AT112" s="91"/>
      <c r="AU112" s="91">
        <v>350</v>
      </c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>
        <v>455</v>
      </c>
      <c r="BG112" s="91">
        <v>350</v>
      </c>
      <c r="BH112" s="91"/>
      <c r="BI112" s="91"/>
      <c r="BJ112" s="91"/>
      <c r="BK112" s="91"/>
      <c r="BL112" s="91"/>
      <c r="BM112" s="91"/>
      <c r="BN112" s="91"/>
      <c r="BO112" s="92"/>
      <c r="BP112" s="81">
        <v>0</v>
      </c>
      <c r="BQ112" s="81">
        <v>0</v>
      </c>
      <c r="BR112" s="81">
        <v>0</v>
      </c>
      <c r="BS112" s="82">
        <v>0</v>
      </c>
      <c r="BT112" s="82">
        <v>0</v>
      </c>
      <c r="BU112" s="82">
        <v>0</v>
      </c>
    </row>
    <row r="113" spans="1:73" s="137" customFormat="1" ht="15" customHeight="1" thickBot="1" x14ac:dyDescent="0.3">
      <c r="A113" s="236" t="s">
        <v>754</v>
      </c>
      <c r="B113" s="58" t="s">
        <v>453</v>
      </c>
      <c r="C113" s="59">
        <v>37691</v>
      </c>
      <c r="D113" s="238" t="s">
        <v>2545</v>
      </c>
      <c r="E113" s="62" t="s">
        <v>32</v>
      </c>
      <c r="F113" s="57">
        <v>2157</v>
      </c>
      <c r="G113" s="90"/>
      <c r="H113" s="91"/>
      <c r="I113" s="91"/>
      <c r="J113" s="91"/>
      <c r="K113" s="91"/>
      <c r="L113" s="91"/>
      <c r="M113" s="91">
        <v>137</v>
      </c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>
        <v>700</v>
      </c>
      <c r="AB113" s="91"/>
      <c r="AC113" s="91"/>
      <c r="AD113" s="91"/>
      <c r="AE113" s="91">
        <v>230</v>
      </c>
      <c r="AF113" s="91"/>
      <c r="AG113" s="91"/>
      <c r="AH113" s="91"/>
      <c r="AI113" s="91">
        <v>350</v>
      </c>
      <c r="AJ113" s="91"/>
      <c r="AK113" s="91"/>
      <c r="AL113" s="91"/>
      <c r="AM113" s="91"/>
      <c r="AN113" s="91">
        <v>490</v>
      </c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>
        <v>250</v>
      </c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2"/>
      <c r="BP113" s="81">
        <v>0</v>
      </c>
      <c r="BQ113" s="81">
        <v>0</v>
      </c>
      <c r="BR113" s="81">
        <v>0</v>
      </c>
      <c r="BS113" s="82">
        <v>0</v>
      </c>
      <c r="BT113" s="82">
        <v>0</v>
      </c>
      <c r="BU113" s="82">
        <v>0</v>
      </c>
    </row>
    <row r="114" spans="1:73" s="137" customFormat="1" ht="15" customHeight="1" thickBot="1" x14ac:dyDescent="0.3">
      <c r="A114" s="236" t="s">
        <v>756</v>
      </c>
      <c r="B114" s="60" t="s">
        <v>503</v>
      </c>
      <c r="C114" s="59">
        <v>37449</v>
      </c>
      <c r="D114" s="238" t="s">
        <v>3180</v>
      </c>
      <c r="E114" s="62" t="s">
        <v>32</v>
      </c>
      <c r="F114" s="57">
        <v>2157</v>
      </c>
      <c r="G114" s="90"/>
      <c r="H114" s="91"/>
      <c r="I114" s="91"/>
      <c r="J114" s="91"/>
      <c r="K114" s="91"/>
      <c r="L114" s="91"/>
      <c r="M114" s="91">
        <v>137</v>
      </c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>
        <v>700</v>
      </c>
      <c r="AB114" s="91"/>
      <c r="AC114" s="91"/>
      <c r="AD114" s="91"/>
      <c r="AE114" s="91">
        <v>230</v>
      </c>
      <c r="AF114" s="91"/>
      <c r="AG114" s="91"/>
      <c r="AH114" s="91"/>
      <c r="AI114" s="91">
        <v>350</v>
      </c>
      <c r="AJ114" s="91"/>
      <c r="AK114" s="91"/>
      <c r="AL114" s="91"/>
      <c r="AM114" s="91"/>
      <c r="AN114" s="91">
        <v>490</v>
      </c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>
        <v>250</v>
      </c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2"/>
      <c r="BP114" s="81">
        <v>0</v>
      </c>
      <c r="BQ114" s="81">
        <v>0</v>
      </c>
      <c r="BR114" s="81">
        <v>0</v>
      </c>
      <c r="BS114" s="82">
        <v>0</v>
      </c>
      <c r="BT114" s="82">
        <v>0</v>
      </c>
      <c r="BU114" s="82">
        <v>0</v>
      </c>
    </row>
    <row r="115" spans="1:73" s="137" customFormat="1" ht="15" customHeight="1" thickBot="1" x14ac:dyDescent="0.3">
      <c r="A115" s="236" t="s">
        <v>757</v>
      </c>
      <c r="B115" s="58" t="s">
        <v>314</v>
      </c>
      <c r="C115" s="52">
        <v>38033</v>
      </c>
      <c r="D115" s="238" t="s">
        <v>3061</v>
      </c>
      <c r="E115" s="62" t="s">
        <v>61</v>
      </c>
      <c r="F115" s="57">
        <v>2122</v>
      </c>
      <c r="G115" s="90"/>
      <c r="H115" s="91"/>
      <c r="I115" s="91"/>
      <c r="J115" s="91"/>
      <c r="K115" s="91">
        <v>290</v>
      </c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>
        <v>350</v>
      </c>
      <c r="Y115" s="91"/>
      <c r="Z115" s="91"/>
      <c r="AA115" s="91"/>
      <c r="AB115" s="91"/>
      <c r="AC115" s="91"/>
      <c r="AD115" s="91"/>
      <c r="AE115" s="91">
        <v>112</v>
      </c>
      <c r="AF115" s="91"/>
      <c r="AG115" s="91"/>
      <c r="AH115" s="91">
        <v>275</v>
      </c>
      <c r="AI115" s="91"/>
      <c r="AJ115" s="91"/>
      <c r="AK115" s="91"/>
      <c r="AL115" s="91">
        <v>425</v>
      </c>
      <c r="AM115" s="91">
        <v>175</v>
      </c>
      <c r="AN115" s="91"/>
      <c r="AO115" s="91"/>
      <c r="AP115" s="91"/>
      <c r="AQ115" s="91"/>
      <c r="AR115" s="91">
        <v>175</v>
      </c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>
        <v>357</v>
      </c>
      <c r="BG115" s="91">
        <v>425</v>
      </c>
      <c r="BH115" s="91"/>
      <c r="BI115" s="91"/>
      <c r="BJ115" s="91"/>
      <c r="BK115" s="91"/>
      <c r="BL115" s="91"/>
      <c r="BM115" s="91"/>
      <c r="BN115" s="91"/>
      <c r="BO115" s="92"/>
      <c r="BP115" s="81">
        <v>0</v>
      </c>
      <c r="BQ115" s="81">
        <v>0</v>
      </c>
      <c r="BR115" s="81">
        <v>0</v>
      </c>
      <c r="BS115" s="82">
        <v>0</v>
      </c>
      <c r="BT115" s="82">
        <v>0</v>
      </c>
      <c r="BU115" s="82">
        <v>0</v>
      </c>
    </row>
    <row r="116" spans="1:73" s="137" customFormat="1" ht="15" customHeight="1" thickBot="1" x14ac:dyDescent="0.3">
      <c r="A116" s="236" t="s">
        <v>758</v>
      </c>
      <c r="B116" s="58" t="s">
        <v>286</v>
      </c>
      <c r="C116" s="52">
        <v>36887</v>
      </c>
      <c r="D116" s="238" t="s">
        <v>3088</v>
      </c>
      <c r="E116" s="62" t="s">
        <v>61</v>
      </c>
      <c r="F116" s="57">
        <v>2114</v>
      </c>
      <c r="G116" s="90"/>
      <c r="H116" s="91"/>
      <c r="I116" s="91"/>
      <c r="J116" s="91"/>
      <c r="K116" s="91">
        <v>222</v>
      </c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>
        <v>360</v>
      </c>
      <c r="Y116" s="91">
        <v>175</v>
      </c>
      <c r="Z116" s="91"/>
      <c r="AA116" s="91"/>
      <c r="AB116" s="91"/>
      <c r="AC116" s="91"/>
      <c r="AD116" s="91"/>
      <c r="AE116" s="91">
        <v>335</v>
      </c>
      <c r="AF116" s="91"/>
      <c r="AG116" s="91"/>
      <c r="AH116" s="91">
        <v>490</v>
      </c>
      <c r="AI116" s="91"/>
      <c r="AJ116" s="91"/>
      <c r="AK116" s="91"/>
      <c r="AL116" s="91">
        <v>316</v>
      </c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>
        <v>253</v>
      </c>
      <c r="AY116" s="91"/>
      <c r="AZ116" s="91"/>
      <c r="BA116" s="91"/>
      <c r="BB116" s="91"/>
      <c r="BC116" s="91"/>
      <c r="BD116" s="91"/>
      <c r="BE116" s="91"/>
      <c r="BF116" s="91"/>
      <c r="BG116" s="91">
        <v>360</v>
      </c>
      <c r="BH116" s="91"/>
      <c r="BI116" s="91"/>
      <c r="BJ116" s="91"/>
      <c r="BK116" s="91"/>
      <c r="BL116" s="91"/>
      <c r="BM116" s="91"/>
      <c r="BN116" s="91"/>
      <c r="BO116" s="92"/>
      <c r="BP116" s="81">
        <v>0</v>
      </c>
      <c r="BQ116" s="81">
        <v>0</v>
      </c>
      <c r="BR116" s="81">
        <v>0</v>
      </c>
      <c r="BS116" s="82">
        <v>0</v>
      </c>
      <c r="BT116" s="82">
        <v>0</v>
      </c>
      <c r="BU116" s="82">
        <v>0</v>
      </c>
    </row>
    <row r="117" spans="1:73" s="137" customFormat="1" ht="15" customHeight="1" thickBot="1" x14ac:dyDescent="0.3">
      <c r="A117" s="236" t="s">
        <v>760</v>
      </c>
      <c r="B117" s="58" t="s">
        <v>169</v>
      </c>
      <c r="C117" s="44">
        <v>37176</v>
      </c>
      <c r="D117" s="238" t="s">
        <v>2463</v>
      </c>
      <c r="E117" s="63" t="s">
        <v>46</v>
      </c>
      <c r="F117" s="57">
        <v>2079</v>
      </c>
      <c r="G117" s="90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>
        <v>137</v>
      </c>
      <c r="V117" s="91"/>
      <c r="W117" s="91"/>
      <c r="X117" s="91"/>
      <c r="Y117" s="91"/>
      <c r="Z117" s="91"/>
      <c r="AA117" s="91"/>
      <c r="AB117" s="91">
        <v>213</v>
      </c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>
        <v>651</v>
      </c>
      <c r="AP117" s="91"/>
      <c r="AQ117" s="91"/>
      <c r="AR117" s="91">
        <v>205</v>
      </c>
      <c r="AS117" s="91"/>
      <c r="AT117" s="91"/>
      <c r="AU117" s="91"/>
      <c r="AV117" s="91"/>
      <c r="AW117" s="91"/>
      <c r="AX117" s="91"/>
      <c r="AY117" s="91"/>
      <c r="AZ117" s="91"/>
      <c r="BA117" s="91">
        <v>360</v>
      </c>
      <c r="BB117" s="91"/>
      <c r="BC117" s="91"/>
      <c r="BD117" s="91"/>
      <c r="BE117" s="91"/>
      <c r="BF117" s="91">
        <v>513</v>
      </c>
      <c r="BG117" s="91"/>
      <c r="BH117" s="91"/>
      <c r="BI117" s="91"/>
      <c r="BJ117" s="91"/>
      <c r="BK117" s="91"/>
      <c r="BL117" s="91"/>
      <c r="BM117" s="91"/>
      <c r="BN117" s="91"/>
      <c r="BO117" s="92"/>
      <c r="BP117" s="81">
        <v>0</v>
      </c>
      <c r="BQ117" s="81">
        <v>0</v>
      </c>
      <c r="BR117" s="81">
        <v>0</v>
      </c>
      <c r="BS117" s="82">
        <v>0</v>
      </c>
      <c r="BT117" s="82">
        <v>0</v>
      </c>
      <c r="BU117" s="82">
        <v>0</v>
      </c>
    </row>
    <row r="118" spans="1:73" s="137" customFormat="1" ht="15" customHeight="1" thickBot="1" x14ac:dyDescent="0.3">
      <c r="A118" s="236" t="s">
        <v>761</v>
      </c>
      <c r="B118" s="58" t="s">
        <v>313</v>
      </c>
      <c r="C118" s="52">
        <v>37126</v>
      </c>
      <c r="D118" s="238" t="s">
        <v>3134</v>
      </c>
      <c r="E118" s="63" t="s">
        <v>2134</v>
      </c>
      <c r="F118" s="57">
        <v>2078</v>
      </c>
      <c r="G118" s="90">
        <v>275</v>
      </c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>
        <v>385</v>
      </c>
      <c r="Y118" s="91">
        <v>137</v>
      </c>
      <c r="Z118" s="91"/>
      <c r="AA118" s="91"/>
      <c r="AB118" s="91"/>
      <c r="AC118" s="91"/>
      <c r="AD118" s="91"/>
      <c r="AE118" s="91">
        <v>242</v>
      </c>
      <c r="AF118" s="91"/>
      <c r="AG118" s="91"/>
      <c r="AH118" s="91">
        <v>595</v>
      </c>
      <c r="AI118" s="91"/>
      <c r="AJ118" s="91"/>
      <c r="AK118" s="91"/>
      <c r="AL118" s="91">
        <v>444</v>
      </c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>
        <v>102</v>
      </c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2"/>
      <c r="BP118" s="81">
        <v>0</v>
      </c>
      <c r="BQ118" s="81">
        <v>0</v>
      </c>
      <c r="BR118" s="81">
        <v>0</v>
      </c>
      <c r="BS118" s="82">
        <v>0</v>
      </c>
      <c r="BT118" s="82">
        <v>0</v>
      </c>
      <c r="BU118" s="82">
        <v>0</v>
      </c>
    </row>
    <row r="119" spans="1:73" s="137" customFormat="1" ht="15" customHeight="1" thickBot="1" x14ac:dyDescent="0.3">
      <c r="A119" s="236" t="s">
        <v>762</v>
      </c>
      <c r="B119" s="58" t="s">
        <v>1842</v>
      </c>
      <c r="C119" s="52">
        <v>37537</v>
      </c>
      <c r="D119" s="238" t="s">
        <v>3217</v>
      </c>
      <c r="E119" s="62" t="s">
        <v>32</v>
      </c>
      <c r="F119" s="57">
        <v>2055</v>
      </c>
      <c r="G119" s="90"/>
      <c r="H119" s="91"/>
      <c r="I119" s="91"/>
      <c r="J119" s="91"/>
      <c r="K119" s="91"/>
      <c r="L119" s="91"/>
      <c r="M119" s="91">
        <v>175</v>
      </c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>
        <v>490</v>
      </c>
      <c r="AB119" s="91"/>
      <c r="AC119" s="91"/>
      <c r="AD119" s="91"/>
      <c r="AE119" s="91">
        <v>345</v>
      </c>
      <c r="AF119" s="91"/>
      <c r="AG119" s="91"/>
      <c r="AH119" s="91"/>
      <c r="AI119" s="91">
        <v>275</v>
      </c>
      <c r="AJ119" s="91"/>
      <c r="AK119" s="91"/>
      <c r="AL119" s="91"/>
      <c r="AM119" s="91"/>
      <c r="AN119" s="91">
        <v>595</v>
      </c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>
        <v>175</v>
      </c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2"/>
      <c r="BP119" s="81">
        <v>0</v>
      </c>
      <c r="BQ119" s="81">
        <v>0</v>
      </c>
      <c r="BR119" s="81">
        <v>0</v>
      </c>
      <c r="BS119" s="82">
        <v>0</v>
      </c>
      <c r="BT119" s="82">
        <v>0</v>
      </c>
      <c r="BU119" s="82">
        <v>0</v>
      </c>
    </row>
    <row r="120" spans="1:73" s="137" customFormat="1" ht="15" customHeight="1" thickBot="1" x14ac:dyDescent="0.3">
      <c r="A120" s="236" t="s">
        <v>763</v>
      </c>
      <c r="B120" s="58" t="s">
        <v>714</v>
      </c>
      <c r="C120" s="59">
        <v>35335</v>
      </c>
      <c r="D120" s="238" t="s">
        <v>2482</v>
      </c>
      <c r="E120" s="62" t="s">
        <v>42</v>
      </c>
      <c r="F120" s="57">
        <v>2052</v>
      </c>
      <c r="G120" s="90">
        <v>275</v>
      </c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>
        <v>360</v>
      </c>
      <c r="Y120" s="91">
        <v>253</v>
      </c>
      <c r="Z120" s="91"/>
      <c r="AA120" s="91"/>
      <c r="AB120" s="91"/>
      <c r="AC120" s="91"/>
      <c r="AD120" s="91"/>
      <c r="AE120" s="91"/>
      <c r="AF120" s="91"/>
      <c r="AG120" s="91"/>
      <c r="AH120" s="91">
        <v>642</v>
      </c>
      <c r="AI120" s="91"/>
      <c r="AJ120" s="91"/>
      <c r="AK120" s="91"/>
      <c r="AL120" s="91">
        <v>222</v>
      </c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>
        <v>300</v>
      </c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2"/>
      <c r="BP120" s="81">
        <v>0</v>
      </c>
      <c r="BQ120" s="81">
        <v>0</v>
      </c>
      <c r="BR120" s="81">
        <v>0</v>
      </c>
      <c r="BS120" s="82">
        <v>0</v>
      </c>
      <c r="BT120" s="82">
        <v>0</v>
      </c>
      <c r="BU120" s="82">
        <v>0</v>
      </c>
    </row>
    <row r="121" spans="1:73" s="137" customFormat="1" ht="15" customHeight="1" thickBot="1" x14ac:dyDescent="0.3">
      <c r="A121" s="236" t="s">
        <v>765</v>
      </c>
      <c r="B121" s="58" t="s">
        <v>828</v>
      </c>
      <c r="C121" s="59">
        <v>34886</v>
      </c>
      <c r="D121" s="238" t="s">
        <v>2550</v>
      </c>
      <c r="E121" s="62" t="s">
        <v>829</v>
      </c>
      <c r="F121" s="57">
        <v>2030</v>
      </c>
      <c r="G121" s="90"/>
      <c r="H121" s="91"/>
      <c r="I121" s="91">
        <v>253</v>
      </c>
      <c r="J121" s="91"/>
      <c r="K121" s="91">
        <v>504</v>
      </c>
      <c r="L121" s="91">
        <v>157</v>
      </c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>
        <v>222</v>
      </c>
      <c r="Y121" s="91">
        <v>157</v>
      </c>
      <c r="Z121" s="91"/>
      <c r="AA121" s="91"/>
      <c r="AB121" s="91"/>
      <c r="AC121" s="91"/>
      <c r="AD121" s="91"/>
      <c r="AE121" s="91">
        <v>132</v>
      </c>
      <c r="AF121" s="91"/>
      <c r="AG121" s="91"/>
      <c r="AH121" s="91">
        <v>360</v>
      </c>
      <c r="AI121" s="91"/>
      <c r="AJ121" s="91"/>
      <c r="AK121" s="91"/>
      <c r="AL121" s="91">
        <v>222</v>
      </c>
      <c r="AM121" s="91"/>
      <c r="AN121" s="91"/>
      <c r="AO121" s="91"/>
      <c r="AP121" s="91"/>
      <c r="AQ121" s="91"/>
      <c r="AR121" s="91">
        <v>253</v>
      </c>
      <c r="AS121" s="91"/>
      <c r="AT121" s="91"/>
      <c r="AU121" s="91"/>
      <c r="AV121" s="91"/>
      <c r="AW121" s="91"/>
      <c r="AX121" s="91">
        <v>205</v>
      </c>
      <c r="AY121" s="91"/>
      <c r="AZ121" s="91"/>
      <c r="BA121" s="91"/>
      <c r="BB121" s="91"/>
      <c r="BC121" s="91"/>
      <c r="BD121" s="91"/>
      <c r="BE121" s="91"/>
      <c r="BF121" s="91"/>
      <c r="BG121" s="91">
        <v>360</v>
      </c>
      <c r="BH121" s="91"/>
      <c r="BI121" s="91"/>
      <c r="BJ121" s="91"/>
      <c r="BK121" s="91"/>
      <c r="BL121" s="91"/>
      <c r="BM121" s="91"/>
      <c r="BN121" s="91"/>
      <c r="BO121" s="92">
        <v>300</v>
      </c>
      <c r="BP121" s="81">
        <v>0</v>
      </c>
      <c r="BQ121" s="81">
        <v>0</v>
      </c>
      <c r="BR121" s="81">
        <v>0</v>
      </c>
      <c r="BS121" s="82">
        <v>0</v>
      </c>
      <c r="BT121" s="82">
        <v>0</v>
      </c>
      <c r="BU121" s="82">
        <v>0</v>
      </c>
    </row>
    <row r="122" spans="1:73" s="137" customFormat="1" ht="15" customHeight="1" thickBot="1" x14ac:dyDescent="0.3">
      <c r="A122" s="236" t="s">
        <v>767</v>
      </c>
      <c r="B122" s="60" t="s">
        <v>1808</v>
      </c>
      <c r="C122" s="59">
        <v>33547</v>
      </c>
      <c r="D122" s="238" t="s">
        <v>3114</v>
      </c>
      <c r="E122" s="62" t="s">
        <v>829</v>
      </c>
      <c r="F122" s="57">
        <v>2030</v>
      </c>
      <c r="G122" s="90">
        <v>117</v>
      </c>
      <c r="H122" s="91"/>
      <c r="I122" s="91">
        <v>253</v>
      </c>
      <c r="J122" s="91"/>
      <c r="K122" s="91">
        <v>504</v>
      </c>
      <c r="L122" s="91">
        <v>157</v>
      </c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>
        <v>222</v>
      </c>
      <c r="Y122" s="91">
        <v>157</v>
      </c>
      <c r="Z122" s="91"/>
      <c r="AA122" s="91"/>
      <c r="AB122" s="91"/>
      <c r="AC122" s="91"/>
      <c r="AD122" s="91"/>
      <c r="AE122" s="91">
        <v>155</v>
      </c>
      <c r="AF122" s="91"/>
      <c r="AG122" s="91"/>
      <c r="AH122" s="91">
        <v>360</v>
      </c>
      <c r="AI122" s="91"/>
      <c r="AJ122" s="91"/>
      <c r="AK122" s="91"/>
      <c r="AL122" s="91">
        <v>222</v>
      </c>
      <c r="AM122" s="91"/>
      <c r="AN122" s="91"/>
      <c r="AO122" s="91"/>
      <c r="AP122" s="91"/>
      <c r="AQ122" s="91"/>
      <c r="AR122" s="91">
        <v>253</v>
      </c>
      <c r="AS122" s="91"/>
      <c r="AT122" s="91"/>
      <c r="AU122" s="91"/>
      <c r="AV122" s="91"/>
      <c r="AW122" s="91"/>
      <c r="AX122" s="91">
        <v>205</v>
      </c>
      <c r="AY122" s="91"/>
      <c r="AZ122" s="91"/>
      <c r="BA122" s="91"/>
      <c r="BB122" s="91"/>
      <c r="BC122" s="91"/>
      <c r="BD122" s="91"/>
      <c r="BE122" s="91"/>
      <c r="BF122" s="91"/>
      <c r="BG122" s="91">
        <v>360</v>
      </c>
      <c r="BH122" s="91"/>
      <c r="BI122" s="91"/>
      <c r="BJ122" s="91"/>
      <c r="BK122" s="91"/>
      <c r="BL122" s="91"/>
      <c r="BM122" s="91"/>
      <c r="BN122" s="91"/>
      <c r="BO122" s="92">
        <v>300</v>
      </c>
      <c r="BP122" s="81">
        <v>0</v>
      </c>
      <c r="BQ122" s="81">
        <v>0</v>
      </c>
      <c r="BR122" s="81">
        <v>0</v>
      </c>
      <c r="BS122" s="82">
        <v>0</v>
      </c>
      <c r="BT122" s="82">
        <v>0</v>
      </c>
      <c r="BU122" s="82">
        <v>0</v>
      </c>
    </row>
    <row r="123" spans="1:73" s="137" customFormat="1" ht="15" customHeight="1" thickBot="1" x14ac:dyDescent="0.3">
      <c r="A123" s="236" t="s">
        <v>768</v>
      </c>
      <c r="B123" s="58" t="s">
        <v>427</v>
      </c>
      <c r="C123" s="52">
        <v>38877</v>
      </c>
      <c r="D123" s="238" t="s">
        <v>2515</v>
      </c>
      <c r="E123" s="63" t="s">
        <v>76</v>
      </c>
      <c r="F123" s="57">
        <v>2024</v>
      </c>
      <c r="G123" s="90"/>
      <c r="H123" s="91"/>
      <c r="I123" s="91"/>
      <c r="J123" s="91"/>
      <c r="K123" s="91">
        <v>152</v>
      </c>
      <c r="L123" s="91"/>
      <c r="M123" s="91"/>
      <c r="N123" s="91"/>
      <c r="O123" s="91"/>
      <c r="P123" s="91"/>
      <c r="Q123" s="91"/>
      <c r="R123" s="91">
        <v>380</v>
      </c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>
        <v>205</v>
      </c>
      <c r="AF123" s="91"/>
      <c r="AG123" s="91"/>
      <c r="AH123" s="91">
        <v>117</v>
      </c>
      <c r="AI123" s="91"/>
      <c r="AJ123" s="91"/>
      <c r="AK123" s="91"/>
      <c r="AL123" s="91">
        <v>340</v>
      </c>
      <c r="AM123" s="91"/>
      <c r="AN123" s="91"/>
      <c r="AO123" s="91">
        <v>404</v>
      </c>
      <c r="AP123" s="91"/>
      <c r="AQ123" s="91"/>
      <c r="AR123" s="91"/>
      <c r="AS123" s="91"/>
      <c r="AT123" s="91"/>
      <c r="AU123" s="91">
        <v>220</v>
      </c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>
        <v>475</v>
      </c>
      <c r="BG123" s="91"/>
      <c r="BH123" s="91"/>
      <c r="BI123" s="91"/>
      <c r="BJ123" s="91"/>
      <c r="BK123" s="91"/>
      <c r="BL123" s="91"/>
      <c r="BM123" s="91"/>
      <c r="BN123" s="91"/>
      <c r="BO123" s="92"/>
      <c r="BP123" s="81">
        <v>0</v>
      </c>
      <c r="BQ123" s="81">
        <v>0</v>
      </c>
      <c r="BR123" s="81">
        <v>0</v>
      </c>
      <c r="BS123" s="82">
        <v>0</v>
      </c>
      <c r="BT123" s="82">
        <v>0</v>
      </c>
      <c r="BU123" s="82">
        <v>0</v>
      </c>
    </row>
    <row r="124" spans="1:73" s="137" customFormat="1" ht="15" customHeight="1" thickBot="1" x14ac:dyDescent="0.3">
      <c r="A124" s="236" t="s">
        <v>769</v>
      </c>
      <c r="B124" s="58" t="s">
        <v>513</v>
      </c>
      <c r="C124" s="52">
        <v>38800</v>
      </c>
      <c r="D124" s="238" t="s">
        <v>3097</v>
      </c>
      <c r="E124" s="63" t="s">
        <v>76</v>
      </c>
      <c r="F124" s="57">
        <v>2024</v>
      </c>
      <c r="G124" s="90"/>
      <c r="H124" s="91"/>
      <c r="I124" s="91"/>
      <c r="J124" s="91"/>
      <c r="K124" s="91">
        <v>152</v>
      </c>
      <c r="L124" s="91"/>
      <c r="M124" s="91"/>
      <c r="N124" s="91"/>
      <c r="O124" s="91"/>
      <c r="P124" s="91"/>
      <c r="Q124" s="91"/>
      <c r="R124" s="91">
        <v>380</v>
      </c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>
        <v>205</v>
      </c>
      <c r="AF124" s="91"/>
      <c r="AG124" s="91"/>
      <c r="AH124" s="91"/>
      <c r="AI124" s="91"/>
      <c r="AJ124" s="91"/>
      <c r="AK124" s="91"/>
      <c r="AL124" s="91">
        <v>340</v>
      </c>
      <c r="AM124" s="91"/>
      <c r="AN124" s="91"/>
      <c r="AO124" s="91">
        <v>404</v>
      </c>
      <c r="AP124" s="91"/>
      <c r="AQ124" s="91"/>
      <c r="AR124" s="91"/>
      <c r="AS124" s="91"/>
      <c r="AT124" s="91"/>
      <c r="AU124" s="91">
        <v>220</v>
      </c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>
        <v>475</v>
      </c>
      <c r="BG124" s="91"/>
      <c r="BH124" s="91"/>
      <c r="BI124" s="91"/>
      <c r="BJ124" s="91"/>
      <c r="BK124" s="91"/>
      <c r="BL124" s="91"/>
      <c r="BM124" s="91"/>
      <c r="BN124" s="91"/>
      <c r="BO124" s="92"/>
      <c r="BP124" s="81">
        <v>0</v>
      </c>
      <c r="BQ124" s="81">
        <v>0</v>
      </c>
      <c r="BR124" s="81">
        <v>0</v>
      </c>
      <c r="BS124" s="82">
        <v>0</v>
      </c>
      <c r="BT124" s="82">
        <v>0</v>
      </c>
      <c r="BU124" s="82">
        <v>0</v>
      </c>
    </row>
    <row r="125" spans="1:73" s="137" customFormat="1" ht="15" customHeight="1" thickBot="1" x14ac:dyDescent="0.3">
      <c r="A125" s="236" t="s">
        <v>772</v>
      </c>
      <c r="B125" s="134" t="s">
        <v>753</v>
      </c>
      <c r="C125" s="59">
        <v>36333</v>
      </c>
      <c r="D125" s="238" t="s">
        <v>2516</v>
      </c>
      <c r="E125" s="62" t="s">
        <v>709</v>
      </c>
      <c r="F125" s="57">
        <v>2006</v>
      </c>
      <c r="G125" s="90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>
        <v>192</v>
      </c>
      <c r="T125" s="91"/>
      <c r="U125" s="91"/>
      <c r="V125" s="91"/>
      <c r="W125" s="91"/>
      <c r="X125" s="91"/>
      <c r="Y125" s="91"/>
      <c r="Z125" s="91"/>
      <c r="AA125" s="91">
        <v>385</v>
      </c>
      <c r="AB125" s="91"/>
      <c r="AC125" s="91"/>
      <c r="AD125" s="91">
        <v>360</v>
      </c>
      <c r="AE125" s="91"/>
      <c r="AF125" s="91"/>
      <c r="AG125" s="91"/>
      <c r="AH125" s="91"/>
      <c r="AI125" s="91"/>
      <c r="AJ125" s="91"/>
      <c r="AK125" s="91"/>
      <c r="AL125" s="91"/>
      <c r="AM125" s="91"/>
      <c r="AN125" s="91">
        <v>504</v>
      </c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>
        <v>360</v>
      </c>
      <c r="BB125" s="91"/>
      <c r="BC125" s="91"/>
      <c r="BD125" s="91"/>
      <c r="BE125" s="91"/>
      <c r="BF125" s="91"/>
      <c r="BG125" s="91"/>
      <c r="BH125" s="91"/>
      <c r="BI125" s="91"/>
      <c r="BJ125" s="91">
        <v>205</v>
      </c>
      <c r="BK125" s="91"/>
      <c r="BL125" s="91"/>
      <c r="BM125" s="91"/>
      <c r="BN125" s="91"/>
      <c r="BO125" s="92"/>
      <c r="BP125" s="81">
        <v>0</v>
      </c>
      <c r="BQ125" s="81">
        <v>0</v>
      </c>
      <c r="BR125" s="81">
        <v>0</v>
      </c>
      <c r="BS125" s="82">
        <v>0</v>
      </c>
      <c r="BT125" s="82">
        <v>0</v>
      </c>
      <c r="BU125" s="82">
        <v>0</v>
      </c>
    </row>
    <row r="126" spans="1:73" s="137" customFormat="1" ht="15" customHeight="1" thickBot="1" x14ac:dyDescent="0.3">
      <c r="A126" s="236" t="s">
        <v>774</v>
      </c>
      <c r="B126" s="61" t="s">
        <v>1792</v>
      </c>
      <c r="C126" s="59">
        <v>29658</v>
      </c>
      <c r="D126" s="238" t="s">
        <v>3100</v>
      </c>
      <c r="E126" s="62" t="s">
        <v>68</v>
      </c>
      <c r="F126" s="57">
        <v>2006</v>
      </c>
      <c r="G126" s="90"/>
      <c r="H126" s="91"/>
      <c r="I126" s="91"/>
      <c r="J126" s="91"/>
      <c r="K126" s="91">
        <v>360</v>
      </c>
      <c r="L126" s="91"/>
      <c r="M126" s="91"/>
      <c r="N126" s="91"/>
      <c r="O126" s="91"/>
      <c r="P126" s="91"/>
      <c r="Q126" s="91"/>
      <c r="R126" s="91"/>
      <c r="S126" s="91">
        <v>425</v>
      </c>
      <c r="T126" s="91"/>
      <c r="U126" s="91"/>
      <c r="V126" s="91">
        <v>213</v>
      </c>
      <c r="W126" s="91"/>
      <c r="X126" s="91"/>
      <c r="Y126" s="91"/>
      <c r="Z126" s="91"/>
      <c r="AA126" s="91"/>
      <c r="AB126" s="91"/>
      <c r="AC126" s="91"/>
      <c r="AD126" s="91">
        <v>504</v>
      </c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>
        <v>504</v>
      </c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2"/>
      <c r="BP126" s="81">
        <v>0</v>
      </c>
      <c r="BQ126" s="81">
        <v>0</v>
      </c>
      <c r="BR126" s="81">
        <v>0</v>
      </c>
      <c r="BS126" s="82">
        <v>0</v>
      </c>
      <c r="BT126" s="82">
        <v>0</v>
      </c>
      <c r="BU126" s="82">
        <v>0</v>
      </c>
    </row>
    <row r="127" spans="1:73" s="137" customFormat="1" ht="15" customHeight="1" thickBot="1" x14ac:dyDescent="0.3">
      <c r="A127" s="236" t="s">
        <v>776</v>
      </c>
      <c r="B127" s="60" t="s">
        <v>1770</v>
      </c>
      <c r="C127" s="59">
        <v>37574</v>
      </c>
      <c r="D127" s="238" t="s">
        <v>3033</v>
      </c>
      <c r="E127" s="63" t="s">
        <v>667</v>
      </c>
      <c r="F127" s="57">
        <v>2003</v>
      </c>
      <c r="G127" s="90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>
        <v>360</v>
      </c>
      <c r="AE127" s="91"/>
      <c r="AF127" s="91"/>
      <c r="AG127" s="91"/>
      <c r="AH127" s="91"/>
      <c r="AI127" s="91"/>
      <c r="AJ127" s="91"/>
      <c r="AK127" s="91"/>
      <c r="AL127" s="91"/>
      <c r="AM127" s="91"/>
      <c r="AN127" s="91">
        <v>490</v>
      </c>
      <c r="AO127" s="91"/>
      <c r="AP127" s="91"/>
      <c r="AQ127" s="91"/>
      <c r="AR127" s="91"/>
      <c r="AS127" s="91"/>
      <c r="AT127" s="91">
        <v>920</v>
      </c>
      <c r="AU127" s="91"/>
      <c r="AV127" s="91"/>
      <c r="AW127" s="91"/>
      <c r="AX127" s="91"/>
      <c r="AY127" s="91">
        <v>233</v>
      </c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2"/>
      <c r="BP127" s="81">
        <v>0</v>
      </c>
      <c r="BQ127" s="81">
        <v>0</v>
      </c>
      <c r="BR127" s="81">
        <v>0</v>
      </c>
      <c r="BS127" s="82">
        <v>0</v>
      </c>
      <c r="BT127" s="82">
        <v>0</v>
      </c>
      <c r="BU127" s="82">
        <v>0</v>
      </c>
    </row>
    <row r="128" spans="1:73" s="137" customFormat="1" ht="15" customHeight="1" thickBot="1" x14ac:dyDescent="0.3">
      <c r="A128" s="236" t="s">
        <v>777</v>
      </c>
      <c r="B128" s="220" t="s">
        <v>289</v>
      </c>
      <c r="C128" s="52">
        <v>38344</v>
      </c>
      <c r="D128" s="238" t="s">
        <v>3087</v>
      </c>
      <c r="E128" s="63" t="s">
        <v>76</v>
      </c>
      <c r="F128" s="57">
        <v>1959</v>
      </c>
      <c r="G128" s="90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>
        <v>192</v>
      </c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>
        <v>117</v>
      </c>
      <c r="AI128" s="91"/>
      <c r="AJ128" s="91"/>
      <c r="AK128" s="91"/>
      <c r="AL128" s="91">
        <v>385</v>
      </c>
      <c r="AM128" s="91"/>
      <c r="AN128" s="91"/>
      <c r="AO128" s="91">
        <v>441</v>
      </c>
      <c r="AP128" s="91"/>
      <c r="AQ128" s="91"/>
      <c r="AR128" s="91"/>
      <c r="AS128" s="91"/>
      <c r="AT128" s="91"/>
      <c r="AU128" s="91">
        <v>272</v>
      </c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>
        <v>552</v>
      </c>
      <c r="BG128" s="91"/>
      <c r="BH128" s="91"/>
      <c r="BI128" s="91"/>
      <c r="BJ128" s="91"/>
      <c r="BK128" s="91"/>
      <c r="BL128" s="91"/>
      <c r="BM128" s="91"/>
      <c r="BN128" s="91"/>
      <c r="BO128" s="92"/>
      <c r="BP128" s="81">
        <v>0</v>
      </c>
      <c r="BQ128" s="81">
        <v>0</v>
      </c>
      <c r="BR128" s="81">
        <v>0</v>
      </c>
      <c r="BS128" s="82">
        <v>0</v>
      </c>
      <c r="BT128" s="82">
        <v>0</v>
      </c>
      <c r="BU128" s="82">
        <v>0</v>
      </c>
    </row>
    <row r="129" spans="1:73" s="137" customFormat="1" ht="15" customHeight="1" thickBot="1" x14ac:dyDescent="0.3">
      <c r="A129" s="236" t="s">
        <v>778</v>
      </c>
      <c r="B129" s="60" t="s">
        <v>1799</v>
      </c>
      <c r="C129" s="59">
        <v>36311</v>
      </c>
      <c r="D129" s="238" t="s">
        <v>3095</v>
      </c>
      <c r="E129" s="62" t="s">
        <v>412</v>
      </c>
      <c r="F129" s="57">
        <v>1944</v>
      </c>
      <c r="G129" s="90"/>
      <c r="H129" s="91"/>
      <c r="I129" s="91"/>
      <c r="J129" s="91"/>
      <c r="K129" s="91">
        <v>222</v>
      </c>
      <c r="L129" s="91">
        <v>102</v>
      </c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>
        <v>222</v>
      </c>
      <c r="Y129" s="91">
        <v>102</v>
      </c>
      <c r="Z129" s="91"/>
      <c r="AA129" s="91"/>
      <c r="AB129" s="91"/>
      <c r="AC129" s="91"/>
      <c r="AD129" s="91"/>
      <c r="AE129" s="91">
        <v>293</v>
      </c>
      <c r="AF129" s="91"/>
      <c r="AG129" s="91"/>
      <c r="AH129" s="91"/>
      <c r="AI129" s="91"/>
      <c r="AJ129" s="91">
        <v>642</v>
      </c>
      <c r="AK129" s="91"/>
      <c r="AL129" s="91">
        <v>360</v>
      </c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>
        <v>102</v>
      </c>
      <c r="BD129" s="91"/>
      <c r="BE129" s="91"/>
      <c r="BF129" s="91"/>
      <c r="BG129" s="91"/>
      <c r="BH129" s="91">
        <v>205</v>
      </c>
      <c r="BI129" s="91"/>
      <c r="BJ129" s="91"/>
      <c r="BK129" s="91"/>
      <c r="BL129" s="91"/>
      <c r="BM129" s="91"/>
      <c r="BN129" s="91"/>
      <c r="BO129" s="92"/>
      <c r="BP129" s="81">
        <v>0</v>
      </c>
      <c r="BQ129" s="81">
        <v>0</v>
      </c>
      <c r="BR129" s="81">
        <v>0</v>
      </c>
      <c r="BS129" s="82">
        <v>0</v>
      </c>
      <c r="BT129" s="82">
        <v>0</v>
      </c>
      <c r="BU129" s="82">
        <v>0</v>
      </c>
    </row>
    <row r="130" spans="1:73" s="137" customFormat="1" ht="15" customHeight="1" thickBot="1" x14ac:dyDescent="0.3">
      <c r="A130" s="236" t="s">
        <v>780</v>
      </c>
      <c r="B130" s="60" t="s">
        <v>1857</v>
      </c>
      <c r="C130" s="59">
        <v>34009</v>
      </c>
      <c r="D130" s="238" t="s">
        <v>3191</v>
      </c>
      <c r="E130" s="62" t="s">
        <v>45</v>
      </c>
      <c r="F130" s="57">
        <v>1934</v>
      </c>
      <c r="G130" s="90"/>
      <c r="H130" s="91"/>
      <c r="I130" s="91"/>
      <c r="J130" s="91"/>
      <c r="K130" s="91"/>
      <c r="L130" s="91"/>
      <c r="M130" s="91"/>
      <c r="N130" s="91"/>
      <c r="O130" s="91">
        <v>175</v>
      </c>
      <c r="P130" s="91"/>
      <c r="Q130" s="91"/>
      <c r="R130" s="91"/>
      <c r="S130" s="91"/>
      <c r="T130" s="91"/>
      <c r="U130" s="91"/>
      <c r="V130" s="91"/>
      <c r="W130" s="91"/>
      <c r="X130" s="91">
        <v>222</v>
      </c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>
        <v>642</v>
      </c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>
        <v>253</v>
      </c>
      <c r="BC130" s="91"/>
      <c r="BD130" s="91"/>
      <c r="BE130" s="91"/>
      <c r="BF130" s="91"/>
      <c r="BG130" s="91">
        <v>642</v>
      </c>
      <c r="BH130" s="91"/>
      <c r="BI130" s="91"/>
      <c r="BJ130" s="91"/>
      <c r="BK130" s="91"/>
      <c r="BL130" s="91"/>
      <c r="BM130" s="91"/>
      <c r="BN130" s="91"/>
      <c r="BO130" s="92"/>
      <c r="BP130" s="81">
        <v>0</v>
      </c>
      <c r="BQ130" s="81">
        <v>0</v>
      </c>
      <c r="BR130" s="81">
        <v>0</v>
      </c>
      <c r="BS130" s="82">
        <v>0</v>
      </c>
      <c r="BT130" s="82">
        <v>0</v>
      </c>
      <c r="BU130" s="82">
        <v>0</v>
      </c>
    </row>
    <row r="131" spans="1:73" s="137" customFormat="1" ht="15" customHeight="1" thickBot="1" x14ac:dyDescent="0.3">
      <c r="A131" s="236" t="s">
        <v>782</v>
      </c>
      <c r="B131" s="58" t="s">
        <v>2010</v>
      </c>
      <c r="C131" s="52">
        <v>31762</v>
      </c>
      <c r="D131" s="238" t="s">
        <v>2606</v>
      </c>
      <c r="E131" s="62" t="s">
        <v>695</v>
      </c>
      <c r="F131" s="57">
        <v>1934</v>
      </c>
      <c r="G131" s="90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>
        <v>680</v>
      </c>
      <c r="AF131" s="91"/>
      <c r="AG131" s="91"/>
      <c r="AH131" s="91"/>
      <c r="AI131" s="91"/>
      <c r="AJ131" s="91"/>
      <c r="AK131" s="91"/>
      <c r="AL131" s="91">
        <v>504</v>
      </c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>
        <v>300</v>
      </c>
      <c r="BC131" s="91"/>
      <c r="BD131" s="91"/>
      <c r="BE131" s="91"/>
      <c r="BF131" s="91">
        <v>450</v>
      </c>
      <c r="BG131" s="91"/>
      <c r="BH131" s="91"/>
      <c r="BI131" s="91"/>
      <c r="BJ131" s="91"/>
      <c r="BK131" s="91"/>
      <c r="BL131" s="91"/>
      <c r="BM131" s="91"/>
      <c r="BN131" s="91"/>
      <c r="BO131" s="92"/>
      <c r="BP131" s="81">
        <v>0</v>
      </c>
      <c r="BQ131" s="81">
        <v>0</v>
      </c>
      <c r="BR131" s="81">
        <v>0</v>
      </c>
      <c r="BS131" s="82">
        <v>0</v>
      </c>
      <c r="BT131" s="82">
        <v>0</v>
      </c>
      <c r="BU131" s="82">
        <v>0</v>
      </c>
    </row>
    <row r="132" spans="1:73" s="137" customFormat="1" ht="15" customHeight="1" thickBot="1" x14ac:dyDescent="0.3">
      <c r="A132" s="236" t="s">
        <v>784</v>
      </c>
      <c r="B132" s="58" t="s">
        <v>677</v>
      </c>
      <c r="C132" s="52">
        <v>35813</v>
      </c>
      <c r="D132" s="238" t="s">
        <v>2449</v>
      </c>
      <c r="E132" s="62" t="s">
        <v>42</v>
      </c>
      <c r="F132" s="57">
        <v>1926</v>
      </c>
      <c r="G132" s="90">
        <v>192</v>
      </c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>
        <v>504</v>
      </c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>
        <v>450</v>
      </c>
      <c r="BG132" s="91">
        <v>780</v>
      </c>
      <c r="BH132" s="91"/>
      <c r="BI132" s="91"/>
      <c r="BJ132" s="91"/>
      <c r="BK132" s="91"/>
      <c r="BL132" s="91"/>
      <c r="BM132" s="91"/>
      <c r="BN132" s="91"/>
      <c r="BO132" s="92"/>
      <c r="BP132" s="81">
        <v>0</v>
      </c>
      <c r="BQ132" s="81">
        <v>0</v>
      </c>
      <c r="BR132" s="81">
        <v>0</v>
      </c>
      <c r="BS132" s="82">
        <v>0</v>
      </c>
      <c r="BT132" s="82">
        <v>0</v>
      </c>
      <c r="BU132" s="82">
        <v>0</v>
      </c>
    </row>
    <row r="133" spans="1:73" s="137" customFormat="1" ht="15" customHeight="1" thickBot="1" x14ac:dyDescent="0.3">
      <c r="A133" s="236" t="s">
        <v>786</v>
      </c>
      <c r="B133" s="58" t="s">
        <v>1791</v>
      </c>
      <c r="C133" s="52">
        <v>35962</v>
      </c>
      <c r="D133" s="238" t="s">
        <v>3099</v>
      </c>
      <c r="E133" s="62" t="s">
        <v>715</v>
      </c>
      <c r="F133" s="57">
        <v>1912</v>
      </c>
      <c r="G133" s="90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>
        <v>490</v>
      </c>
      <c r="AB133" s="91"/>
      <c r="AC133" s="91"/>
      <c r="AD133" s="91"/>
      <c r="AE133" s="91"/>
      <c r="AF133" s="91"/>
      <c r="AG133" s="91"/>
      <c r="AH133" s="91"/>
      <c r="AI133" s="91">
        <v>780</v>
      </c>
      <c r="AJ133" s="91"/>
      <c r="AK133" s="91"/>
      <c r="AL133" s="91"/>
      <c r="AM133" s="91"/>
      <c r="AN133" s="91">
        <v>642</v>
      </c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2"/>
      <c r="BP133" s="81">
        <v>0</v>
      </c>
      <c r="BQ133" s="81">
        <v>0</v>
      </c>
      <c r="BR133" s="81">
        <v>0</v>
      </c>
      <c r="BS133" s="82">
        <v>0</v>
      </c>
      <c r="BT133" s="82">
        <v>0</v>
      </c>
      <c r="BU133" s="82">
        <v>0</v>
      </c>
    </row>
    <row r="134" spans="1:73" s="137" customFormat="1" ht="15" customHeight="1" thickBot="1" x14ac:dyDescent="0.3">
      <c r="A134" s="236" t="s">
        <v>788</v>
      </c>
      <c r="B134" s="58" t="s">
        <v>514</v>
      </c>
      <c r="C134" s="52">
        <v>38788</v>
      </c>
      <c r="D134" s="238" t="s">
        <v>3092</v>
      </c>
      <c r="E134" s="63" t="s">
        <v>76</v>
      </c>
      <c r="F134" s="57">
        <v>1911</v>
      </c>
      <c r="G134" s="90"/>
      <c r="H134" s="91"/>
      <c r="I134" s="91"/>
      <c r="J134" s="91"/>
      <c r="K134" s="91">
        <v>220</v>
      </c>
      <c r="L134" s="91"/>
      <c r="M134" s="91"/>
      <c r="N134" s="91"/>
      <c r="O134" s="91"/>
      <c r="P134" s="91"/>
      <c r="Q134" s="91"/>
      <c r="R134" s="91">
        <v>192</v>
      </c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>
        <v>117</v>
      </c>
      <c r="AF134" s="91"/>
      <c r="AG134" s="91"/>
      <c r="AH134" s="91"/>
      <c r="AI134" s="91"/>
      <c r="AJ134" s="91"/>
      <c r="AK134" s="91"/>
      <c r="AL134" s="91">
        <v>350</v>
      </c>
      <c r="AM134" s="91"/>
      <c r="AN134" s="91"/>
      <c r="AO134" s="91">
        <v>455</v>
      </c>
      <c r="AP134" s="91"/>
      <c r="AQ134" s="91"/>
      <c r="AR134" s="91"/>
      <c r="AS134" s="91"/>
      <c r="AT134" s="91"/>
      <c r="AU134" s="91">
        <v>290</v>
      </c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>
        <v>404</v>
      </c>
      <c r="BG134" s="91"/>
      <c r="BH134" s="91"/>
      <c r="BI134" s="91"/>
      <c r="BJ134" s="91"/>
      <c r="BK134" s="91"/>
      <c r="BL134" s="91"/>
      <c r="BM134" s="91"/>
      <c r="BN134" s="91"/>
      <c r="BO134" s="92"/>
      <c r="BP134" s="81">
        <v>0</v>
      </c>
      <c r="BQ134" s="81">
        <v>0</v>
      </c>
      <c r="BR134" s="81">
        <v>0</v>
      </c>
      <c r="BS134" s="82">
        <v>0</v>
      </c>
      <c r="BT134" s="82">
        <v>0</v>
      </c>
      <c r="BU134" s="82">
        <v>0</v>
      </c>
    </row>
    <row r="135" spans="1:73" s="137" customFormat="1" ht="15" customHeight="1" thickBot="1" x14ac:dyDescent="0.3">
      <c r="A135" s="236" t="s">
        <v>789</v>
      </c>
      <c r="B135" s="58" t="s">
        <v>191</v>
      </c>
      <c r="C135" s="52">
        <v>37288</v>
      </c>
      <c r="D135" s="238" t="s">
        <v>2553</v>
      </c>
      <c r="E135" s="62" t="s">
        <v>30</v>
      </c>
      <c r="F135" s="57">
        <v>1880</v>
      </c>
      <c r="G135" s="90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>
        <v>490</v>
      </c>
      <c r="AB135" s="91"/>
      <c r="AC135" s="91"/>
      <c r="AD135" s="91"/>
      <c r="AE135" s="91">
        <v>345</v>
      </c>
      <c r="AF135" s="91"/>
      <c r="AG135" s="91"/>
      <c r="AH135" s="91"/>
      <c r="AI135" s="91">
        <v>275</v>
      </c>
      <c r="AJ135" s="91"/>
      <c r="AK135" s="91"/>
      <c r="AL135" s="91"/>
      <c r="AM135" s="91"/>
      <c r="AN135" s="91">
        <v>595</v>
      </c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>
        <v>175</v>
      </c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2"/>
      <c r="BP135" s="81">
        <v>0</v>
      </c>
      <c r="BQ135" s="81">
        <v>0</v>
      </c>
      <c r="BR135" s="81">
        <v>0</v>
      </c>
      <c r="BS135" s="82">
        <v>0</v>
      </c>
      <c r="BT135" s="82">
        <v>0</v>
      </c>
      <c r="BU135" s="82">
        <v>0</v>
      </c>
    </row>
    <row r="136" spans="1:73" s="137" customFormat="1" ht="15" customHeight="1" thickBot="1" x14ac:dyDescent="0.3">
      <c r="A136" s="236" t="s">
        <v>790</v>
      </c>
      <c r="B136" s="58" t="s">
        <v>766</v>
      </c>
      <c r="C136" s="52">
        <v>36746</v>
      </c>
      <c r="D136" s="238" t="s">
        <v>2521</v>
      </c>
      <c r="E136" s="63" t="s">
        <v>76</v>
      </c>
      <c r="F136" s="57">
        <v>1853</v>
      </c>
      <c r="G136" s="90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>
        <v>405</v>
      </c>
      <c r="AF136" s="91"/>
      <c r="AG136" s="91"/>
      <c r="AH136" s="91"/>
      <c r="AI136" s="91"/>
      <c r="AJ136" s="91"/>
      <c r="AK136" s="91"/>
      <c r="AL136" s="91">
        <v>316</v>
      </c>
      <c r="AM136" s="91"/>
      <c r="AN136" s="91"/>
      <c r="AO136" s="91"/>
      <c r="AP136" s="91"/>
      <c r="AQ136" s="91"/>
      <c r="AR136" s="91"/>
      <c r="AS136" s="91"/>
      <c r="AT136" s="91"/>
      <c r="AU136" s="91">
        <v>566</v>
      </c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>
        <v>566</v>
      </c>
      <c r="BH136" s="91"/>
      <c r="BI136" s="91"/>
      <c r="BJ136" s="91"/>
      <c r="BK136" s="91"/>
      <c r="BL136" s="91"/>
      <c r="BM136" s="91"/>
      <c r="BN136" s="91"/>
      <c r="BO136" s="92"/>
      <c r="BP136" s="81">
        <v>0</v>
      </c>
      <c r="BQ136" s="81">
        <v>0</v>
      </c>
      <c r="BR136" s="81">
        <v>0</v>
      </c>
      <c r="BS136" s="82">
        <v>0</v>
      </c>
      <c r="BT136" s="82">
        <v>0</v>
      </c>
      <c r="BU136" s="82">
        <v>0</v>
      </c>
    </row>
    <row r="137" spans="1:73" s="137" customFormat="1" ht="15" customHeight="1" thickBot="1" x14ac:dyDescent="0.3">
      <c r="A137" s="236" t="s">
        <v>792</v>
      </c>
      <c r="B137" s="58" t="s">
        <v>1804</v>
      </c>
      <c r="C137" s="52">
        <v>33817</v>
      </c>
      <c r="D137" s="238" t="s">
        <v>3104</v>
      </c>
      <c r="E137" s="62" t="s">
        <v>771</v>
      </c>
      <c r="F137" s="57">
        <v>1850</v>
      </c>
      <c r="G137" s="90"/>
      <c r="H137" s="91"/>
      <c r="I137" s="91"/>
      <c r="J137" s="91"/>
      <c r="K137" s="91">
        <v>222</v>
      </c>
      <c r="L137" s="91">
        <v>102</v>
      </c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>
        <v>360</v>
      </c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>
        <v>360</v>
      </c>
      <c r="AM137" s="91"/>
      <c r="AN137" s="91"/>
      <c r="AO137" s="91">
        <v>450</v>
      </c>
      <c r="AP137" s="91"/>
      <c r="AQ137" s="91"/>
      <c r="AR137" s="91"/>
      <c r="AS137" s="91"/>
      <c r="AT137" s="91"/>
      <c r="AU137" s="91"/>
      <c r="AV137" s="91"/>
      <c r="AW137" s="91"/>
      <c r="AX137" s="91">
        <v>157</v>
      </c>
      <c r="AY137" s="91"/>
      <c r="AZ137" s="91"/>
      <c r="BA137" s="91"/>
      <c r="BB137" s="91"/>
      <c r="BC137" s="91">
        <v>205</v>
      </c>
      <c r="BD137" s="91"/>
      <c r="BE137" s="91"/>
      <c r="BF137" s="91"/>
      <c r="BG137" s="91"/>
      <c r="BH137" s="91">
        <v>157</v>
      </c>
      <c r="BI137" s="91"/>
      <c r="BJ137" s="91"/>
      <c r="BK137" s="91"/>
      <c r="BL137" s="91"/>
      <c r="BM137" s="91"/>
      <c r="BN137" s="91"/>
      <c r="BO137" s="92">
        <v>253</v>
      </c>
      <c r="BP137" s="81">
        <v>0</v>
      </c>
      <c r="BQ137" s="81">
        <v>0</v>
      </c>
      <c r="BR137" s="81">
        <v>0</v>
      </c>
      <c r="BS137" s="82">
        <v>0</v>
      </c>
      <c r="BT137" s="82">
        <v>0</v>
      </c>
      <c r="BU137" s="82">
        <v>0</v>
      </c>
    </row>
    <row r="138" spans="1:73" s="137" customFormat="1" ht="15" customHeight="1" thickBot="1" x14ac:dyDescent="0.3">
      <c r="A138" s="236" t="s">
        <v>793</v>
      </c>
      <c r="B138" s="58" t="s">
        <v>956</v>
      </c>
      <c r="C138" s="52">
        <v>31001</v>
      </c>
      <c r="D138" s="238" t="s">
        <v>2627</v>
      </c>
      <c r="E138" s="62" t="s">
        <v>771</v>
      </c>
      <c r="F138" s="57">
        <v>1850</v>
      </c>
      <c r="G138" s="90"/>
      <c r="H138" s="91"/>
      <c r="I138" s="91"/>
      <c r="J138" s="91"/>
      <c r="K138" s="91">
        <v>222</v>
      </c>
      <c r="L138" s="91">
        <v>102</v>
      </c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>
        <v>360</v>
      </c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>
        <v>360</v>
      </c>
      <c r="AM138" s="91"/>
      <c r="AN138" s="91"/>
      <c r="AO138" s="91">
        <v>450</v>
      </c>
      <c r="AP138" s="91"/>
      <c r="AQ138" s="91"/>
      <c r="AR138" s="91"/>
      <c r="AS138" s="91"/>
      <c r="AT138" s="91"/>
      <c r="AU138" s="91"/>
      <c r="AV138" s="91"/>
      <c r="AW138" s="91"/>
      <c r="AX138" s="91">
        <v>157</v>
      </c>
      <c r="AY138" s="91"/>
      <c r="AZ138" s="91"/>
      <c r="BA138" s="91"/>
      <c r="BB138" s="91"/>
      <c r="BC138" s="91">
        <v>205</v>
      </c>
      <c r="BD138" s="91"/>
      <c r="BE138" s="91"/>
      <c r="BF138" s="91"/>
      <c r="BG138" s="91"/>
      <c r="BH138" s="91">
        <v>157</v>
      </c>
      <c r="BI138" s="91"/>
      <c r="BJ138" s="91"/>
      <c r="BK138" s="91"/>
      <c r="BL138" s="91"/>
      <c r="BM138" s="91"/>
      <c r="BN138" s="91"/>
      <c r="BO138" s="92">
        <v>253</v>
      </c>
      <c r="BP138" s="81">
        <v>0</v>
      </c>
      <c r="BQ138" s="81">
        <v>0</v>
      </c>
      <c r="BR138" s="81">
        <v>0</v>
      </c>
      <c r="BS138" s="82">
        <v>0</v>
      </c>
      <c r="BT138" s="82">
        <v>0</v>
      </c>
      <c r="BU138" s="82">
        <v>0</v>
      </c>
    </row>
    <row r="139" spans="1:73" s="137" customFormat="1" ht="15" customHeight="1" thickBot="1" x14ac:dyDescent="0.3">
      <c r="A139" s="236" t="s">
        <v>794</v>
      </c>
      <c r="B139" s="60" t="s">
        <v>315</v>
      </c>
      <c r="C139" s="59">
        <v>37613</v>
      </c>
      <c r="D139" s="238" t="s">
        <v>3067</v>
      </c>
      <c r="E139" s="46" t="s">
        <v>60</v>
      </c>
      <c r="F139" s="57">
        <v>1796</v>
      </c>
      <c r="G139" s="90"/>
      <c r="H139" s="91"/>
      <c r="I139" s="91"/>
      <c r="J139" s="91"/>
      <c r="K139" s="91">
        <v>595</v>
      </c>
      <c r="L139" s="91"/>
      <c r="M139" s="91"/>
      <c r="N139" s="91"/>
      <c r="O139" s="91"/>
      <c r="P139" s="91"/>
      <c r="Q139" s="91"/>
      <c r="R139" s="91">
        <v>272</v>
      </c>
      <c r="S139" s="91"/>
      <c r="T139" s="91"/>
      <c r="U139" s="91"/>
      <c r="V139" s="91"/>
      <c r="W139" s="91"/>
      <c r="X139" s="91">
        <v>272</v>
      </c>
      <c r="Y139" s="91"/>
      <c r="Z139" s="91"/>
      <c r="AA139" s="91"/>
      <c r="AB139" s="91"/>
      <c r="AC139" s="91"/>
      <c r="AD139" s="91"/>
      <c r="AE139" s="91"/>
      <c r="AF139" s="91"/>
      <c r="AG139" s="91"/>
      <c r="AH139" s="91">
        <v>385</v>
      </c>
      <c r="AI139" s="91"/>
      <c r="AJ139" s="91"/>
      <c r="AK139" s="91"/>
      <c r="AL139" s="91">
        <v>272</v>
      </c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2"/>
      <c r="BP139" s="81">
        <v>0</v>
      </c>
      <c r="BQ139" s="81">
        <v>0</v>
      </c>
      <c r="BR139" s="81">
        <v>0</v>
      </c>
      <c r="BS139" s="82">
        <v>0</v>
      </c>
      <c r="BT139" s="82">
        <v>0</v>
      </c>
      <c r="BU139" s="82">
        <v>0</v>
      </c>
    </row>
    <row r="140" spans="1:73" s="137" customFormat="1" ht="15" customHeight="1" thickBot="1" x14ac:dyDescent="0.3">
      <c r="A140" s="236" t="s">
        <v>795</v>
      </c>
      <c r="B140" s="58" t="s">
        <v>510</v>
      </c>
      <c r="C140" s="52">
        <v>38626</v>
      </c>
      <c r="D140" s="238" t="s">
        <v>3108</v>
      </c>
      <c r="E140" s="63" t="s">
        <v>676</v>
      </c>
      <c r="F140" s="57">
        <v>1792</v>
      </c>
      <c r="G140" s="90"/>
      <c r="H140" s="91"/>
      <c r="I140" s="91">
        <v>137</v>
      </c>
      <c r="J140" s="91"/>
      <c r="K140" s="91">
        <v>152</v>
      </c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>
        <v>350</v>
      </c>
      <c r="Y140" s="91">
        <v>92</v>
      </c>
      <c r="Z140" s="91"/>
      <c r="AA140" s="91"/>
      <c r="AB140" s="91"/>
      <c r="AC140" s="91"/>
      <c r="AD140" s="91"/>
      <c r="AE140" s="91">
        <v>205</v>
      </c>
      <c r="AF140" s="91"/>
      <c r="AG140" s="91"/>
      <c r="AH140" s="91"/>
      <c r="AI140" s="91"/>
      <c r="AJ140" s="91"/>
      <c r="AK140" s="91"/>
      <c r="AL140" s="91"/>
      <c r="AM140" s="91"/>
      <c r="AN140" s="91"/>
      <c r="AO140" s="91">
        <v>455</v>
      </c>
      <c r="AP140" s="91"/>
      <c r="AQ140" s="91"/>
      <c r="AR140" s="91"/>
      <c r="AS140" s="91"/>
      <c r="AT140" s="91"/>
      <c r="AU140" s="91"/>
      <c r="AV140" s="91"/>
      <c r="AW140" s="91"/>
      <c r="AX140" s="91">
        <v>175</v>
      </c>
      <c r="AY140" s="91"/>
      <c r="AZ140" s="91"/>
      <c r="BA140" s="91"/>
      <c r="BB140" s="91"/>
      <c r="BC140" s="91"/>
      <c r="BD140" s="91"/>
      <c r="BE140" s="91"/>
      <c r="BF140" s="91">
        <v>455</v>
      </c>
      <c r="BG140" s="91"/>
      <c r="BH140" s="91"/>
      <c r="BI140" s="91"/>
      <c r="BJ140" s="91"/>
      <c r="BK140" s="91"/>
      <c r="BL140" s="91"/>
      <c r="BM140" s="91"/>
      <c r="BN140" s="91"/>
      <c r="BO140" s="92"/>
      <c r="BP140" s="81">
        <v>0</v>
      </c>
      <c r="BQ140" s="81">
        <v>0</v>
      </c>
      <c r="BR140" s="81">
        <v>0</v>
      </c>
      <c r="BS140" s="82">
        <v>0</v>
      </c>
      <c r="BT140" s="82">
        <v>0</v>
      </c>
      <c r="BU140" s="82">
        <v>0</v>
      </c>
    </row>
    <row r="141" spans="1:73" s="137" customFormat="1" ht="15" customHeight="1" thickBot="1" x14ac:dyDescent="0.3">
      <c r="A141" s="236" t="s">
        <v>797</v>
      </c>
      <c r="B141" s="58" t="s">
        <v>431</v>
      </c>
      <c r="C141" s="52">
        <v>37316</v>
      </c>
      <c r="D141" s="238" t="s">
        <v>2487</v>
      </c>
      <c r="E141" s="62" t="s">
        <v>412</v>
      </c>
      <c r="F141" s="57">
        <v>1789</v>
      </c>
      <c r="G141" s="90"/>
      <c r="H141" s="91"/>
      <c r="I141" s="91">
        <v>92</v>
      </c>
      <c r="J141" s="91"/>
      <c r="K141" s="91">
        <v>385</v>
      </c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>
        <v>272</v>
      </c>
      <c r="Y141" s="91">
        <v>92</v>
      </c>
      <c r="Z141" s="91"/>
      <c r="AA141" s="91"/>
      <c r="AB141" s="91"/>
      <c r="AC141" s="91"/>
      <c r="AD141" s="91"/>
      <c r="AE141" s="91">
        <v>285</v>
      </c>
      <c r="AF141" s="91"/>
      <c r="AG141" s="91"/>
      <c r="AH141" s="91"/>
      <c r="AI141" s="91"/>
      <c r="AJ141" s="91"/>
      <c r="AK141" s="91"/>
      <c r="AL141" s="91">
        <v>272</v>
      </c>
      <c r="AM141" s="91"/>
      <c r="AN141" s="91"/>
      <c r="AO141" s="91"/>
      <c r="AP141" s="91"/>
      <c r="AQ141" s="91"/>
      <c r="AR141" s="91"/>
      <c r="AS141" s="91"/>
      <c r="AT141" s="91"/>
      <c r="AU141" s="91">
        <v>385</v>
      </c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>
        <v>190</v>
      </c>
      <c r="BI141" s="91"/>
      <c r="BJ141" s="91"/>
      <c r="BK141" s="91"/>
      <c r="BL141" s="91"/>
      <c r="BM141" s="91"/>
      <c r="BN141" s="91"/>
      <c r="BO141" s="92"/>
      <c r="BP141" s="81">
        <v>0</v>
      </c>
      <c r="BQ141" s="81">
        <v>0</v>
      </c>
      <c r="BR141" s="81">
        <v>0</v>
      </c>
      <c r="BS141" s="82">
        <v>0</v>
      </c>
      <c r="BT141" s="82">
        <v>0</v>
      </c>
      <c r="BU141" s="82">
        <v>0</v>
      </c>
    </row>
    <row r="142" spans="1:73" s="137" customFormat="1" ht="15" customHeight="1" thickBot="1" x14ac:dyDescent="0.3">
      <c r="A142" s="236" t="s">
        <v>799</v>
      </c>
      <c r="B142" s="60" t="s">
        <v>502</v>
      </c>
      <c r="C142" s="59">
        <v>38488</v>
      </c>
      <c r="D142" s="238" t="s">
        <v>3101</v>
      </c>
      <c r="E142" s="46" t="s">
        <v>60</v>
      </c>
      <c r="F142" s="57">
        <v>1781</v>
      </c>
      <c r="G142" s="90">
        <v>192</v>
      </c>
      <c r="H142" s="91"/>
      <c r="I142" s="91"/>
      <c r="J142" s="91"/>
      <c r="K142" s="91">
        <v>290</v>
      </c>
      <c r="L142" s="91"/>
      <c r="M142" s="91"/>
      <c r="N142" s="91"/>
      <c r="O142" s="91"/>
      <c r="P142" s="91"/>
      <c r="Q142" s="91"/>
      <c r="R142" s="91">
        <v>350</v>
      </c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>
        <v>400</v>
      </c>
      <c r="AE142" s="91"/>
      <c r="AF142" s="91"/>
      <c r="AG142" s="91"/>
      <c r="AH142" s="91">
        <v>192</v>
      </c>
      <c r="AI142" s="91"/>
      <c r="AJ142" s="91"/>
      <c r="AK142" s="91"/>
      <c r="AL142" s="91"/>
      <c r="AM142" s="91"/>
      <c r="AN142" s="91"/>
      <c r="AO142" s="91">
        <v>357</v>
      </c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2"/>
      <c r="BP142" s="81">
        <v>0</v>
      </c>
      <c r="BQ142" s="81">
        <v>0</v>
      </c>
      <c r="BR142" s="81">
        <v>0</v>
      </c>
      <c r="BS142" s="82">
        <v>0</v>
      </c>
      <c r="BT142" s="82">
        <v>0</v>
      </c>
      <c r="BU142" s="82">
        <v>0</v>
      </c>
    </row>
    <row r="143" spans="1:73" s="137" customFormat="1" ht="15" customHeight="1" thickBot="1" x14ac:dyDescent="0.3">
      <c r="A143" s="236" t="s">
        <v>801</v>
      </c>
      <c r="B143" s="58" t="s">
        <v>704</v>
      </c>
      <c r="C143" s="59">
        <v>38467</v>
      </c>
      <c r="D143" s="238" t="s">
        <v>2473</v>
      </c>
      <c r="E143" s="63" t="s">
        <v>60</v>
      </c>
      <c r="F143" s="57">
        <v>1781</v>
      </c>
      <c r="G143" s="90">
        <v>192</v>
      </c>
      <c r="H143" s="91"/>
      <c r="I143" s="91"/>
      <c r="J143" s="91"/>
      <c r="K143" s="91">
        <v>290</v>
      </c>
      <c r="L143" s="91"/>
      <c r="M143" s="91"/>
      <c r="N143" s="91"/>
      <c r="O143" s="91"/>
      <c r="P143" s="91"/>
      <c r="Q143" s="91"/>
      <c r="R143" s="91">
        <v>350</v>
      </c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>
        <v>400</v>
      </c>
      <c r="AE143" s="91"/>
      <c r="AF143" s="91"/>
      <c r="AG143" s="91"/>
      <c r="AH143" s="91">
        <v>192</v>
      </c>
      <c r="AI143" s="91"/>
      <c r="AJ143" s="91"/>
      <c r="AK143" s="91"/>
      <c r="AL143" s="91"/>
      <c r="AM143" s="91"/>
      <c r="AN143" s="91"/>
      <c r="AO143" s="91">
        <v>357</v>
      </c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2"/>
      <c r="BP143" s="81">
        <v>0</v>
      </c>
      <c r="BQ143" s="81">
        <v>0</v>
      </c>
      <c r="BR143" s="81">
        <v>0</v>
      </c>
      <c r="BS143" s="82">
        <v>0</v>
      </c>
      <c r="BT143" s="82">
        <v>0</v>
      </c>
      <c r="BU143" s="82">
        <v>0</v>
      </c>
    </row>
    <row r="144" spans="1:73" s="137" customFormat="1" ht="15" customHeight="1" thickBot="1" x14ac:dyDescent="0.3">
      <c r="A144" s="236" t="s">
        <v>803</v>
      </c>
      <c r="B144" s="58" t="s">
        <v>428</v>
      </c>
      <c r="C144" s="52">
        <v>38124</v>
      </c>
      <c r="D144" s="238" t="s">
        <v>2496</v>
      </c>
      <c r="E144" s="63" t="s">
        <v>76</v>
      </c>
      <c r="F144" s="57">
        <v>1781</v>
      </c>
      <c r="G144" s="90"/>
      <c r="H144" s="91"/>
      <c r="I144" s="91"/>
      <c r="J144" s="91"/>
      <c r="K144" s="91">
        <v>220</v>
      </c>
      <c r="L144" s="91"/>
      <c r="M144" s="91"/>
      <c r="N144" s="91"/>
      <c r="O144" s="91"/>
      <c r="P144" s="91"/>
      <c r="Q144" s="91"/>
      <c r="R144" s="91">
        <v>192</v>
      </c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>
        <v>117</v>
      </c>
      <c r="AF144" s="91"/>
      <c r="AG144" s="91"/>
      <c r="AH144" s="91">
        <v>192</v>
      </c>
      <c r="AI144" s="91"/>
      <c r="AJ144" s="91"/>
      <c r="AK144" s="91"/>
      <c r="AL144" s="91">
        <v>350</v>
      </c>
      <c r="AM144" s="91"/>
      <c r="AN144" s="91"/>
      <c r="AO144" s="91"/>
      <c r="AP144" s="91"/>
      <c r="AQ144" s="91"/>
      <c r="AR144" s="91"/>
      <c r="AS144" s="91"/>
      <c r="AT144" s="91"/>
      <c r="AU144" s="91">
        <v>275</v>
      </c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>
        <v>552</v>
      </c>
      <c r="BG144" s="91"/>
      <c r="BH144" s="91"/>
      <c r="BI144" s="91"/>
      <c r="BJ144" s="91"/>
      <c r="BK144" s="91"/>
      <c r="BL144" s="91"/>
      <c r="BM144" s="91"/>
      <c r="BN144" s="91"/>
      <c r="BO144" s="92"/>
      <c r="BP144" s="81">
        <v>0</v>
      </c>
      <c r="BQ144" s="81">
        <v>0</v>
      </c>
      <c r="BR144" s="81">
        <v>0</v>
      </c>
      <c r="BS144" s="82">
        <v>0</v>
      </c>
      <c r="BT144" s="82">
        <v>0</v>
      </c>
      <c r="BU144" s="82">
        <v>0</v>
      </c>
    </row>
    <row r="145" spans="1:73" s="137" customFormat="1" ht="15" customHeight="1" thickBot="1" x14ac:dyDescent="0.3">
      <c r="A145" s="236" t="s">
        <v>804</v>
      </c>
      <c r="B145" s="58" t="s">
        <v>247</v>
      </c>
      <c r="C145" s="52">
        <v>38167</v>
      </c>
      <c r="D145" s="238" t="s">
        <v>2524</v>
      </c>
      <c r="E145" s="63" t="s">
        <v>76</v>
      </c>
      <c r="F145" s="57">
        <v>1777</v>
      </c>
      <c r="G145" s="90"/>
      <c r="H145" s="91"/>
      <c r="I145" s="91"/>
      <c r="J145" s="91"/>
      <c r="K145" s="91">
        <v>220</v>
      </c>
      <c r="L145" s="91"/>
      <c r="M145" s="91"/>
      <c r="N145" s="91"/>
      <c r="O145" s="91"/>
      <c r="P145" s="91"/>
      <c r="Q145" s="91"/>
      <c r="R145" s="91">
        <v>192</v>
      </c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>
        <v>293</v>
      </c>
      <c r="AF145" s="91"/>
      <c r="AG145" s="91"/>
      <c r="AH145" s="91"/>
      <c r="AI145" s="91"/>
      <c r="AJ145" s="91"/>
      <c r="AK145" s="91"/>
      <c r="AL145" s="91">
        <v>275</v>
      </c>
      <c r="AM145" s="91"/>
      <c r="AN145" s="91"/>
      <c r="AO145" s="91">
        <v>357</v>
      </c>
      <c r="AP145" s="91"/>
      <c r="AQ145" s="91"/>
      <c r="AR145" s="91"/>
      <c r="AS145" s="91"/>
      <c r="AT145" s="91"/>
      <c r="AU145" s="91">
        <v>275</v>
      </c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>
        <v>357</v>
      </c>
      <c r="BG145" s="91"/>
      <c r="BH145" s="91"/>
      <c r="BI145" s="91"/>
      <c r="BJ145" s="91"/>
      <c r="BK145" s="91"/>
      <c r="BL145" s="91"/>
      <c r="BM145" s="91"/>
      <c r="BN145" s="91"/>
      <c r="BO145" s="92"/>
      <c r="BP145" s="81">
        <v>0</v>
      </c>
      <c r="BQ145" s="81">
        <v>0</v>
      </c>
      <c r="BR145" s="81">
        <v>0</v>
      </c>
      <c r="BS145" s="82">
        <v>0</v>
      </c>
      <c r="BT145" s="82">
        <v>0</v>
      </c>
      <c r="BU145" s="82">
        <v>0</v>
      </c>
    </row>
    <row r="146" spans="1:73" s="137" customFormat="1" ht="15" customHeight="1" thickBot="1" x14ac:dyDescent="0.3">
      <c r="A146" s="236" t="s">
        <v>805</v>
      </c>
      <c r="B146" s="220" t="s">
        <v>319</v>
      </c>
      <c r="C146" s="52">
        <v>38143</v>
      </c>
      <c r="D146" s="238" t="s">
        <v>3106</v>
      </c>
      <c r="E146" s="63" t="s">
        <v>76</v>
      </c>
      <c r="F146" s="57">
        <v>1777</v>
      </c>
      <c r="G146" s="90"/>
      <c r="H146" s="91"/>
      <c r="I146" s="91"/>
      <c r="J146" s="91"/>
      <c r="K146" s="91">
        <v>220</v>
      </c>
      <c r="L146" s="91"/>
      <c r="M146" s="91"/>
      <c r="N146" s="91"/>
      <c r="O146" s="91"/>
      <c r="P146" s="91"/>
      <c r="Q146" s="91"/>
      <c r="R146" s="91">
        <v>192</v>
      </c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>
        <v>293</v>
      </c>
      <c r="AF146" s="91"/>
      <c r="AG146" s="91"/>
      <c r="AH146" s="91"/>
      <c r="AI146" s="91"/>
      <c r="AJ146" s="91"/>
      <c r="AK146" s="91"/>
      <c r="AL146" s="91">
        <v>275</v>
      </c>
      <c r="AM146" s="91"/>
      <c r="AN146" s="91"/>
      <c r="AO146" s="91">
        <v>357</v>
      </c>
      <c r="AP146" s="91"/>
      <c r="AQ146" s="91"/>
      <c r="AR146" s="91"/>
      <c r="AS146" s="91"/>
      <c r="AT146" s="91"/>
      <c r="AU146" s="91">
        <v>275</v>
      </c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>
        <v>357</v>
      </c>
      <c r="BG146" s="91"/>
      <c r="BH146" s="91"/>
      <c r="BI146" s="91"/>
      <c r="BJ146" s="91"/>
      <c r="BK146" s="91"/>
      <c r="BL146" s="91"/>
      <c r="BM146" s="91"/>
      <c r="BN146" s="91"/>
      <c r="BO146" s="92"/>
      <c r="BP146" s="81">
        <v>0</v>
      </c>
      <c r="BQ146" s="81">
        <v>0</v>
      </c>
      <c r="BR146" s="81">
        <v>0</v>
      </c>
      <c r="BS146" s="82">
        <v>0</v>
      </c>
      <c r="BT146" s="82">
        <v>0</v>
      </c>
      <c r="BU146" s="82">
        <v>0</v>
      </c>
    </row>
    <row r="147" spans="1:73" s="137" customFormat="1" ht="15" customHeight="1" thickBot="1" x14ac:dyDescent="0.3">
      <c r="A147" s="236" t="s">
        <v>806</v>
      </c>
      <c r="B147" s="58" t="s">
        <v>896</v>
      </c>
      <c r="C147" s="59">
        <v>21170</v>
      </c>
      <c r="D147" s="238" t="s">
        <v>2596</v>
      </c>
      <c r="E147" s="62" t="s">
        <v>897</v>
      </c>
      <c r="F147" s="57">
        <v>1777</v>
      </c>
      <c r="G147" s="90">
        <v>275</v>
      </c>
      <c r="H147" s="91"/>
      <c r="I147" s="91"/>
      <c r="J147" s="91"/>
      <c r="K147" s="91">
        <v>360</v>
      </c>
      <c r="L147" s="91"/>
      <c r="M147" s="91"/>
      <c r="N147" s="91"/>
      <c r="O147" s="91"/>
      <c r="P147" s="91"/>
      <c r="Q147" s="91"/>
      <c r="R147" s="91"/>
      <c r="S147" s="91">
        <v>425</v>
      </c>
      <c r="T147" s="91"/>
      <c r="U147" s="91"/>
      <c r="V147" s="91">
        <v>213</v>
      </c>
      <c r="W147" s="91"/>
      <c r="X147" s="91"/>
      <c r="Y147" s="91"/>
      <c r="Z147" s="91"/>
      <c r="AA147" s="91"/>
      <c r="AB147" s="91"/>
      <c r="AC147" s="91"/>
      <c r="AD147" s="91">
        <v>504</v>
      </c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2"/>
      <c r="BP147" s="81">
        <v>0</v>
      </c>
      <c r="BQ147" s="81">
        <v>0</v>
      </c>
      <c r="BR147" s="81">
        <v>0</v>
      </c>
      <c r="BS147" s="82">
        <v>0</v>
      </c>
      <c r="BT147" s="82">
        <v>0</v>
      </c>
      <c r="BU147" s="82">
        <v>0</v>
      </c>
    </row>
    <row r="148" spans="1:73" s="137" customFormat="1" ht="15" customHeight="1" thickBot="1" x14ac:dyDescent="0.3">
      <c r="A148" s="236" t="s">
        <v>807</v>
      </c>
      <c r="B148" s="58" t="s">
        <v>2102</v>
      </c>
      <c r="C148" s="52">
        <v>35104</v>
      </c>
      <c r="D148" s="238" t="s">
        <v>3335</v>
      </c>
      <c r="E148" s="62" t="s">
        <v>1807</v>
      </c>
      <c r="F148" s="57">
        <v>1760</v>
      </c>
      <c r="G148" s="90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>
        <v>595</v>
      </c>
      <c r="AB148" s="91"/>
      <c r="AC148" s="91"/>
      <c r="AD148" s="91"/>
      <c r="AE148" s="91"/>
      <c r="AF148" s="91"/>
      <c r="AG148" s="91"/>
      <c r="AH148" s="91"/>
      <c r="AI148" s="91">
        <v>504</v>
      </c>
      <c r="AJ148" s="91"/>
      <c r="AK148" s="91"/>
      <c r="AL148" s="91"/>
      <c r="AM148" s="91"/>
      <c r="AN148" s="91">
        <v>504</v>
      </c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>
        <v>157</v>
      </c>
      <c r="BJ148" s="91"/>
      <c r="BK148" s="91"/>
      <c r="BL148" s="91"/>
      <c r="BM148" s="91"/>
      <c r="BN148" s="91"/>
      <c r="BO148" s="92"/>
      <c r="BP148" s="81">
        <v>0</v>
      </c>
      <c r="BQ148" s="81">
        <v>0</v>
      </c>
      <c r="BR148" s="81">
        <v>0</v>
      </c>
      <c r="BS148" s="82">
        <v>0</v>
      </c>
      <c r="BT148" s="82">
        <v>0</v>
      </c>
      <c r="BU148" s="82">
        <v>0</v>
      </c>
    </row>
    <row r="149" spans="1:73" s="137" customFormat="1" ht="15" customHeight="1" thickBot="1" x14ac:dyDescent="0.3">
      <c r="A149" s="236" t="s">
        <v>808</v>
      </c>
      <c r="B149" s="58" t="s">
        <v>708</v>
      </c>
      <c r="C149" s="59">
        <v>35251</v>
      </c>
      <c r="D149" s="238" t="s">
        <v>2467</v>
      </c>
      <c r="E149" s="63" t="s">
        <v>46</v>
      </c>
      <c r="F149" s="57">
        <v>1759</v>
      </c>
      <c r="G149" s="90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>
        <v>222</v>
      </c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>
        <v>642</v>
      </c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>
        <v>253</v>
      </c>
      <c r="BC149" s="91"/>
      <c r="BD149" s="91"/>
      <c r="BE149" s="91"/>
      <c r="BF149" s="91"/>
      <c r="BG149" s="91">
        <v>642</v>
      </c>
      <c r="BH149" s="91"/>
      <c r="BI149" s="91"/>
      <c r="BJ149" s="91"/>
      <c r="BK149" s="91"/>
      <c r="BL149" s="91"/>
      <c r="BM149" s="91"/>
      <c r="BN149" s="91"/>
      <c r="BO149" s="92"/>
      <c r="BP149" s="81">
        <v>0</v>
      </c>
      <c r="BQ149" s="81">
        <v>0</v>
      </c>
      <c r="BR149" s="81">
        <v>0</v>
      </c>
      <c r="BS149" s="82">
        <v>0</v>
      </c>
      <c r="BT149" s="82">
        <v>0</v>
      </c>
      <c r="BU149" s="82">
        <v>0</v>
      </c>
    </row>
    <row r="150" spans="1:73" s="137" customFormat="1" ht="15" customHeight="1" thickBot="1" x14ac:dyDescent="0.3">
      <c r="A150" s="236" t="s">
        <v>809</v>
      </c>
      <c r="B150" s="58" t="s">
        <v>1774</v>
      </c>
      <c r="C150" s="52">
        <v>34906</v>
      </c>
      <c r="D150" s="238" t="s">
        <v>3041</v>
      </c>
      <c r="E150" s="62" t="s">
        <v>46</v>
      </c>
      <c r="F150" s="57">
        <v>1759</v>
      </c>
      <c r="G150" s="90"/>
      <c r="H150" s="91"/>
      <c r="I150" s="91"/>
      <c r="J150" s="91"/>
      <c r="K150" s="91">
        <v>222</v>
      </c>
      <c r="L150" s="91">
        <v>300</v>
      </c>
      <c r="M150" s="91"/>
      <c r="N150" s="91"/>
      <c r="O150" s="91"/>
      <c r="P150" s="91"/>
      <c r="Q150" s="91"/>
      <c r="R150" s="91">
        <v>360</v>
      </c>
      <c r="S150" s="91"/>
      <c r="T150" s="91"/>
      <c r="U150" s="91"/>
      <c r="V150" s="91"/>
      <c r="W150" s="91"/>
      <c r="X150" s="91">
        <v>360</v>
      </c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>
        <v>360</v>
      </c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>
        <v>157</v>
      </c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2"/>
      <c r="BP150" s="81">
        <v>0</v>
      </c>
      <c r="BQ150" s="81">
        <v>0</v>
      </c>
      <c r="BR150" s="81">
        <v>0</v>
      </c>
      <c r="BS150" s="82">
        <v>0</v>
      </c>
      <c r="BT150" s="82">
        <v>0</v>
      </c>
      <c r="BU150" s="82">
        <v>0</v>
      </c>
    </row>
    <row r="151" spans="1:73" s="137" customFormat="1" ht="15" customHeight="1" thickBot="1" x14ac:dyDescent="0.3">
      <c r="A151" s="236" t="s">
        <v>810</v>
      </c>
      <c r="B151" s="60" t="s">
        <v>548</v>
      </c>
      <c r="C151" s="59">
        <v>38271</v>
      </c>
      <c r="D151" s="238" t="s">
        <v>3090</v>
      </c>
      <c r="E151" s="62" t="s">
        <v>1807</v>
      </c>
      <c r="F151" s="57">
        <v>1753</v>
      </c>
      <c r="G151" s="90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>
        <v>595</v>
      </c>
      <c r="AB151" s="91"/>
      <c r="AC151" s="91"/>
      <c r="AD151" s="91"/>
      <c r="AE151" s="91">
        <v>195</v>
      </c>
      <c r="AF151" s="91"/>
      <c r="AG151" s="91"/>
      <c r="AH151" s="91"/>
      <c r="AI151" s="91">
        <v>350</v>
      </c>
      <c r="AJ151" s="91"/>
      <c r="AK151" s="91"/>
      <c r="AL151" s="91"/>
      <c r="AM151" s="91"/>
      <c r="AN151" s="91">
        <v>360</v>
      </c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>
        <v>253</v>
      </c>
      <c r="BO151" s="92"/>
      <c r="BP151" s="81">
        <v>0</v>
      </c>
      <c r="BQ151" s="81">
        <v>0</v>
      </c>
      <c r="BR151" s="81">
        <v>0</v>
      </c>
      <c r="BS151" s="82">
        <v>0</v>
      </c>
      <c r="BT151" s="82">
        <v>0</v>
      </c>
      <c r="BU151" s="82">
        <v>0</v>
      </c>
    </row>
    <row r="152" spans="1:73" s="137" customFormat="1" ht="15" customHeight="1" thickBot="1" x14ac:dyDescent="0.3">
      <c r="A152" s="236" t="s">
        <v>813</v>
      </c>
      <c r="B152" s="58" t="s">
        <v>266</v>
      </c>
      <c r="C152" s="59">
        <v>37246</v>
      </c>
      <c r="D152" s="238" t="s">
        <v>2629</v>
      </c>
      <c r="E152" s="62" t="s">
        <v>1807</v>
      </c>
      <c r="F152" s="57">
        <v>1753</v>
      </c>
      <c r="G152" s="90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>
        <v>595</v>
      </c>
      <c r="AB152" s="91"/>
      <c r="AC152" s="91"/>
      <c r="AD152" s="91"/>
      <c r="AE152" s="91">
        <v>195</v>
      </c>
      <c r="AF152" s="91"/>
      <c r="AG152" s="91"/>
      <c r="AH152" s="91"/>
      <c r="AI152" s="91">
        <v>350</v>
      </c>
      <c r="AJ152" s="91"/>
      <c r="AK152" s="91"/>
      <c r="AL152" s="91"/>
      <c r="AM152" s="91"/>
      <c r="AN152" s="91">
        <v>360</v>
      </c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>
        <v>253</v>
      </c>
      <c r="BO152" s="92"/>
      <c r="BP152" s="81">
        <v>0</v>
      </c>
      <c r="BQ152" s="81">
        <v>0</v>
      </c>
      <c r="BR152" s="81">
        <v>0</v>
      </c>
      <c r="BS152" s="82">
        <v>0</v>
      </c>
      <c r="BT152" s="82">
        <v>0</v>
      </c>
      <c r="BU152" s="82">
        <v>0</v>
      </c>
    </row>
    <row r="153" spans="1:73" s="137" customFormat="1" ht="15" customHeight="1" thickBot="1" x14ac:dyDescent="0.3">
      <c r="A153" s="236" t="s">
        <v>815</v>
      </c>
      <c r="B153" s="58" t="s">
        <v>1805</v>
      </c>
      <c r="C153" s="52">
        <v>39118</v>
      </c>
      <c r="D153" s="238" t="s">
        <v>3109</v>
      </c>
      <c r="E153" s="63" t="s">
        <v>667</v>
      </c>
      <c r="F153" s="57">
        <v>1740</v>
      </c>
      <c r="G153" s="90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>
        <v>270</v>
      </c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>
        <v>275</v>
      </c>
      <c r="AM153" s="91"/>
      <c r="AN153" s="91">
        <v>385</v>
      </c>
      <c r="AO153" s="91">
        <v>475</v>
      </c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>
        <v>335</v>
      </c>
      <c r="BG153" s="91"/>
      <c r="BH153" s="91"/>
      <c r="BI153" s="91"/>
      <c r="BJ153" s="91"/>
      <c r="BK153" s="91"/>
      <c r="BL153" s="91"/>
      <c r="BM153" s="91"/>
      <c r="BN153" s="91"/>
      <c r="BO153" s="92"/>
      <c r="BP153" s="81">
        <v>0</v>
      </c>
      <c r="BQ153" s="81">
        <v>0</v>
      </c>
      <c r="BR153" s="81">
        <v>0</v>
      </c>
      <c r="BS153" s="82">
        <v>0</v>
      </c>
      <c r="BT153" s="82">
        <v>0</v>
      </c>
      <c r="BU153" s="82">
        <v>0</v>
      </c>
    </row>
    <row r="154" spans="1:73" s="137" customFormat="1" ht="15" customHeight="1" thickBot="1" x14ac:dyDescent="0.3">
      <c r="A154" s="236" t="s">
        <v>817</v>
      </c>
      <c r="B154" s="58" t="s">
        <v>764</v>
      </c>
      <c r="C154" s="59">
        <v>30756</v>
      </c>
      <c r="D154" s="238" t="s">
        <v>2523</v>
      </c>
      <c r="E154" s="62" t="s">
        <v>412</v>
      </c>
      <c r="F154" s="57">
        <v>1734</v>
      </c>
      <c r="G154" s="90"/>
      <c r="H154" s="91"/>
      <c r="I154" s="91">
        <v>65</v>
      </c>
      <c r="J154" s="91"/>
      <c r="K154" s="91">
        <v>222</v>
      </c>
      <c r="L154" s="91">
        <v>102</v>
      </c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>
        <v>222</v>
      </c>
      <c r="Y154" s="91">
        <v>102</v>
      </c>
      <c r="Z154" s="91"/>
      <c r="AA154" s="91"/>
      <c r="AB154" s="91"/>
      <c r="AC154" s="91"/>
      <c r="AD154" s="91"/>
      <c r="AE154" s="91">
        <v>293</v>
      </c>
      <c r="AF154" s="91"/>
      <c r="AG154" s="91"/>
      <c r="AH154" s="91"/>
      <c r="AI154" s="91"/>
      <c r="AJ154" s="91">
        <v>642</v>
      </c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>
        <v>102</v>
      </c>
      <c r="AY154" s="91"/>
      <c r="AZ154" s="91"/>
      <c r="BA154" s="91"/>
      <c r="BB154" s="91"/>
      <c r="BC154" s="91">
        <v>102</v>
      </c>
      <c r="BD154" s="91"/>
      <c r="BE154" s="91"/>
      <c r="BF154" s="91"/>
      <c r="BG154" s="91"/>
      <c r="BH154" s="91">
        <v>253</v>
      </c>
      <c r="BI154" s="91"/>
      <c r="BJ154" s="91"/>
      <c r="BK154" s="91"/>
      <c r="BL154" s="91"/>
      <c r="BM154" s="91"/>
      <c r="BN154" s="91"/>
      <c r="BO154" s="92"/>
      <c r="BP154" s="81">
        <v>0</v>
      </c>
      <c r="BQ154" s="81">
        <v>0</v>
      </c>
      <c r="BR154" s="81">
        <v>0</v>
      </c>
      <c r="BS154" s="82">
        <v>0</v>
      </c>
      <c r="BT154" s="82">
        <v>0</v>
      </c>
      <c r="BU154" s="82">
        <v>0</v>
      </c>
    </row>
    <row r="155" spans="1:73" s="137" customFormat="1" ht="15" customHeight="1" thickBot="1" x14ac:dyDescent="0.3">
      <c r="A155" s="236" t="s">
        <v>819</v>
      </c>
      <c r="B155" s="60" t="s">
        <v>293</v>
      </c>
      <c r="C155" s="59">
        <v>37203</v>
      </c>
      <c r="D155" s="238" t="s">
        <v>3146</v>
      </c>
      <c r="E155" s="62" t="s">
        <v>695</v>
      </c>
      <c r="F155" s="57">
        <v>1723</v>
      </c>
      <c r="G155" s="90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>
        <v>175</v>
      </c>
      <c r="V155" s="91"/>
      <c r="W155" s="91"/>
      <c r="X155" s="91"/>
      <c r="Y155" s="91">
        <v>175</v>
      </c>
      <c r="Z155" s="91"/>
      <c r="AA155" s="91"/>
      <c r="AB155" s="91">
        <v>137</v>
      </c>
      <c r="AC155" s="91"/>
      <c r="AD155" s="91"/>
      <c r="AE155" s="91">
        <v>285</v>
      </c>
      <c r="AF155" s="91"/>
      <c r="AG155" s="91"/>
      <c r="AH155" s="91">
        <v>385</v>
      </c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>
        <v>566</v>
      </c>
      <c r="BH155" s="91"/>
      <c r="BI155" s="91"/>
      <c r="BJ155" s="91"/>
      <c r="BK155" s="91"/>
      <c r="BL155" s="91"/>
      <c r="BM155" s="91"/>
      <c r="BN155" s="91"/>
      <c r="BO155" s="92"/>
      <c r="BP155" s="81">
        <v>0</v>
      </c>
      <c r="BQ155" s="81">
        <v>0</v>
      </c>
      <c r="BR155" s="81">
        <v>0</v>
      </c>
      <c r="BS155" s="82">
        <v>0</v>
      </c>
      <c r="BT155" s="82">
        <v>0</v>
      </c>
      <c r="BU155" s="82">
        <v>0</v>
      </c>
    </row>
    <row r="156" spans="1:73" s="137" customFormat="1" ht="15" customHeight="1" thickBot="1" x14ac:dyDescent="0.3">
      <c r="A156" s="236" t="s">
        <v>820</v>
      </c>
      <c r="B156" s="60" t="s">
        <v>544</v>
      </c>
      <c r="C156" s="59">
        <v>38630</v>
      </c>
      <c r="D156" s="238" t="s">
        <v>3120</v>
      </c>
      <c r="E156" s="62" t="s">
        <v>715</v>
      </c>
      <c r="F156" s="57">
        <v>1721</v>
      </c>
      <c r="G156" s="90"/>
      <c r="H156" s="91"/>
      <c r="I156" s="91"/>
      <c r="J156" s="91"/>
      <c r="K156" s="91"/>
      <c r="L156" s="91"/>
      <c r="M156" s="91">
        <v>97</v>
      </c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>
        <v>340</v>
      </c>
      <c r="AB156" s="91"/>
      <c r="AC156" s="91"/>
      <c r="AD156" s="91"/>
      <c r="AE156" s="91">
        <v>293</v>
      </c>
      <c r="AF156" s="91"/>
      <c r="AG156" s="91"/>
      <c r="AH156" s="91"/>
      <c r="AI156" s="91">
        <v>340</v>
      </c>
      <c r="AJ156" s="91"/>
      <c r="AK156" s="91"/>
      <c r="AL156" s="91"/>
      <c r="AM156" s="91"/>
      <c r="AN156" s="91">
        <v>425</v>
      </c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>
        <v>177</v>
      </c>
      <c r="BE156" s="91"/>
      <c r="BF156" s="91"/>
      <c r="BG156" s="91"/>
      <c r="BH156" s="91"/>
      <c r="BI156" s="91"/>
      <c r="BJ156" s="91"/>
      <c r="BK156" s="91"/>
      <c r="BL156" s="91"/>
      <c r="BM156" s="91"/>
      <c r="BN156" s="91">
        <v>146</v>
      </c>
      <c r="BO156" s="92"/>
      <c r="BP156" s="81">
        <v>0</v>
      </c>
      <c r="BQ156" s="81">
        <v>0</v>
      </c>
      <c r="BR156" s="81">
        <v>0</v>
      </c>
      <c r="BS156" s="82">
        <v>0</v>
      </c>
      <c r="BT156" s="82">
        <v>0</v>
      </c>
      <c r="BU156" s="82">
        <v>0</v>
      </c>
    </row>
    <row r="157" spans="1:73" s="137" customFormat="1" ht="15" customHeight="1" thickBot="1" x14ac:dyDescent="0.3">
      <c r="A157" s="236" t="s">
        <v>821</v>
      </c>
      <c r="B157" s="58" t="s">
        <v>235</v>
      </c>
      <c r="C157" s="59">
        <v>38600</v>
      </c>
      <c r="D157" s="238" t="s">
        <v>2526</v>
      </c>
      <c r="E157" s="62" t="s">
        <v>715</v>
      </c>
      <c r="F157" s="57">
        <v>1721</v>
      </c>
      <c r="G157" s="90"/>
      <c r="H157" s="91"/>
      <c r="I157" s="91"/>
      <c r="J157" s="91"/>
      <c r="K157" s="91"/>
      <c r="L157" s="91"/>
      <c r="M157" s="91">
        <v>97</v>
      </c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>
        <v>340</v>
      </c>
      <c r="AB157" s="91"/>
      <c r="AC157" s="91"/>
      <c r="AD157" s="91"/>
      <c r="AE157" s="91">
        <v>293</v>
      </c>
      <c r="AF157" s="91"/>
      <c r="AG157" s="91"/>
      <c r="AH157" s="91"/>
      <c r="AI157" s="91">
        <v>340</v>
      </c>
      <c r="AJ157" s="91"/>
      <c r="AK157" s="91"/>
      <c r="AL157" s="91"/>
      <c r="AM157" s="91"/>
      <c r="AN157" s="91">
        <v>425</v>
      </c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>
        <v>177</v>
      </c>
      <c r="BE157" s="91"/>
      <c r="BF157" s="91"/>
      <c r="BG157" s="91"/>
      <c r="BH157" s="91"/>
      <c r="BI157" s="91"/>
      <c r="BJ157" s="91"/>
      <c r="BK157" s="91"/>
      <c r="BL157" s="91"/>
      <c r="BM157" s="91"/>
      <c r="BN157" s="91">
        <v>146</v>
      </c>
      <c r="BO157" s="92"/>
      <c r="BP157" s="81">
        <v>0</v>
      </c>
      <c r="BQ157" s="81">
        <v>0</v>
      </c>
      <c r="BR157" s="81">
        <v>0</v>
      </c>
      <c r="BS157" s="82">
        <v>0</v>
      </c>
      <c r="BT157" s="82">
        <v>0</v>
      </c>
      <c r="BU157" s="82">
        <v>0</v>
      </c>
    </row>
    <row r="158" spans="1:73" s="137" customFormat="1" ht="15" customHeight="1" thickBot="1" x14ac:dyDescent="0.3">
      <c r="A158" s="236" t="s">
        <v>824</v>
      </c>
      <c r="B158" s="58" t="s">
        <v>528</v>
      </c>
      <c r="C158" s="52">
        <v>37988</v>
      </c>
      <c r="D158" s="238" t="s">
        <v>3103</v>
      </c>
      <c r="E158" s="63" t="s">
        <v>70</v>
      </c>
      <c r="F158" s="57">
        <v>1704</v>
      </c>
      <c r="G158" s="90"/>
      <c r="H158" s="91"/>
      <c r="I158" s="91">
        <v>92</v>
      </c>
      <c r="J158" s="91"/>
      <c r="K158" s="91"/>
      <c r="L158" s="91"/>
      <c r="M158" s="91"/>
      <c r="N158" s="91"/>
      <c r="O158" s="91"/>
      <c r="P158" s="91"/>
      <c r="Q158" s="91"/>
      <c r="R158" s="91"/>
      <c r="S158" s="91">
        <v>275</v>
      </c>
      <c r="T158" s="91"/>
      <c r="U158" s="91"/>
      <c r="V158" s="91">
        <v>175</v>
      </c>
      <c r="W158" s="91"/>
      <c r="X158" s="91"/>
      <c r="Y158" s="91"/>
      <c r="Z158" s="91"/>
      <c r="AA158" s="91"/>
      <c r="AB158" s="91"/>
      <c r="AC158" s="91"/>
      <c r="AD158" s="91">
        <v>340</v>
      </c>
      <c r="AE158" s="91"/>
      <c r="AF158" s="91"/>
      <c r="AG158" s="91"/>
      <c r="AH158" s="91"/>
      <c r="AI158" s="91"/>
      <c r="AJ158" s="91">
        <v>350</v>
      </c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>
        <v>444</v>
      </c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>
        <v>120</v>
      </c>
      <c r="BN158" s="91"/>
      <c r="BO158" s="92"/>
      <c r="BP158" s="81">
        <v>0</v>
      </c>
      <c r="BQ158" s="81">
        <v>0</v>
      </c>
      <c r="BR158" s="81">
        <v>0</v>
      </c>
      <c r="BS158" s="82">
        <v>0</v>
      </c>
      <c r="BT158" s="82">
        <v>0</v>
      </c>
      <c r="BU158" s="82">
        <v>0</v>
      </c>
    </row>
    <row r="159" spans="1:73" s="137" customFormat="1" ht="15" customHeight="1" thickBot="1" x14ac:dyDescent="0.3">
      <c r="A159" s="236" t="s">
        <v>826</v>
      </c>
      <c r="B159" s="58" t="s">
        <v>302</v>
      </c>
      <c r="C159" s="52">
        <v>38598</v>
      </c>
      <c r="D159" s="238" t="s">
        <v>3102</v>
      </c>
      <c r="E159" s="62" t="s">
        <v>715</v>
      </c>
      <c r="F159" s="57">
        <v>1682</v>
      </c>
      <c r="G159" s="90"/>
      <c r="H159" s="91"/>
      <c r="I159" s="91"/>
      <c r="J159" s="91"/>
      <c r="K159" s="91"/>
      <c r="L159" s="91"/>
      <c r="M159" s="91">
        <v>150</v>
      </c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>
        <v>400</v>
      </c>
      <c r="AB159" s="91"/>
      <c r="AC159" s="91"/>
      <c r="AD159" s="91"/>
      <c r="AE159" s="91">
        <v>205</v>
      </c>
      <c r="AF159" s="91"/>
      <c r="AG159" s="91"/>
      <c r="AH159" s="91"/>
      <c r="AI159" s="91">
        <v>400</v>
      </c>
      <c r="AJ159" s="91"/>
      <c r="AK159" s="91"/>
      <c r="AL159" s="91"/>
      <c r="AM159" s="91"/>
      <c r="AN159" s="91">
        <v>350</v>
      </c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>
        <v>146</v>
      </c>
      <c r="BE159" s="91"/>
      <c r="BF159" s="91"/>
      <c r="BG159" s="91"/>
      <c r="BH159" s="91"/>
      <c r="BI159" s="91"/>
      <c r="BJ159" s="91"/>
      <c r="BK159" s="91"/>
      <c r="BL159" s="91"/>
      <c r="BM159" s="91"/>
      <c r="BN159" s="91">
        <v>177</v>
      </c>
      <c r="BO159" s="92"/>
      <c r="BP159" s="81">
        <v>0</v>
      </c>
      <c r="BQ159" s="81">
        <v>0</v>
      </c>
      <c r="BR159" s="81">
        <v>0</v>
      </c>
      <c r="BS159" s="82">
        <v>0</v>
      </c>
      <c r="BT159" s="82">
        <v>0</v>
      </c>
      <c r="BU159" s="82">
        <v>0</v>
      </c>
    </row>
    <row r="160" spans="1:73" s="137" customFormat="1" ht="15" customHeight="1" thickBot="1" x14ac:dyDescent="0.3">
      <c r="A160" s="236" t="s">
        <v>827</v>
      </c>
      <c r="B160" s="58" t="s">
        <v>419</v>
      </c>
      <c r="C160" s="52">
        <v>38476</v>
      </c>
      <c r="D160" s="238" t="s">
        <v>2540</v>
      </c>
      <c r="E160" s="62" t="s">
        <v>715</v>
      </c>
      <c r="F160" s="57">
        <v>1682</v>
      </c>
      <c r="G160" s="90"/>
      <c r="H160" s="91"/>
      <c r="I160" s="91"/>
      <c r="J160" s="91"/>
      <c r="K160" s="91"/>
      <c r="L160" s="91"/>
      <c r="M160" s="91">
        <v>150</v>
      </c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>
        <v>400</v>
      </c>
      <c r="AB160" s="91"/>
      <c r="AC160" s="91"/>
      <c r="AD160" s="91"/>
      <c r="AE160" s="91">
        <v>205</v>
      </c>
      <c r="AF160" s="91"/>
      <c r="AG160" s="91"/>
      <c r="AH160" s="91"/>
      <c r="AI160" s="91">
        <v>400</v>
      </c>
      <c r="AJ160" s="91"/>
      <c r="AK160" s="91"/>
      <c r="AL160" s="91"/>
      <c r="AM160" s="91"/>
      <c r="AN160" s="91">
        <v>350</v>
      </c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>
        <v>146</v>
      </c>
      <c r="BE160" s="91"/>
      <c r="BF160" s="91"/>
      <c r="BG160" s="91"/>
      <c r="BH160" s="91"/>
      <c r="BI160" s="91"/>
      <c r="BJ160" s="91"/>
      <c r="BK160" s="91"/>
      <c r="BL160" s="91"/>
      <c r="BM160" s="91"/>
      <c r="BN160" s="91">
        <v>177</v>
      </c>
      <c r="BO160" s="92"/>
      <c r="BP160" s="81">
        <v>0</v>
      </c>
      <c r="BQ160" s="81">
        <v>0</v>
      </c>
      <c r="BR160" s="81">
        <v>0</v>
      </c>
      <c r="BS160" s="82">
        <v>0</v>
      </c>
      <c r="BT160" s="82">
        <v>0</v>
      </c>
      <c r="BU160" s="82">
        <v>0</v>
      </c>
    </row>
    <row r="161" spans="1:73" s="137" customFormat="1" ht="15" customHeight="1" thickBot="1" x14ac:dyDescent="0.3">
      <c r="A161" s="236" t="s">
        <v>830</v>
      </c>
      <c r="B161" s="58" t="s">
        <v>442</v>
      </c>
      <c r="C161" s="52">
        <v>37981</v>
      </c>
      <c r="D161" s="238" t="s">
        <v>2528</v>
      </c>
      <c r="E161" s="63" t="s">
        <v>70</v>
      </c>
      <c r="F161" s="57">
        <v>1676</v>
      </c>
      <c r="G161" s="90"/>
      <c r="H161" s="91"/>
      <c r="I161" s="91">
        <v>92</v>
      </c>
      <c r="J161" s="91"/>
      <c r="K161" s="91"/>
      <c r="L161" s="91"/>
      <c r="M161" s="91"/>
      <c r="N161" s="91"/>
      <c r="O161" s="91"/>
      <c r="P161" s="91"/>
      <c r="Q161" s="91"/>
      <c r="R161" s="91"/>
      <c r="S161" s="91">
        <v>275</v>
      </c>
      <c r="T161" s="91"/>
      <c r="U161" s="91"/>
      <c r="V161" s="91">
        <v>175</v>
      </c>
      <c r="W161" s="91"/>
      <c r="X161" s="91"/>
      <c r="Y161" s="91"/>
      <c r="Z161" s="91"/>
      <c r="AA161" s="91"/>
      <c r="AB161" s="91"/>
      <c r="AC161" s="91"/>
      <c r="AD161" s="91">
        <v>340</v>
      </c>
      <c r="AE161" s="91"/>
      <c r="AF161" s="91"/>
      <c r="AG161" s="91"/>
      <c r="AH161" s="91"/>
      <c r="AI161" s="91"/>
      <c r="AJ161" s="91">
        <v>350</v>
      </c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>
        <v>444</v>
      </c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2"/>
      <c r="BP161" s="81">
        <v>0</v>
      </c>
      <c r="BQ161" s="81">
        <v>0</v>
      </c>
      <c r="BR161" s="81">
        <v>0</v>
      </c>
      <c r="BS161" s="82">
        <v>0</v>
      </c>
      <c r="BT161" s="82">
        <v>0</v>
      </c>
      <c r="BU161" s="82">
        <v>0</v>
      </c>
    </row>
    <row r="162" spans="1:73" s="137" customFormat="1" ht="15" customHeight="1" thickBot="1" x14ac:dyDescent="0.3">
      <c r="A162" s="236" t="s">
        <v>833</v>
      </c>
      <c r="B162" s="58" t="s">
        <v>775</v>
      </c>
      <c r="C162" s="52">
        <v>37868</v>
      </c>
      <c r="D162" s="238" t="s">
        <v>2525</v>
      </c>
      <c r="E162" s="62" t="s">
        <v>32</v>
      </c>
      <c r="F162" s="57">
        <v>1657</v>
      </c>
      <c r="G162" s="90"/>
      <c r="H162" s="91"/>
      <c r="I162" s="91"/>
      <c r="J162" s="91"/>
      <c r="K162" s="91"/>
      <c r="L162" s="91"/>
      <c r="M162" s="91">
        <v>213</v>
      </c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>
        <v>385</v>
      </c>
      <c r="AB162" s="91"/>
      <c r="AC162" s="91"/>
      <c r="AD162" s="91"/>
      <c r="AE162" s="91">
        <v>345</v>
      </c>
      <c r="AF162" s="91"/>
      <c r="AG162" s="91"/>
      <c r="AH162" s="91"/>
      <c r="AI162" s="91">
        <v>192</v>
      </c>
      <c r="AJ162" s="91"/>
      <c r="AK162" s="91"/>
      <c r="AL162" s="91"/>
      <c r="AM162" s="91"/>
      <c r="AN162" s="91">
        <v>385</v>
      </c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>
        <v>137</v>
      </c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2"/>
      <c r="BP162" s="81">
        <v>0</v>
      </c>
      <c r="BQ162" s="81">
        <v>0</v>
      </c>
      <c r="BR162" s="81">
        <v>0</v>
      </c>
      <c r="BS162" s="82">
        <v>0</v>
      </c>
      <c r="BT162" s="82">
        <v>0</v>
      </c>
      <c r="BU162" s="82">
        <v>0</v>
      </c>
    </row>
    <row r="163" spans="1:73" s="137" customFormat="1" ht="15" customHeight="1" thickBot="1" x14ac:dyDescent="0.3">
      <c r="A163" s="236" t="s">
        <v>832</v>
      </c>
      <c r="B163" s="60" t="s">
        <v>277</v>
      </c>
      <c r="C163" s="59">
        <v>37440</v>
      </c>
      <c r="D163" s="238" t="s">
        <v>3047</v>
      </c>
      <c r="E163" s="46" t="s">
        <v>60</v>
      </c>
      <c r="F163" s="57">
        <v>1651</v>
      </c>
      <c r="G163" s="90">
        <v>192</v>
      </c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>
        <v>595</v>
      </c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>
        <v>360</v>
      </c>
      <c r="AI163" s="91"/>
      <c r="AJ163" s="91"/>
      <c r="AK163" s="91"/>
      <c r="AL163" s="91">
        <v>504</v>
      </c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2"/>
      <c r="BP163" s="81">
        <v>0</v>
      </c>
      <c r="BQ163" s="81">
        <v>0</v>
      </c>
      <c r="BR163" s="81">
        <v>0</v>
      </c>
      <c r="BS163" s="82">
        <v>0</v>
      </c>
      <c r="BT163" s="82">
        <v>0</v>
      </c>
      <c r="BU163" s="82">
        <v>0</v>
      </c>
    </row>
    <row r="164" spans="1:73" s="137" customFormat="1" ht="15" customHeight="1" thickBot="1" x14ac:dyDescent="0.3">
      <c r="A164" s="236" t="s">
        <v>835</v>
      </c>
      <c r="B164" s="58" t="s">
        <v>859</v>
      </c>
      <c r="C164" s="52">
        <v>39179</v>
      </c>
      <c r="D164" s="238" t="s">
        <v>2577</v>
      </c>
      <c r="E164" s="63" t="s">
        <v>860</v>
      </c>
      <c r="F164" s="57">
        <v>1650</v>
      </c>
      <c r="G164" s="90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>
        <v>270</v>
      </c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>
        <v>220</v>
      </c>
      <c r="AM164" s="91"/>
      <c r="AN164" s="91">
        <v>490</v>
      </c>
      <c r="AO164" s="91">
        <v>335</v>
      </c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>
        <v>335</v>
      </c>
      <c r="BG164" s="91"/>
      <c r="BH164" s="91"/>
      <c r="BI164" s="91"/>
      <c r="BJ164" s="91"/>
      <c r="BK164" s="91"/>
      <c r="BL164" s="91"/>
      <c r="BM164" s="91"/>
      <c r="BN164" s="91"/>
      <c r="BO164" s="92"/>
      <c r="BP164" s="81">
        <v>0</v>
      </c>
      <c r="BQ164" s="81">
        <v>0</v>
      </c>
      <c r="BR164" s="81">
        <v>0</v>
      </c>
      <c r="BS164" s="82">
        <v>0</v>
      </c>
      <c r="BT164" s="82">
        <v>0</v>
      </c>
      <c r="BU164" s="82">
        <v>0</v>
      </c>
    </row>
    <row r="165" spans="1:73" s="137" customFormat="1" ht="15" customHeight="1" thickBot="1" x14ac:dyDescent="0.3">
      <c r="A165" s="236" t="s">
        <v>836</v>
      </c>
      <c r="B165" s="58" t="s">
        <v>246</v>
      </c>
      <c r="C165" s="59">
        <v>38084</v>
      </c>
      <c r="D165" s="238" t="s">
        <v>2557</v>
      </c>
      <c r="E165" s="62" t="s">
        <v>42</v>
      </c>
      <c r="F165" s="57">
        <v>1650</v>
      </c>
      <c r="G165" s="90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>
        <v>275</v>
      </c>
      <c r="Y165" s="91">
        <v>92</v>
      </c>
      <c r="Z165" s="91"/>
      <c r="AA165" s="91"/>
      <c r="AB165" s="91"/>
      <c r="AC165" s="91">
        <v>213</v>
      </c>
      <c r="AD165" s="91"/>
      <c r="AE165" s="91">
        <v>205</v>
      </c>
      <c r="AF165" s="91"/>
      <c r="AG165" s="91"/>
      <c r="AH165" s="91"/>
      <c r="AI165" s="91"/>
      <c r="AJ165" s="91"/>
      <c r="AK165" s="91"/>
      <c r="AL165" s="91">
        <v>192</v>
      </c>
      <c r="AM165" s="91"/>
      <c r="AN165" s="91"/>
      <c r="AO165" s="91">
        <v>357</v>
      </c>
      <c r="AP165" s="91"/>
      <c r="AQ165" s="91"/>
      <c r="AR165" s="91"/>
      <c r="AS165" s="91"/>
      <c r="AT165" s="91"/>
      <c r="AU165" s="91">
        <v>192</v>
      </c>
      <c r="AV165" s="91"/>
      <c r="AW165" s="91"/>
      <c r="AX165" s="91">
        <v>250</v>
      </c>
      <c r="AY165" s="91"/>
      <c r="AZ165" s="91"/>
      <c r="BA165" s="91"/>
      <c r="BB165" s="91"/>
      <c r="BC165" s="91"/>
      <c r="BD165" s="91"/>
      <c r="BE165" s="91"/>
      <c r="BF165" s="91"/>
      <c r="BG165" s="91">
        <v>350</v>
      </c>
      <c r="BH165" s="91"/>
      <c r="BI165" s="91"/>
      <c r="BJ165" s="91"/>
      <c r="BK165" s="91"/>
      <c r="BL165" s="91"/>
      <c r="BM165" s="91"/>
      <c r="BN165" s="91"/>
      <c r="BO165" s="92"/>
      <c r="BP165" s="81">
        <v>0</v>
      </c>
      <c r="BQ165" s="81">
        <v>0</v>
      </c>
      <c r="BR165" s="81">
        <v>0</v>
      </c>
      <c r="BS165" s="82">
        <v>0</v>
      </c>
      <c r="BT165" s="82">
        <v>0</v>
      </c>
      <c r="BU165" s="82">
        <v>0</v>
      </c>
    </row>
    <row r="166" spans="1:73" s="137" customFormat="1" ht="15" customHeight="1" thickBot="1" x14ac:dyDescent="0.3">
      <c r="A166" s="236" t="s">
        <v>838</v>
      </c>
      <c r="B166" s="60" t="s">
        <v>348</v>
      </c>
      <c r="C166" s="59">
        <v>37732</v>
      </c>
      <c r="D166" s="238" t="s">
        <v>3144</v>
      </c>
      <c r="E166" s="62" t="s">
        <v>42</v>
      </c>
      <c r="F166" s="57">
        <v>1650</v>
      </c>
      <c r="G166" s="90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>
        <v>385</v>
      </c>
      <c r="AE166" s="91"/>
      <c r="AF166" s="91"/>
      <c r="AG166" s="91"/>
      <c r="AH166" s="91">
        <v>192</v>
      </c>
      <c r="AI166" s="91"/>
      <c r="AJ166" s="91"/>
      <c r="AK166" s="91"/>
      <c r="AL166" s="91">
        <v>272</v>
      </c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>
        <v>213</v>
      </c>
      <c r="AY166" s="91"/>
      <c r="AZ166" s="91"/>
      <c r="BA166" s="91">
        <v>316</v>
      </c>
      <c r="BB166" s="91"/>
      <c r="BC166" s="91"/>
      <c r="BD166" s="91"/>
      <c r="BE166" s="91"/>
      <c r="BF166" s="91"/>
      <c r="BG166" s="91">
        <v>272</v>
      </c>
      <c r="BH166" s="91"/>
      <c r="BI166" s="91"/>
      <c r="BJ166" s="91"/>
      <c r="BK166" s="91"/>
      <c r="BL166" s="91"/>
      <c r="BM166" s="91"/>
      <c r="BN166" s="91"/>
      <c r="BO166" s="92"/>
      <c r="BP166" s="81">
        <v>0</v>
      </c>
      <c r="BQ166" s="81">
        <v>0</v>
      </c>
      <c r="BR166" s="81">
        <v>0</v>
      </c>
      <c r="BS166" s="82">
        <v>0</v>
      </c>
      <c r="BT166" s="82">
        <v>0</v>
      </c>
      <c r="BU166" s="82">
        <v>0</v>
      </c>
    </row>
    <row r="167" spans="1:73" s="137" customFormat="1" ht="15" customHeight="1" thickBot="1" x14ac:dyDescent="0.3">
      <c r="A167" s="236" t="s">
        <v>840</v>
      </c>
      <c r="B167" s="58" t="s">
        <v>206</v>
      </c>
      <c r="C167" s="52">
        <v>37005</v>
      </c>
      <c r="D167" s="238" t="s">
        <v>2518</v>
      </c>
      <c r="E167" s="62" t="s">
        <v>42</v>
      </c>
      <c r="F167" s="57">
        <v>1645</v>
      </c>
      <c r="G167" s="90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>
        <v>385</v>
      </c>
      <c r="Y167" s="91">
        <v>213</v>
      </c>
      <c r="Z167" s="91"/>
      <c r="AA167" s="91"/>
      <c r="AB167" s="91"/>
      <c r="AC167" s="91">
        <v>175</v>
      </c>
      <c r="AD167" s="91"/>
      <c r="AE167" s="91">
        <v>112</v>
      </c>
      <c r="AF167" s="91"/>
      <c r="AG167" s="91"/>
      <c r="AH167" s="91"/>
      <c r="AI167" s="91"/>
      <c r="AJ167" s="91"/>
      <c r="AK167" s="91"/>
      <c r="AL167" s="91">
        <v>316</v>
      </c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>
        <v>444</v>
      </c>
      <c r="BH167" s="91"/>
      <c r="BI167" s="91"/>
      <c r="BJ167" s="91"/>
      <c r="BK167" s="91"/>
      <c r="BL167" s="91"/>
      <c r="BM167" s="91"/>
      <c r="BN167" s="91"/>
      <c r="BO167" s="92"/>
      <c r="BP167" s="81">
        <v>0</v>
      </c>
      <c r="BQ167" s="81">
        <v>0</v>
      </c>
      <c r="BR167" s="81">
        <v>0</v>
      </c>
      <c r="BS167" s="82">
        <v>0</v>
      </c>
      <c r="BT167" s="82">
        <v>0</v>
      </c>
      <c r="BU167" s="82">
        <v>0</v>
      </c>
    </row>
    <row r="168" spans="1:73" s="137" customFormat="1" ht="15" customHeight="1" thickBot="1" x14ac:dyDescent="0.3">
      <c r="A168" s="236" t="s">
        <v>841</v>
      </c>
      <c r="B168" s="58" t="s">
        <v>684</v>
      </c>
      <c r="C168" s="52">
        <v>34364</v>
      </c>
      <c r="D168" s="238" t="s">
        <v>2453</v>
      </c>
      <c r="E168" s="62" t="s">
        <v>412</v>
      </c>
      <c r="F168" s="57">
        <v>1640</v>
      </c>
      <c r="G168" s="90"/>
      <c r="H168" s="91"/>
      <c r="I168" s="91">
        <v>157</v>
      </c>
      <c r="J168" s="91"/>
      <c r="K168" s="91">
        <v>360</v>
      </c>
      <c r="L168" s="91">
        <v>102</v>
      </c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>
        <v>102</v>
      </c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>
        <v>360</v>
      </c>
      <c r="AM168" s="91"/>
      <c r="AN168" s="91"/>
      <c r="AO168" s="91"/>
      <c r="AP168" s="91"/>
      <c r="AQ168" s="91"/>
      <c r="AR168" s="91"/>
      <c r="AS168" s="91"/>
      <c r="AT168" s="91">
        <v>504</v>
      </c>
      <c r="AU168" s="91"/>
      <c r="AV168" s="91"/>
      <c r="AW168" s="91"/>
      <c r="AX168" s="91">
        <v>157</v>
      </c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2"/>
      <c r="BP168" s="81">
        <v>0</v>
      </c>
      <c r="BQ168" s="81">
        <v>0</v>
      </c>
      <c r="BR168" s="81">
        <v>0</v>
      </c>
      <c r="BS168" s="82">
        <v>0</v>
      </c>
      <c r="BT168" s="82">
        <v>0</v>
      </c>
      <c r="BU168" s="82">
        <v>0</v>
      </c>
    </row>
    <row r="169" spans="1:73" s="137" customFormat="1" ht="15" customHeight="1" thickBot="1" x14ac:dyDescent="0.3">
      <c r="A169" s="236" t="s">
        <v>842</v>
      </c>
      <c r="B169" s="58" t="s">
        <v>1785</v>
      </c>
      <c r="C169" s="52">
        <v>32499</v>
      </c>
      <c r="D169" s="238" t="s">
        <v>3065</v>
      </c>
      <c r="E169" s="62" t="s">
        <v>693</v>
      </c>
      <c r="F169" s="57">
        <v>1638</v>
      </c>
      <c r="G169" s="90">
        <v>275</v>
      </c>
      <c r="H169" s="91"/>
      <c r="I169" s="91">
        <v>102</v>
      </c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>
        <v>175</v>
      </c>
      <c r="W169" s="91"/>
      <c r="X169" s="91"/>
      <c r="Y169" s="91"/>
      <c r="Z169" s="91"/>
      <c r="AA169" s="91"/>
      <c r="AB169" s="91"/>
      <c r="AC169" s="91"/>
      <c r="AD169" s="91">
        <v>222</v>
      </c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>
        <v>504</v>
      </c>
      <c r="AU169" s="91"/>
      <c r="AV169" s="91"/>
      <c r="AW169" s="91"/>
      <c r="AX169" s="91"/>
      <c r="AY169" s="91"/>
      <c r="AZ169" s="91"/>
      <c r="BA169" s="91">
        <v>360</v>
      </c>
      <c r="BB169" s="91"/>
      <c r="BC169" s="91"/>
      <c r="BD169" s="91"/>
      <c r="BE169" s="91"/>
      <c r="BF169" s="91"/>
      <c r="BG169" s="91"/>
      <c r="BH169" s="91">
        <v>102</v>
      </c>
      <c r="BI169" s="91"/>
      <c r="BJ169" s="91"/>
      <c r="BK169" s="91"/>
      <c r="BL169" s="91"/>
      <c r="BM169" s="91"/>
      <c r="BN169" s="91"/>
      <c r="BO169" s="92"/>
      <c r="BP169" s="81">
        <v>0</v>
      </c>
      <c r="BQ169" s="81">
        <v>0</v>
      </c>
      <c r="BR169" s="81">
        <v>0</v>
      </c>
      <c r="BS169" s="82">
        <v>0</v>
      </c>
      <c r="BT169" s="82">
        <v>0</v>
      </c>
      <c r="BU169" s="82">
        <v>0</v>
      </c>
    </row>
    <row r="170" spans="1:73" s="137" customFormat="1" ht="15" customHeight="1" thickBot="1" x14ac:dyDescent="0.3">
      <c r="A170" s="236" t="s">
        <v>843</v>
      </c>
      <c r="B170" s="58" t="s">
        <v>416</v>
      </c>
      <c r="C170" s="52">
        <v>38176</v>
      </c>
      <c r="D170" s="238" t="s">
        <v>2504</v>
      </c>
      <c r="E170" s="63" t="s">
        <v>76</v>
      </c>
      <c r="F170" s="57">
        <v>1622</v>
      </c>
      <c r="G170" s="90">
        <v>192</v>
      </c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>
        <v>780</v>
      </c>
      <c r="AW170" s="91"/>
      <c r="AX170" s="91"/>
      <c r="AY170" s="91"/>
      <c r="AZ170" s="91"/>
      <c r="BA170" s="91"/>
      <c r="BB170" s="91"/>
      <c r="BC170" s="91"/>
      <c r="BD170" s="91"/>
      <c r="BE170" s="91"/>
      <c r="BF170" s="91">
        <v>650</v>
      </c>
      <c r="BG170" s="91"/>
      <c r="BH170" s="91"/>
      <c r="BI170" s="91"/>
      <c r="BJ170" s="91"/>
      <c r="BK170" s="91"/>
      <c r="BL170" s="91"/>
      <c r="BM170" s="91"/>
      <c r="BN170" s="91"/>
      <c r="BO170" s="92"/>
      <c r="BP170" s="81">
        <v>0</v>
      </c>
      <c r="BQ170" s="81">
        <v>0</v>
      </c>
      <c r="BR170" s="81">
        <v>0</v>
      </c>
      <c r="BS170" s="82">
        <v>0</v>
      </c>
      <c r="BT170" s="82">
        <v>0</v>
      </c>
      <c r="BU170" s="82">
        <v>0</v>
      </c>
    </row>
    <row r="171" spans="1:73" s="137" customFormat="1" ht="15" customHeight="1" thickBot="1" x14ac:dyDescent="0.3">
      <c r="A171" s="236" t="s">
        <v>844</v>
      </c>
      <c r="B171" s="60" t="s">
        <v>1865</v>
      </c>
      <c r="C171" s="59">
        <v>34005</v>
      </c>
      <c r="D171" s="238" t="s">
        <v>3229</v>
      </c>
      <c r="E171" s="62" t="s">
        <v>715</v>
      </c>
      <c r="F171" s="57">
        <v>1620</v>
      </c>
      <c r="G171" s="90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>
        <v>700</v>
      </c>
      <c r="AB171" s="91"/>
      <c r="AC171" s="91"/>
      <c r="AD171" s="91"/>
      <c r="AE171" s="91"/>
      <c r="AF171" s="91"/>
      <c r="AG171" s="91"/>
      <c r="AH171" s="91"/>
      <c r="AI171" s="91">
        <v>920</v>
      </c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2"/>
      <c r="BP171" s="81">
        <v>0</v>
      </c>
      <c r="BQ171" s="81">
        <v>0</v>
      </c>
      <c r="BR171" s="81">
        <v>0</v>
      </c>
      <c r="BS171" s="82">
        <v>0</v>
      </c>
      <c r="BT171" s="82">
        <v>0</v>
      </c>
      <c r="BU171" s="82">
        <v>0</v>
      </c>
    </row>
    <row r="172" spans="1:73" s="137" customFormat="1" ht="15" customHeight="1" thickBot="1" x14ac:dyDescent="0.3">
      <c r="A172" s="236" t="s">
        <v>845</v>
      </c>
      <c r="B172" s="60" t="s">
        <v>1822</v>
      </c>
      <c r="C172" s="59">
        <v>37923</v>
      </c>
      <c r="D172" s="238" t="s">
        <v>3139</v>
      </c>
      <c r="E172" s="62" t="s">
        <v>412</v>
      </c>
      <c r="F172" s="57">
        <v>1617</v>
      </c>
      <c r="G172" s="90"/>
      <c r="H172" s="91"/>
      <c r="I172" s="91">
        <v>92</v>
      </c>
      <c r="J172" s="91"/>
      <c r="K172" s="91">
        <v>385</v>
      </c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>
        <v>272</v>
      </c>
      <c r="Y172" s="91">
        <v>92</v>
      </c>
      <c r="Z172" s="91"/>
      <c r="AA172" s="91"/>
      <c r="AB172" s="91"/>
      <c r="AC172" s="91"/>
      <c r="AD172" s="91"/>
      <c r="AE172" s="91">
        <v>285</v>
      </c>
      <c r="AF172" s="91"/>
      <c r="AG172" s="91"/>
      <c r="AH172" s="91"/>
      <c r="AI172" s="91"/>
      <c r="AJ172" s="91"/>
      <c r="AK172" s="91"/>
      <c r="AL172" s="91">
        <v>272</v>
      </c>
      <c r="AM172" s="91"/>
      <c r="AN172" s="91"/>
      <c r="AO172" s="91"/>
      <c r="AP172" s="91"/>
      <c r="AQ172" s="91"/>
      <c r="AR172" s="91"/>
      <c r="AS172" s="91">
        <v>137</v>
      </c>
      <c r="AT172" s="91"/>
      <c r="AU172" s="91"/>
      <c r="AV172" s="91"/>
      <c r="AW172" s="91"/>
      <c r="AX172" s="91"/>
      <c r="AY172" s="91"/>
      <c r="AZ172" s="91"/>
      <c r="BA172" s="91"/>
      <c r="BB172" s="91"/>
      <c r="BC172" s="91">
        <v>213</v>
      </c>
      <c r="BD172" s="91"/>
      <c r="BE172" s="91"/>
      <c r="BF172" s="91"/>
      <c r="BG172" s="91"/>
      <c r="BH172" s="91">
        <v>190</v>
      </c>
      <c r="BI172" s="91"/>
      <c r="BJ172" s="91"/>
      <c r="BK172" s="91"/>
      <c r="BL172" s="91"/>
      <c r="BM172" s="91"/>
      <c r="BN172" s="91"/>
      <c r="BO172" s="92"/>
      <c r="BP172" s="81">
        <v>0</v>
      </c>
      <c r="BQ172" s="81">
        <v>0</v>
      </c>
      <c r="BR172" s="81">
        <v>0</v>
      </c>
      <c r="BS172" s="82">
        <v>0</v>
      </c>
      <c r="BT172" s="82">
        <v>0</v>
      </c>
      <c r="BU172" s="82">
        <v>0</v>
      </c>
    </row>
    <row r="173" spans="1:73" s="137" customFormat="1" ht="15" customHeight="1" thickBot="1" x14ac:dyDescent="0.3">
      <c r="A173" s="236" t="s">
        <v>846</v>
      </c>
      <c r="B173" s="58" t="s">
        <v>683</v>
      </c>
      <c r="C173" s="52">
        <v>36440</v>
      </c>
      <c r="D173" s="238" t="s">
        <v>2446</v>
      </c>
      <c r="E173" s="63" t="s">
        <v>43</v>
      </c>
      <c r="F173" s="57">
        <v>1616</v>
      </c>
      <c r="G173" s="90">
        <v>192</v>
      </c>
      <c r="H173" s="91"/>
      <c r="I173" s="91"/>
      <c r="J173" s="91"/>
      <c r="K173" s="91">
        <v>920</v>
      </c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>
        <v>504</v>
      </c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2"/>
      <c r="BP173" s="81">
        <v>0</v>
      </c>
      <c r="BQ173" s="81">
        <v>0</v>
      </c>
      <c r="BR173" s="81">
        <v>0</v>
      </c>
      <c r="BS173" s="82">
        <v>0</v>
      </c>
      <c r="BT173" s="82">
        <v>0</v>
      </c>
      <c r="BU173" s="82">
        <v>0</v>
      </c>
    </row>
    <row r="174" spans="1:73" s="137" customFormat="1" ht="15" customHeight="1" thickBot="1" x14ac:dyDescent="0.3">
      <c r="A174" s="236" t="s">
        <v>847</v>
      </c>
      <c r="B174" s="58" t="s">
        <v>278</v>
      </c>
      <c r="C174" s="52">
        <v>38090</v>
      </c>
      <c r="D174" s="238" t="s">
        <v>3094</v>
      </c>
      <c r="E174" s="63" t="s">
        <v>413</v>
      </c>
      <c r="F174" s="57">
        <v>1610</v>
      </c>
      <c r="G174" s="90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>
        <v>350</v>
      </c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>
        <v>490</v>
      </c>
      <c r="AE174" s="91"/>
      <c r="AF174" s="91"/>
      <c r="AG174" s="91"/>
      <c r="AH174" s="91"/>
      <c r="AI174" s="91"/>
      <c r="AJ174" s="91"/>
      <c r="AK174" s="91"/>
      <c r="AL174" s="91"/>
      <c r="AM174" s="91"/>
      <c r="AN174" s="91">
        <v>385</v>
      </c>
      <c r="AO174" s="91"/>
      <c r="AP174" s="91"/>
      <c r="AQ174" s="91"/>
      <c r="AR174" s="91"/>
      <c r="AS174" s="91"/>
      <c r="AT174" s="91">
        <v>385</v>
      </c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2"/>
      <c r="BP174" s="81">
        <v>0</v>
      </c>
      <c r="BQ174" s="81">
        <v>0</v>
      </c>
      <c r="BR174" s="81">
        <v>0</v>
      </c>
      <c r="BS174" s="82">
        <v>0</v>
      </c>
      <c r="BT174" s="82">
        <v>0</v>
      </c>
      <c r="BU174" s="82">
        <v>0</v>
      </c>
    </row>
    <row r="175" spans="1:73" s="137" customFormat="1" ht="15" customHeight="1" thickBot="1" x14ac:dyDescent="0.3">
      <c r="A175" s="236" t="s">
        <v>848</v>
      </c>
      <c r="B175" s="58" t="s">
        <v>1820</v>
      </c>
      <c r="C175" s="52">
        <v>28652</v>
      </c>
      <c r="D175" s="238" t="s">
        <v>3135</v>
      </c>
      <c r="E175" s="63" t="s">
        <v>406</v>
      </c>
      <c r="F175" s="57">
        <v>1603</v>
      </c>
      <c r="G175" s="90">
        <v>425</v>
      </c>
      <c r="H175" s="91">
        <v>170</v>
      </c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>
        <v>504</v>
      </c>
      <c r="AE175" s="91"/>
      <c r="AF175" s="91"/>
      <c r="AG175" s="91"/>
      <c r="AH175" s="91"/>
      <c r="AI175" s="91"/>
      <c r="AJ175" s="91">
        <v>504</v>
      </c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2"/>
      <c r="BP175" s="81">
        <v>0</v>
      </c>
      <c r="BQ175" s="81">
        <v>0</v>
      </c>
      <c r="BR175" s="81">
        <v>0</v>
      </c>
      <c r="BS175" s="82">
        <v>0</v>
      </c>
      <c r="BT175" s="82">
        <v>0</v>
      </c>
      <c r="BU175" s="82">
        <v>0</v>
      </c>
    </row>
    <row r="176" spans="1:73" s="137" customFormat="1" ht="15" customHeight="1" thickBot="1" x14ac:dyDescent="0.3">
      <c r="A176" s="236" t="s">
        <v>849</v>
      </c>
      <c r="B176" s="58" t="s">
        <v>825</v>
      </c>
      <c r="C176" s="52">
        <v>28598</v>
      </c>
      <c r="D176" s="238" t="s">
        <v>2559</v>
      </c>
      <c r="E176" s="63" t="s">
        <v>406</v>
      </c>
      <c r="F176" s="57">
        <v>1603</v>
      </c>
      <c r="G176" s="90">
        <v>425</v>
      </c>
      <c r="H176" s="91">
        <v>170</v>
      </c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>
        <v>504</v>
      </c>
      <c r="AE176" s="91"/>
      <c r="AF176" s="91"/>
      <c r="AG176" s="91"/>
      <c r="AH176" s="91"/>
      <c r="AI176" s="91"/>
      <c r="AJ176" s="91">
        <v>504</v>
      </c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2"/>
      <c r="BP176" s="81">
        <v>0</v>
      </c>
      <c r="BQ176" s="81">
        <v>0</v>
      </c>
      <c r="BR176" s="81">
        <v>0</v>
      </c>
      <c r="BS176" s="82">
        <v>0</v>
      </c>
      <c r="BT176" s="82">
        <v>0</v>
      </c>
      <c r="BU176" s="82">
        <v>0</v>
      </c>
    </row>
    <row r="177" spans="1:73" s="137" customFormat="1" ht="15" customHeight="1" thickBot="1" x14ac:dyDescent="0.3">
      <c r="A177" s="236" t="s">
        <v>851</v>
      </c>
      <c r="B177" s="58" t="s">
        <v>444</v>
      </c>
      <c r="C177" s="52">
        <v>37902</v>
      </c>
      <c r="D177" s="238" t="s">
        <v>2530</v>
      </c>
      <c r="E177" s="63" t="s">
        <v>70</v>
      </c>
      <c r="F177" s="57">
        <v>1596</v>
      </c>
      <c r="G177" s="90"/>
      <c r="H177" s="91"/>
      <c r="I177" s="91">
        <v>137</v>
      </c>
      <c r="J177" s="91"/>
      <c r="K177" s="91"/>
      <c r="L177" s="91"/>
      <c r="M177" s="91"/>
      <c r="N177" s="91"/>
      <c r="O177" s="91"/>
      <c r="P177" s="91"/>
      <c r="Q177" s="91"/>
      <c r="R177" s="91"/>
      <c r="S177" s="91">
        <v>275</v>
      </c>
      <c r="T177" s="91"/>
      <c r="U177" s="91"/>
      <c r="V177" s="91">
        <v>175</v>
      </c>
      <c r="W177" s="91"/>
      <c r="X177" s="91"/>
      <c r="Y177" s="91"/>
      <c r="Z177" s="91"/>
      <c r="AA177" s="91"/>
      <c r="AB177" s="91"/>
      <c r="AC177" s="91"/>
      <c r="AD177" s="91">
        <v>290</v>
      </c>
      <c r="AE177" s="91"/>
      <c r="AF177" s="91"/>
      <c r="AG177" s="91"/>
      <c r="AH177" s="91"/>
      <c r="AI177" s="91"/>
      <c r="AJ177" s="91">
        <v>275</v>
      </c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>
        <v>444</v>
      </c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2"/>
      <c r="BP177" s="81">
        <v>0</v>
      </c>
      <c r="BQ177" s="81">
        <v>0</v>
      </c>
      <c r="BR177" s="81">
        <v>0</v>
      </c>
      <c r="BS177" s="82">
        <v>0</v>
      </c>
      <c r="BT177" s="82">
        <v>0</v>
      </c>
      <c r="BU177" s="82">
        <v>0</v>
      </c>
    </row>
    <row r="178" spans="1:73" s="137" customFormat="1" ht="15" customHeight="1" thickBot="1" x14ac:dyDescent="0.3">
      <c r="A178" s="236" t="s">
        <v>852</v>
      </c>
      <c r="B178" s="60" t="s">
        <v>99</v>
      </c>
      <c r="C178" s="59">
        <v>35929</v>
      </c>
      <c r="D178" s="238" t="s">
        <v>3178</v>
      </c>
      <c r="E178" s="62" t="s">
        <v>64</v>
      </c>
      <c r="F178" s="57">
        <v>1577</v>
      </c>
      <c r="G178" s="90">
        <v>500</v>
      </c>
      <c r="H178" s="91"/>
      <c r="I178" s="91"/>
      <c r="J178" s="91"/>
      <c r="K178" s="91">
        <v>222</v>
      </c>
      <c r="L178" s="91"/>
      <c r="M178" s="91"/>
      <c r="N178" s="91"/>
      <c r="O178" s="91">
        <v>213</v>
      </c>
      <c r="P178" s="91"/>
      <c r="Q178" s="91"/>
      <c r="R178" s="91"/>
      <c r="S178" s="91"/>
      <c r="T178" s="91"/>
      <c r="U178" s="91"/>
      <c r="V178" s="91"/>
      <c r="W178" s="91"/>
      <c r="X178" s="91">
        <v>642</v>
      </c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2"/>
      <c r="BP178" s="81">
        <v>0</v>
      </c>
      <c r="BQ178" s="81">
        <v>0</v>
      </c>
      <c r="BR178" s="81">
        <v>0</v>
      </c>
      <c r="BS178" s="82">
        <v>0</v>
      </c>
      <c r="BT178" s="82">
        <v>0</v>
      </c>
      <c r="BU178" s="82">
        <v>0</v>
      </c>
    </row>
    <row r="179" spans="1:73" s="137" customFormat="1" ht="15" customHeight="1" thickBot="1" x14ac:dyDescent="0.3">
      <c r="A179" s="236" t="s">
        <v>853</v>
      </c>
      <c r="B179" s="60" t="s">
        <v>296</v>
      </c>
      <c r="C179" s="59">
        <v>37380</v>
      </c>
      <c r="D179" s="238" t="s">
        <v>3111</v>
      </c>
      <c r="E179" s="62" t="s">
        <v>46</v>
      </c>
      <c r="F179" s="57">
        <v>1573</v>
      </c>
      <c r="G179" s="90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>
        <v>137</v>
      </c>
      <c r="V179" s="91"/>
      <c r="W179" s="91"/>
      <c r="X179" s="91"/>
      <c r="Y179" s="91">
        <v>137</v>
      </c>
      <c r="Z179" s="91"/>
      <c r="AA179" s="91"/>
      <c r="AB179" s="91">
        <v>213</v>
      </c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>
        <v>642</v>
      </c>
      <c r="BB179" s="91"/>
      <c r="BC179" s="91"/>
      <c r="BD179" s="91"/>
      <c r="BE179" s="91"/>
      <c r="BF179" s="91"/>
      <c r="BG179" s="91">
        <v>444</v>
      </c>
      <c r="BH179" s="91"/>
      <c r="BI179" s="91"/>
      <c r="BJ179" s="91"/>
      <c r="BK179" s="91"/>
      <c r="BL179" s="91"/>
      <c r="BM179" s="91"/>
      <c r="BN179" s="91"/>
      <c r="BO179" s="92"/>
      <c r="BP179" s="81">
        <v>0</v>
      </c>
      <c r="BQ179" s="81">
        <v>0</v>
      </c>
      <c r="BR179" s="81">
        <v>0</v>
      </c>
      <c r="BS179" s="82">
        <v>0</v>
      </c>
      <c r="BT179" s="82">
        <v>0</v>
      </c>
      <c r="BU179" s="82">
        <v>0</v>
      </c>
    </row>
    <row r="180" spans="1:73" s="137" customFormat="1" ht="15" customHeight="1" thickBot="1" x14ac:dyDescent="0.3">
      <c r="A180" s="236" t="s">
        <v>854</v>
      </c>
      <c r="B180" s="58" t="s">
        <v>691</v>
      </c>
      <c r="C180" s="52">
        <v>36318</v>
      </c>
      <c r="D180" s="238" t="s">
        <v>2460</v>
      </c>
      <c r="E180" s="63" t="s">
        <v>76</v>
      </c>
      <c r="F180" s="57">
        <v>1569</v>
      </c>
      <c r="G180" s="90">
        <v>275</v>
      </c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>
        <v>504</v>
      </c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>
        <v>790</v>
      </c>
      <c r="BG180" s="91"/>
      <c r="BH180" s="91"/>
      <c r="BI180" s="91"/>
      <c r="BJ180" s="91"/>
      <c r="BK180" s="91"/>
      <c r="BL180" s="91"/>
      <c r="BM180" s="91"/>
      <c r="BN180" s="91"/>
      <c r="BO180" s="92"/>
      <c r="BP180" s="81">
        <v>0</v>
      </c>
      <c r="BQ180" s="81">
        <v>0</v>
      </c>
      <c r="BR180" s="81">
        <v>0</v>
      </c>
      <c r="BS180" s="82">
        <v>0</v>
      </c>
      <c r="BT180" s="82">
        <v>0</v>
      </c>
      <c r="BU180" s="82">
        <v>0</v>
      </c>
    </row>
    <row r="181" spans="1:73" s="137" customFormat="1" ht="15" customHeight="1" thickBot="1" x14ac:dyDescent="0.3">
      <c r="A181" s="236" t="s">
        <v>856</v>
      </c>
      <c r="B181" s="58" t="s">
        <v>167</v>
      </c>
      <c r="C181" s="59">
        <v>37212</v>
      </c>
      <c r="D181" s="238" t="s">
        <v>2541</v>
      </c>
      <c r="E181" s="62" t="s">
        <v>715</v>
      </c>
      <c r="F181" s="57">
        <v>1562</v>
      </c>
      <c r="G181" s="90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>
        <v>920</v>
      </c>
      <c r="AJ181" s="91"/>
      <c r="AK181" s="91"/>
      <c r="AL181" s="91"/>
      <c r="AM181" s="91"/>
      <c r="AN181" s="91">
        <v>642</v>
      </c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2"/>
      <c r="BP181" s="81">
        <v>0</v>
      </c>
      <c r="BQ181" s="81">
        <v>0</v>
      </c>
      <c r="BR181" s="81">
        <v>0</v>
      </c>
      <c r="BS181" s="82">
        <v>0</v>
      </c>
      <c r="BT181" s="82">
        <v>0</v>
      </c>
      <c r="BU181" s="82">
        <v>0</v>
      </c>
    </row>
    <row r="182" spans="1:73" s="137" customFormat="1" ht="15" customHeight="1" thickBot="1" x14ac:dyDescent="0.3">
      <c r="A182" s="236" t="s">
        <v>858</v>
      </c>
      <c r="B182" s="58" t="s">
        <v>685</v>
      </c>
      <c r="C182" s="40">
        <v>32974</v>
      </c>
      <c r="D182" s="238" t="s">
        <v>2421</v>
      </c>
      <c r="E182" s="62" t="s">
        <v>665</v>
      </c>
      <c r="F182" s="57">
        <v>1560</v>
      </c>
      <c r="G182" s="90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>
        <v>780</v>
      </c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>
        <v>780</v>
      </c>
      <c r="BL182" s="91"/>
      <c r="BM182" s="91"/>
      <c r="BN182" s="91"/>
      <c r="BO182" s="92"/>
      <c r="BP182" s="81">
        <v>0</v>
      </c>
      <c r="BQ182" s="81">
        <v>0</v>
      </c>
      <c r="BR182" s="81">
        <v>0</v>
      </c>
      <c r="BS182" s="82">
        <v>0</v>
      </c>
      <c r="BT182" s="82">
        <v>0</v>
      </c>
      <c r="BU182" s="82">
        <v>0</v>
      </c>
    </row>
    <row r="183" spans="1:73" s="137" customFormat="1" ht="15" customHeight="1" thickBot="1" x14ac:dyDescent="0.3">
      <c r="A183" s="236" t="s">
        <v>861</v>
      </c>
      <c r="B183" s="58" t="s">
        <v>254</v>
      </c>
      <c r="C183" s="52">
        <v>37509</v>
      </c>
      <c r="D183" s="238" t="s">
        <v>2576</v>
      </c>
      <c r="E183" s="62" t="s">
        <v>30</v>
      </c>
      <c r="F183" s="57">
        <v>1544</v>
      </c>
      <c r="G183" s="90"/>
      <c r="H183" s="91"/>
      <c r="I183" s="91"/>
      <c r="J183" s="91"/>
      <c r="K183" s="91"/>
      <c r="L183" s="91"/>
      <c r="M183" s="91">
        <v>92</v>
      </c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>
        <v>405</v>
      </c>
      <c r="AF183" s="91"/>
      <c r="AG183" s="91"/>
      <c r="AH183" s="91"/>
      <c r="AI183" s="91">
        <v>275</v>
      </c>
      <c r="AJ183" s="91"/>
      <c r="AK183" s="91"/>
      <c r="AL183" s="91"/>
      <c r="AM183" s="91"/>
      <c r="AN183" s="91">
        <v>385</v>
      </c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>
        <v>137</v>
      </c>
      <c r="BE183" s="91"/>
      <c r="BF183" s="91"/>
      <c r="BG183" s="91"/>
      <c r="BH183" s="91"/>
      <c r="BI183" s="91"/>
      <c r="BJ183" s="91"/>
      <c r="BK183" s="91"/>
      <c r="BL183" s="91"/>
      <c r="BM183" s="91"/>
      <c r="BN183" s="91">
        <v>250</v>
      </c>
      <c r="BO183" s="92"/>
      <c r="BP183" s="81">
        <v>0</v>
      </c>
      <c r="BQ183" s="81">
        <v>0</v>
      </c>
      <c r="BR183" s="81">
        <v>0</v>
      </c>
      <c r="BS183" s="82">
        <v>0</v>
      </c>
      <c r="BT183" s="82">
        <v>0</v>
      </c>
      <c r="BU183" s="82">
        <v>0</v>
      </c>
    </row>
    <row r="184" spans="1:73" s="137" customFormat="1" ht="15" customHeight="1" thickBot="1" x14ac:dyDescent="0.3">
      <c r="A184" s="236" t="s">
        <v>863</v>
      </c>
      <c r="B184" s="58" t="s">
        <v>434</v>
      </c>
      <c r="C184" s="52">
        <v>37258</v>
      </c>
      <c r="D184" s="238" t="s">
        <v>2569</v>
      </c>
      <c r="E184" s="62" t="s">
        <v>412</v>
      </c>
      <c r="F184" s="57">
        <v>1537</v>
      </c>
      <c r="G184" s="90"/>
      <c r="H184" s="91"/>
      <c r="I184" s="91">
        <v>92</v>
      </c>
      <c r="J184" s="91"/>
      <c r="K184" s="91">
        <v>385</v>
      </c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>
        <v>272</v>
      </c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>
        <v>385</v>
      </c>
      <c r="AM184" s="91"/>
      <c r="AN184" s="91"/>
      <c r="AO184" s="91"/>
      <c r="AP184" s="91"/>
      <c r="AQ184" s="91"/>
      <c r="AR184" s="91"/>
      <c r="AS184" s="91">
        <v>213</v>
      </c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>
        <v>190</v>
      </c>
      <c r="BI184" s="91"/>
      <c r="BJ184" s="91"/>
      <c r="BK184" s="91"/>
      <c r="BL184" s="91"/>
      <c r="BM184" s="91"/>
      <c r="BN184" s="91"/>
      <c r="BO184" s="92"/>
      <c r="BP184" s="81">
        <v>0</v>
      </c>
      <c r="BQ184" s="81">
        <v>0</v>
      </c>
      <c r="BR184" s="81">
        <v>0</v>
      </c>
      <c r="BS184" s="82">
        <v>0</v>
      </c>
      <c r="BT184" s="82">
        <v>0</v>
      </c>
      <c r="BU184" s="82">
        <v>0</v>
      </c>
    </row>
    <row r="185" spans="1:73" s="137" customFormat="1" ht="15" customHeight="1" thickBot="1" x14ac:dyDescent="0.3">
      <c r="A185" s="236" t="s">
        <v>865</v>
      </c>
      <c r="B185" s="58" t="s">
        <v>1104</v>
      </c>
      <c r="C185" s="59">
        <v>27206</v>
      </c>
      <c r="D185" s="238" t="s">
        <v>2718</v>
      </c>
      <c r="E185" s="62" t="s">
        <v>701</v>
      </c>
      <c r="F185" s="57">
        <v>1533</v>
      </c>
      <c r="G185" s="90">
        <v>500</v>
      </c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>
        <v>780</v>
      </c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>
        <v>253</v>
      </c>
      <c r="BK185" s="91"/>
      <c r="BL185" s="91"/>
      <c r="BM185" s="91"/>
      <c r="BN185" s="91"/>
      <c r="BO185" s="92"/>
      <c r="BP185" s="81">
        <v>0</v>
      </c>
      <c r="BQ185" s="81">
        <v>0</v>
      </c>
      <c r="BR185" s="81">
        <v>0</v>
      </c>
      <c r="BS185" s="82">
        <v>0</v>
      </c>
      <c r="BT185" s="82">
        <v>0</v>
      </c>
      <c r="BU185" s="82">
        <v>0</v>
      </c>
    </row>
    <row r="186" spans="1:73" s="137" customFormat="1" ht="15" customHeight="1" thickBot="1" x14ac:dyDescent="0.3">
      <c r="A186" s="236" t="s">
        <v>867</v>
      </c>
      <c r="B186" s="133" t="s">
        <v>1811</v>
      </c>
      <c r="C186" s="59">
        <v>32599</v>
      </c>
      <c r="D186" s="238" t="s">
        <v>3110</v>
      </c>
      <c r="E186" s="62" t="s">
        <v>695</v>
      </c>
      <c r="F186" s="57">
        <v>1531</v>
      </c>
      <c r="G186" s="90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>
        <v>360</v>
      </c>
      <c r="S186" s="91"/>
      <c r="T186" s="91"/>
      <c r="U186" s="91">
        <v>205</v>
      </c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>
        <v>222</v>
      </c>
      <c r="AI186" s="91"/>
      <c r="AJ186" s="91"/>
      <c r="AK186" s="91"/>
      <c r="AL186" s="91">
        <v>222</v>
      </c>
      <c r="AM186" s="91"/>
      <c r="AN186" s="91"/>
      <c r="AO186" s="91"/>
      <c r="AP186" s="91"/>
      <c r="AQ186" s="91"/>
      <c r="AR186" s="91">
        <v>300</v>
      </c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>
        <v>222</v>
      </c>
      <c r="BH186" s="91"/>
      <c r="BI186" s="91"/>
      <c r="BJ186" s="91"/>
      <c r="BK186" s="91"/>
      <c r="BL186" s="91"/>
      <c r="BM186" s="91"/>
      <c r="BN186" s="91"/>
      <c r="BO186" s="92"/>
      <c r="BP186" s="81">
        <v>0</v>
      </c>
      <c r="BQ186" s="81">
        <v>0</v>
      </c>
      <c r="BR186" s="81">
        <v>0</v>
      </c>
      <c r="BS186" s="82">
        <v>0</v>
      </c>
      <c r="BT186" s="82">
        <v>0</v>
      </c>
      <c r="BU186" s="82">
        <v>0</v>
      </c>
    </row>
    <row r="187" spans="1:73" s="137" customFormat="1" ht="15" customHeight="1" thickBot="1" x14ac:dyDescent="0.3">
      <c r="A187" s="236" t="s">
        <v>869</v>
      </c>
      <c r="B187" s="220" t="s">
        <v>1854</v>
      </c>
      <c r="C187" s="52">
        <v>34342</v>
      </c>
      <c r="D187" s="238" t="s">
        <v>3190</v>
      </c>
      <c r="E187" s="62" t="s">
        <v>32</v>
      </c>
      <c r="F187" s="57">
        <v>1522</v>
      </c>
      <c r="G187" s="90"/>
      <c r="H187" s="91"/>
      <c r="I187" s="91"/>
      <c r="J187" s="91"/>
      <c r="K187" s="91"/>
      <c r="L187" s="91"/>
      <c r="M187" s="91">
        <v>213</v>
      </c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>
        <v>142</v>
      </c>
      <c r="AF187" s="91"/>
      <c r="AG187" s="91"/>
      <c r="AH187" s="91"/>
      <c r="AI187" s="91">
        <v>504</v>
      </c>
      <c r="AJ187" s="91"/>
      <c r="AK187" s="91">
        <v>205</v>
      </c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>
        <v>253</v>
      </c>
      <c r="BE187" s="91"/>
      <c r="BF187" s="91"/>
      <c r="BG187" s="91"/>
      <c r="BH187" s="91"/>
      <c r="BI187" s="91"/>
      <c r="BJ187" s="91"/>
      <c r="BK187" s="91"/>
      <c r="BL187" s="91"/>
      <c r="BM187" s="91"/>
      <c r="BN187" s="91">
        <v>205</v>
      </c>
      <c r="BO187" s="92"/>
      <c r="BP187" s="81">
        <v>0</v>
      </c>
      <c r="BQ187" s="81">
        <v>0</v>
      </c>
      <c r="BR187" s="81">
        <v>0</v>
      </c>
      <c r="BS187" s="82">
        <v>0</v>
      </c>
      <c r="BT187" s="82">
        <v>0</v>
      </c>
      <c r="BU187" s="82">
        <v>0</v>
      </c>
    </row>
    <row r="188" spans="1:73" s="137" customFormat="1" ht="15" customHeight="1" thickBot="1" x14ac:dyDescent="0.3">
      <c r="A188" s="236" t="s">
        <v>871</v>
      </c>
      <c r="B188" s="60" t="s">
        <v>317</v>
      </c>
      <c r="C188" s="59">
        <v>37441</v>
      </c>
      <c r="D188" s="238" t="s">
        <v>3098</v>
      </c>
      <c r="E188" s="62" t="s">
        <v>42</v>
      </c>
      <c r="F188" s="57">
        <v>1495</v>
      </c>
      <c r="G188" s="90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>
        <v>385</v>
      </c>
      <c r="AM188" s="91"/>
      <c r="AN188" s="91"/>
      <c r="AO188" s="91"/>
      <c r="AP188" s="91"/>
      <c r="AQ188" s="91"/>
      <c r="AR188" s="91"/>
      <c r="AS188" s="91"/>
      <c r="AT188" s="91"/>
      <c r="AU188" s="91">
        <v>385</v>
      </c>
      <c r="AV188" s="91"/>
      <c r="AW188" s="91"/>
      <c r="AX188" s="91">
        <v>137</v>
      </c>
      <c r="AY188" s="91"/>
      <c r="AZ188" s="91"/>
      <c r="BA188" s="91">
        <v>316</v>
      </c>
      <c r="BB188" s="91"/>
      <c r="BC188" s="91"/>
      <c r="BD188" s="91"/>
      <c r="BE188" s="91"/>
      <c r="BF188" s="91"/>
      <c r="BG188" s="91">
        <v>272</v>
      </c>
      <c r="BH188" s="91"/>
      <c r="BI188" s="91"/>
      <c r="BJ188" s="91"/>
      <c r="BK188" s="91"/>
      <c r="BL188" s="91"/>
      <c r="BM188" s="91"/>
      <c r="BN188" s="91"/>
      <c r="BO188" s="92"/>
      <c r="BP188" s="81">
        <v>0</v>
      </c>
      <c r="BQ188" s="81">
        <v>0</v>
      </c>
      <c r="BR188" s="81">
        <v>0</v>
      </c>
      <c r="BS188" s="82">
        <v>0</v>
      </c>
      <c r="BT188" s="82">
        <v>0</v>
      </c>
      <c r="BU188" s="82">
        <v>0</v>
      </c>
    </row>
    <row r="189" spans="1:73" s="137" customFormat="1" ht="15" customHeight="1" thickBot="1" x14ac:dyDescent="0.3">
      <c r="A189" s="236" t="s">
        <v>872</v>
      </c>
      <c r="B189" s="224" t="s">
        <v>1806</v>
      </c>
      <c r="C189" s="59">
        <v>36189</v>
      </c>
      <c r="D189" s="238" t="s">
        <v>3119</v>
      </c>
      <c r="E189" s="63" t="s">
        <v>408</v>
      </c>
      <c r="F189" s="57">
        <v>1477</v>
      </c>
      <c r="G189" s="90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>
        <v>192</v>
      </c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>
        <v>360</v>
      </c>
      <c r="AE189" s="91"/>
      <c r="AF189" s="91"/>
      <c r="AG189" s="91"/>
      <c r="AH189" s="91"/>
      <c r="AI189" s="91"/>
      <c r="AJ189" s="91">
        <v>360</v>
      </c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>
        <v>360</v>
      </c>
      <c r="BB189" s="91"/>
      <c r="BC189" s="91"/>
      <c r="BD189" s="91"/>
      <c r="BE189" s="91"/>
      <c r="BF189" s="91"/>
      <c r="BG189" s="91"/>
      <c r="BH189" s="91"/>
      <c r="BI189" s="91"/>
      <c r="BJ189" s="91">
        <v>205</v>
      </c>
      <c r="BK189" s="91"/>
      <c r="BL189" s="91"/>
      <c r="BM189" s="91"/>
      <c r="BN189" s="91"/>
      <c r="BO189" s="92"/>
      <c r="BP189" s="81">
        <v>0</v>
      </c>
      <c r="BQ189" s="81">
        <v>0</v>
      </c>
      <c r="BR189" s="81">
        <v>0</v>
      </c>
      <c r="BS189" s="82">
        <v>0</v>
      </c>
      <c r="BT189" s="82">
        <v>0</v>
      </c>
      <c r="BU189" s="82">
        <v>0</v>
      </c>
    </row>
    <row r="190" spans="1:73" s="137" customFormat="1" ht="15" customHeight="1" thickBot="1" x14ac:dyDescent="0.3">
      <c r="A190" s="236" t="s">
        <v>873</v>
      </c>
      <c r="B190" s="58" t="s">
        <v>543</v>
      </c>
      <c r="C190" s="52">
        <v>38829</v>
      </c>
      <c r="D190" s="238" t="s">
        <v>3132</v>
      </c>
      <c r="E190" s="62" t="s">
        <v>30</v>
      </c>
      <c r="F190" s="57">
        <v>1460</v>
      </c>
      <c r="G190" s="90"/>
      <c r="H190" s="91"/>
      <c r="I190" s="91"/>
      <c r="J190" s="91"/>
      <c r="K190" s="91"/>
      <c r="L190" s="91"/>
      <c r="M190" s="91">
        <v>122</v>
      </c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>
        <v>220</v>
      </c>
      <c r="AB190" s="91"/>
      <c r="AC190" s="91"/>
      <c r="AD190" s="91"/>
      <c r="AE190" s="91">
        <v>155</v>
      </c>
      <c r="AF190" s="91"/>
      <c r="AG190" s="91"/>
      <c r="AH190" s="91"/>
      <c r="AI190" s="91">
        <v>290</v>
      </c>
      <c r="AJ190" s="91"/>
      <c r="AK190" s="91">
        <v>250</v>
      </c>
      <c r="AL190" s="91"/>
      <c r="AM190" s="91"/>
      <c r="AN190" s="91">
        <v>275</v>
      </c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>
        <v>175</v>
      </c>
      <c r="BE190" s="91"/>
      <c r="BF190" s="91"/>
      <c r="BG190" s="91"/>
      <c r="BH190" s="91"/>
      <c r="BI190" s="91"/>
      <c r="BJ190" s="91"/>
      <c r="BK190" s="91"/>
      <c r="BL190" s="91"/>
      <c r="BM190" s="91"/>
      <c r="BN190" s="91">
        <v>250</v>
      </c>
      <c r="BO190" s="92"/>
      <c r="BP190" s="81">
        <v>0</v>
      </c>
      <c r="BQ190" s="81">
        <v>0</v>
      </c>
      <c r="BR190" s="81">
        <v>0</v>
      </c>
      <c r="BS190" s="82">
        <v>0</v>
      </c>
      <c r="BT190" s="82">
        <v>0</v>
      </c>
      <c r="BU190" s="82">
        <v>0</v>
      </c>
    </row>
    <row r="191" spans="1:73" s="137" customFormat="1" ht="15" customHeight="1" thickBot="1" x14ac:dyDescent="0.3">
      <c r="A191" s="236" t="s">
        <v>874</v>
      </c>
      <c r="B191" s="58" t="s">
        <v>796</v>
      </c>
      <c r="C191" s="52">
        <v>34485</v>
      </c>
      <c r="D191" s="238" t="s">
        <v>2567</v>
      </c>
      <c r="E191" s="63" t="s">
        <v>44</v>
      </c>
      <c r="F191" s="57">
        <v>1458</v>
      </c>
      <c r="G191" s="90"/>
      <c r="H191" s="91"/>
      <c r="I191" s="91"/>
      <c r="J191" s="91"/>
      <c r="K191" s="91">
        <v>222</v>
      </c>
      <c r="L191" s="91">
        <v>253</v>
      </c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>
        <v>504</v>
      </c>
      <c r="Y191" s="91"/>
      <c r="Z191" s="91"/>
      <c r="AA191" s="91"/>
      <c r="AB191" s="91"/>
      <c r="AC191" s="91"/>
      <c r="AD191" s="91"/>
      <c r="AE191" s="91">
        <v>155</v>
      </c>
      <c r="AF191" s="91"/>
      <c r="AG191" s="91"/>
      <c r="AH191" s="91"/>
      <c r="AI191" s="91"/>
      <c r="AJ191" s="91"/>
      <c r="AK191" s="91"/>
      <c r="AL191" s="91">
        <v>222</v>
      </c>
      <c r="AM191" s="91"/>
      <c r="AN191" s="91"/>
      <c r="AO191" s="91"/>
      <c r="AP191" s="91"/>
      <c r="AQ191" s="91"/>
      <c r="AR191" s="91">
        <v>102</v>
      </c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2"/>
      <c r="BP191" s="81">
        <v>0</v>
      </c>
      <c r="BQ191" s="81">
        <v>0</v>
      </c>
      <c r="BR191" s="81">
        <v>0</v>
      </c>
      <c r="BS191" s="82">
        <v>0</v>
      </c>
      <c r="BT191" s="82">
        <v>0</v>
      </c>
      <c r="BU191" s="82">
        <v>0</v>
      </c>
    </row>
    <row r="192" spans="1:73" s="137" customFormat="1" ht="15" customHeight="1" thickBot="1" x14ac:dyDescent="0.3">
      <c r="A192" s="236" t="s">
        <v>877</v>
      </c>
      <c r="B192" s="58" t="s">
        <v>1816</v>
      </c>
      <c r="C192" s="52">
        <v>36861</v>
      </c>
      <c r="D192" s="238" t="s">
        <v>3116</v>
      </c>
      <c r="E192" s="63" t="s">
        <v>812</v>
      </c>
      <c r="F192" s="57">
        <v>1457</v>
      </c>
      <c r="G192" s="90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>
        <v>490</v>
      </c>
      <c r="AB192" s="91"/>
      <c r="AC192" s="91"/>
      <c r="AD192" s="91"/>
      <c r="AE192" s="91"/>
      <c r="AF192" s="91"/>
      <c r="AG192" s="91"/>
      <c r="AH192" s="91"/>
      <c r="AI192" s="91"/>
      <c r="AJ192" s="91"/>
      <c r="AK192" s="91">
        <v>300</v>
      </c>
      <c r="AL192" s="91"/>
      <c r="AM192" s="91"/>
      <c r="AN192" s="91">
        <v>360</v>
      </c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>
        <v>205</v>
      </c>
      <c r="BE192" s="91"/>
      <c r="BF192" s="91"/>
      <c r="BG192" s="91"/>
      <c r="BH192" s="91"/>
      <c r="BI192" s="91"/>
      <c r="BJ192" s="91"/>
      <c r="BK192" s="91"/>
      <c r="BL192" s="91"/>
      <c r="BM192" s="91"/>
      <c r="BN192" s="91">
        <v>102</v>
      </c>
      <c r="BO192" s="92"/>
      <c r="BP192" s="81">
        <v>0</v>
      </c>
      <c r="BQ192" s="81">
        <v>0</v>
      </c>
      <c r="BR192" s="81">
        <v>0</v>
      </c>
      <c r="BS192" s="82">
        <v>0</v>
      </c>
      <c r="BT192" s="82">
        <v>0</v>
      </c>
      <c r="BU192" s="82">
        <v>0</v>
      </c>
    </row>
    <row r="193" spans="1:73" s="137" customFormat="1" ht="15" customHeight="1" thickBot="1" x14ac:dyDescent="0.3">
      <c r="A193" s="236" t="s">
        <v>878</v>
      </c>
      <c r="B193" s="141" t="s">
        <v>1826</v>
      </c>
      <c r="C193" s="52">
        <v>34921</v>
      </c>
      <c r="D193" s="238">
        <v>33025</v>
      </c>
      <c r="E193" s="62" t="s">
        <v>11</v>
      </c>
      <c r="F193" s="57">
        <v>1449</v>
      </c>
      <c r="G193" s="90"/>
      <c r="H193" s="91"/>
      <c r="I193" s="91"/>
      <c r="J193" s="91"/>
      <c r="K193" s="91"/>
      <c r="L193" s="91"/>
      <c r="M193" s="91"/>
      <c r="N193" s="91"/>
      <c r="O193" s="91"/>
      <c r="P193" s="91"/>
      <c r="Q193" s="91">
        <v>137</v>
      </c>
      <c r="R193" s="91"/>
      <c r="S193" s="91"/>
      <c r="T193" s="91"/>
      <c r="U193" s="91"/>
      <c r="V193" s="91"/>
      <c r="W193" s="91"/>
      <c r="X193" s="91"/>
      <c r="Y193" s="91"/>
      <c r="Z193" s="91"/>
      <c r="AA193" s="91">
        <v>385</v>
      </c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>
        <v>360</v>
      </c>
      <c r="AO193" s="91"/>
      <c r="AP193" s="91"/>
      <c r="AQ193" s="91">
        <v>253</v>
      </c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>
        <v>157</v>
      </c>
      <c r="BJ193" s="91"/>
      <c r="BK193" s="91"/>
      <c r="BL193" s="91"/>
      <c r="BM193" s="91"/>
      <c r="BN193" s="91">
        <v>157</v>
      </c>
      <c r="BO193" s="92"/>
      <c r="BP193" s="81">
        <v>0</v>
      </c>
      <c r="BQ193" s="81">
        <v>0</v>
      </c>
      <c r="BR193" s="81">
        <v>0</v>
      </c>
      <c r="BS193" s="82">
        <v>0</v>
      </c>
      <c r="BT193" s="82">
        <v>0</v>
      </c>
      <c r="BU193" s="82">
        <v>0</v>
      </c>
    </row>
    <row r="194" spans="1:73" s="137" customFormat="1" ht="15" customHeight="1" thickBot="1" x14ac:dyDescent="0.25">
      <c r="A194" s="236" t="s">
        <v>879</v>
      </c>
      <c r="B194" s="103" t="s">
        <v>354</v>
      </c>
      <c r="C194" s="52">
        <v>38147</v>
      </c>
      <c r="D194" s="238" t="s">
        <v>3198</v>
      </c>
      <c r="E194" s="62" t="s">
        <v>30</v>
      </c>
      <c r="F194" s="57">
        <v>1446</v>
      </c>
      <c r="G194" s="90"/>
      <c r="H194" s="91"/>
      <c r="I194" s="91"/>
      <c r="J194" s="91"/>
      <c r="K194" s="91"/>
      <c r="L194" s="91"/>
      <c r="M194" s="91">
        <v>175</v>
      </c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>
        <v>290</v>
      </c>
      <c r="AB194" s="91"/>
      <c r="AC194" s="91"/>
      <c r="AD194" s="91"/>
      <c r="AE194" s="91">
        <v>293</v>
      </c>
      <c r="AF194" s="91"/>
      <c r="AG194" s="91"/>
      <c r="AH194" s="91"/>
      <c r="AI194" s="91">
        <v>192</v>
      </c>
      <c r="AJ194" s="91"/>
      <c r="AK194" s="91"/>
      <c r="AL194" s="91"/>
      <c r="AM194" s="91"/>
      <c r="AN194" s="91">
        <v>350</v>
      </c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>
        <v>114</v>
      </c>
      <c r="BE194" s="91"/>
      <c r="BF194" s="91"/>
      <c r="BG194" s="91"/>
      <c r="BH194" s="91"/>
      <c r="BI194" s="91"/>
      <c r="BJ194" s="91"/>
      <c r="BK194" s="91"/>
      <c r="BL194" s="91"/>
      <c r="BM194" s="91"/>
      <c r="BN194" s="91">
        <v>146</v>
      </c>
      <c r="BO194" s="92"/>
      <c r="BP194" s="81">
        <v>0</v>
      </c>
      <c r="BQ194" s="81">
        <v>0</v>
      </c>
      <c r="BR194" s="81">
        <v>0</v>
      </c>
      <c r="BS194" s="82">
        <v>0</v>
      </c>
      <c r="BT194" s="82">
        <v>0</v>
      </c>
      <c r="BU194" s="82">
        <v>0</v>
      </c>
    </row>
    <row r="195" spans="1:73" s="137" customFormat="1" ht="15" customHeight="1" thickBot="1" x14ac:dyDescent="0.3">
      <c r="A195" s="236" t="s">
        <v>881</v>
      </c>
      <c r="B195" s="58" t="s">
        <v>195</v>
      </c>
      <c r="C195" s="52">
        <v>38093</v>
      </c>
      <c r="D195" s="238" t="s">
        <v>2572</v>
      </c>
      <c r="E195" s="62" t="s">
        <v>30</v>
      </c>
      <c r="F195" s="57">
        <v>1446</v>
      </c>
      <c r="G195" s="90"/>
      <c r="H195" s="91"/>
      <c r="I195" s="91"/>
      <c r="J195" s="91"/>
      <c r="K195" s="91"/>
      <c r="L195" s="91"/>
      <c r="M195" s="91">
        <v>175</v>
      </c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>
        <v>290</v>
      </c>
      <c r="AB195" s="91"/>
      <c r="AC195" s="91"/>
      <c r="AD195" s="91"/>
      <c r="AE195" s="91">
        <v>293</v>
      </c>
      <c r="AF195" s="91"/>
      <c r="AG195" s="91"/>
      <c r="AH195" s="91"/>
      <c r="AI195" s="91">
        <v>192</v>
      </c>
      <c r="AJ195" s="91"/>
      <c r="AK195" s="91"/>
      <c r="AL195" s="91"/>
      <c r="AM195" s="91"/>
      <c r="AN195" s="91">
        <v>350</v>
      </c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>
        <v>114</v>
      </c>
      <c r="BE195" s="91"/>
      <c r="BF195" s="91"/>
      <c r="BG195" s="91"/>
      <c r="BH195" s="91"/>
      <c r="BI195" s="91"/>
      <c r="BJ195" s="91"/>
      <c r="BK195" s="91"/>
      <c r="BL195" s="91"/>
      <c r="BM195" s="91"/>
      <c r="BN195" s="91">
        <v>146</v>
      </c>
      <c r="BO195" s="92"/>
      <c r="BP195" s="81">
        <v>0</v>
      </c>
      <c r="BQ195" s="81">
        <v>0</v>
      </c>
      <c r="BR195" s="81">
        <v>0</v>
      </c>
      <c r="BS195" s="82">
        <v>0</v>
      </c>
      <c r="BT195" s="82">
        <v>0</v>
      </c>
      <c r="BU195" s="82">
        <v>0</v>
      </c>
    </row>
    <row r="196" spans="1:73" s="137" customFormat="1" ht="15" customHeight="1" thickBot="1" x14ac:dyDescent="0.3">
      <c r="A196" s="236" t="s">
        <v>882</v>
      </c>
      <c r="B196" s="58" t="s">
        <v>1810</v>
      </c>
      <c r="C196" s="52">
        <v>38705</v>
      </c>
      <c r="D196" s="238" t="s">
        <v>3125</v>
      </c>
      <c r="E196" s="62" t="s">
        <v>30</v>
      </c>
      <c r="F196" s="57">
        <v>1435</v>
      </c>
      <c r="G196" s="90"/>
      <c r="H196" s="91"/>
      <c r="I196" s="91"/>
      <c r="J196" s="91"/>
      <c r="K196" s="91"/>
      <c r="L196" s="91"/>
      <c r="M196" s="91">
        <v>97</v>
      </c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>
        <v>290</v>
      </c>
      <c r="AB196" s="91"/>
      <c r="AC196" s="91"/>
      <c r="AD196" s="91"/>
      <c r="AE196" s="91"/>
      <c r="AF196" s="91"/>
      <c r="AG196" s="91"/>
      <c r="AH196" s="91"/>
      <c r="AI196" s="91">
        <v>220</v>
      </c>
      <c r="AJ196" s="91"/>
      <c r="AK196" s="91">
        <v>213</v>
      </c>
      <c r="AL196" s="91"/>
      <c r="AM196" s="91"/>
      <c r="AN196" s="91">
        <v>385</v>
      </c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>
        <v>114</v>
      </c>
      <c r="BE196" s="91"/>
      <c r="BF196" s="91"/>
      <c r="BG196" s="91"/>
      <c r="BH196" s="91"/>
      <c r="BI196" s="91"/>
      <c r="BJ196" s="91"/>
      <c r="BK196" s="91"/>
      <c r="BL196" s="91"/>
      <c r="BM196" s="91"/>
      <c r="BN196" s="91">
        <v>213</v>
      </c>
      <c r="BO196" s="92"/>
      <c r="BP196" s="81">
        <v>0</v>
      </c>
      <c r="BQ196" s="81">
        <v>0</v>
      </c>
      <c r="BR196" s="81">
        <v>0</v>
      </c>
      <c r="BS196" s="82">
        <v>0</v>
      </c>
      <c r="BT196" s="82">
        <v>0</v>
      </c>
      <c r="BU196" s="82">
        <v>0</v>
      </c>
    </row>
    <row r="197" spans="1:73" s="137" customFormat="1" ht="15" customHeight="1" thickBot="1" x14ac:dyDescent="0.3">
      <c r="A197" s="236" t="s">
        <v>883</v>
      </c>
      <c r="B197" s="58" t="s">
        <v>341</v>
      </c>
      <c r="C197" s="52">
        <v>38606</v>
      </c>
      <c r="D197" s="238" t="s">
        <v>3151</v>
      </c>
      <c r="E197" s="63" t="s">
        <v>697</v>
      </c>
      <c r="F197" s="57">
        <v>1429</v>
      </c>
      <c r="G197" s="90">
        <v>350</v>
      </c>
      <c r="H197" s="91"/>
      <c r="I197" s="91"/>
      <c r="J197" s="91"/>
      <c r="K197" s="91"/>
      <c r="L197" s="91"/>
      <c r="M197" s="91">
        <v>72</v>
      </c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>
        <v>220</v>
      </c>
      <c r="AB197" s="91"/>
      <c r="AC197" s="91"/>
      <c r="AD197" s="91"/>
      <c r="AE197" s="91"/>
      <c r="AF197" s="91"/>
      <c r="AG197" s="91"/>
      <c r="AH197" s="91"/>
      <c r="AI197" s="91">
        <v>220</v>
      </c>
      <c r="AJ197" s="91"/>
      <c r="AK197" s="91"/>
      <c r="AL197" s="91"/>
      <c r="AM197" s="91"/>
      <c r="AN197" s="91">
        <v>275</v>
      </c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>
        <v>250</v>
      </c>
      <c r="BJ197" s="91"/>
      <c r="BK197" s="91"/>
      <c r="BL197" s="91"/>
      <c r="BM197" s="91"/>
      <c r="BN197" s="91">
        <v>114</v>
      </c>
      <c r="BO197" s="92"/>
      <c r="BP197" s="81">
        <v>0</v>
      </c>
      <c r="BQ197" s="81">
        <v>0</v>
      </c>
      <c r="BR197" s="81">
        <v>0</v>
      </c>
      <c r="BS197" s="82">
        <v>0</v>
      </c>
      <c r="BT197" s="82">
        <v>0</v>
      </c>
      <c r="BU197" s="82">
        <v>0</v>
      </c>
    </row>
    <row r="198" spans="1:73" s="137" customFormat="1" ht="15" customHeight="1" thickBot="1" x14ac:dyDescent="0.3">
      <c r="A198" s="236" t="s">
        <v>885</v>
      </c>
      <c r="B198" s="58" t="s">
        <v>480</v>
      </c>
      <c r="C198" s="52">
        <v>38413</v>
      </c>
      <c r="D198" s="238" t="s">
        <v>2601</v>
      </c>
      <c r="E198" s="62" t="s">
        <v>697</v>
      </c>
      <c r="F198" s="57">
        <v>1429</v>
      </c>
      <c r="G198" s="90">
        <v>350</v>
      </c>
      <c r="H198" s="91"/>
      <c r="I198" s="91"/>
      <c r="J198" s="91"/>
      <c r="K198" s="91"/>
      <c r="L198" s="91"/>
      <c r="M198" s="91">
        <v>72</v>
      </c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>
        <v>220</v>
      </c>
      <c r="AB198" s="91"/>
      <c r="AC198" s="91"/>
      <c r="AD198" s="91"/>
      <c r="AE198" s="91"/>
      <c r="AF198" s="91"/>
      <c r="AG198" s="91"/>
      <c r="AH198" s="91"/>
      <c r="AI198" s="91">
        <v>220</v>
      </c>
      <c r="AJ198" s="91"/>
      <c r="AK198" s="91"/>
      <c r="AL198" s="91"/>
      <c r="AM198" s="91"/>
      <c r="AN198" s="91">
        <v>275</v>
      </c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>
        <v>250</v>
      </c>
      <c r="BJ198" s="91"/>
      <c r="BK198" s="91"/>
      <c r="BL198" s="91"/>
      <c r="BM198" s="91"/>
      <c r="BN198" s="91">
        <v>114</v>
      </c>
      <c r="BO198" s="92"/>
      <c r="BP198" s="81">
        <v>0</v>
      </c>
      <c r="BQ198" s="81">
        <v>0</v>
      </c>
      <c r="BR198" s="81">
        <v>0</v>
      </c>
      <c r="BS198" s="82">
        <v>0</v>
      </c>
      <c r="BT198" s="82">
        <v>0</v>
      </c>
      <c r="BU198" s="82">
        <v>0</v>
      </c>
    </row>
    <row r="199" spans="1:73" s="137" customFormat="1" ht="15" customHeight="1" thickBot="1" x14ac:dyDescent="0.3">
      <c r="A199" s="236" t="s">
        <v>887</v>
      </c>
      <c r="B199" s="58" t="s">
        <v>264</v>
      </c>
      <c r="C199" s="52">
        <v>37772</v>
      </c>
      <c r="D199" s="238" t="s">
        <v>2529</v>
      </c>
      <c r="E199" s="63" t="s">
        <v>60</v>
      </c>
      <c r="F199" s="57">
        <v>1427</v>
      </c>
      <c r="G199" s="90"/>
      <c r="H199" s="91"/>
      <c r="I199" s="91"/>
      <c r="J199" s="91"/>
      <c r="K199" s="91">
        <v>385</v>
      </c>
      <c r="L199" s="91"/>
      <c r="M199" s="91"/>
      <c r="N199" s="91"/>
      <c r="O199" s="91"/>
      <c r="P199" s="91"/>
      <c r="Q199" s="91"/>
      <c r="R199" s="91">
        <v>272</v>
      </c>
      <c r="S199" s="91"/>
      <c r="T199" s="91"/>
      <c r="U199" s="91"/>
      <c r="V199" s="91"/>
      <c r="W199" s="91"/>
      <c r="X199" s="91">
        <v>385</v>
      </c>
      <c r="Y199" s="91"/>
      <c r="Z199" s="91"/>
      <c r="AA199" s="91"/>
      <c r="AB199" s="91"/>
      <c r="AC199" s="91"/>
      <c r="AD199" s="91"/>
      <c r="AE199" s="91"/>
      <c r="AF199" s="91"/>
      <c r="AG199" s="91"/>
      <c r="AH199" s="91">
        <v>385</v>
      </c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2"/>
      <c r="BP199" s="81">
        <v>0</v>
      </c>
      <c r="BQ199" s="81">
        <v>0</v>
      </c>
      <c r="BR199" s="81">
        <v>0</v>
      </c>
      <c r="BS199" s="82">
        <v>0</v>
      </c>
      <c r="BT199" s="82">
        <v>0</v>
      </c>
      <c r="BU199" s="82">
        <v>0</v>
      </c>
    </row>
    <row r="200" spans="1:73" s="137" customFormat="1" ht="15" customHeight="1" thickBot="1" x14ac:dyDescent="0.3">
      <c r="A200" s="236" t="s">
        <v>888</v>
      </c>
      <c r="B200" s="58" t="s">
        <v>287</v>
      </c>
      <c r="C200" s="52">
        <v>37363</v>
      </c>
      <c r="D200" s="238" t="s">
        <v>3054</v>
      </c>
      <c r="E200" s="46" t="s">
        <v>60</v>
      </c>
      <c r="F200" s="57">
        <v>1427</v>
      </c>
      <c r="G200" s="90"/>
      <c r="H200" s="91"/>
      <c r="I200" s="91"/>
      <c r="J200" s="91"/>
      <c r="K200" s="91">
        <v>385</v>
      </c>
      <c r="L200" s="91"/>
      <c r="M200" s="91"/>
      <c r="N200" s="91"/>
      <c r="O200" s="91"/>
      <c r="P200" s="91"/>
      <c r="Q200" s="91"/>
      <c r="R200" s="91">
        <v>272</v>
      </c>
      <c r="S200" s="91"/>
      <c r="T200" s="91"/>
      <c r="U200" s="91"/>
      <c r="V200" s="91"/>
      <c r="W200" s="91"/>
      <c r="X200" s="91">
        <v>385</v>
      </c>
      <c r="Y200" s="91"/>
      <c r="Z200" s="91"/>
      <c r="AA200" s="91"/>
      <c r="AB200" s="91"/>
      <c r="AC200" s="91"/>
      <c r="AD200" s="91"/>
      <c r="AE200" s="91"/>
      <c r="AF200" s="91"/>
      <c r="AG200" s="91"/>
      <c r="AH200" s="91">
        <v>385</v>
      </c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2"/>
      <c r="BP200" s="81">
        <v>0</v>
      </c>
      <c r="BQ200" s="81">
        <v>0</v>
      </c>
      <c r="BR200" s="81">
        <v>0</v>
      </c>
      <c r="BS200" s="82">
        <v>0</v>
      </c>
      <c r="BT200" s="82">
        <v>0</v>
      </c>
      <c r="BU200" s="82">
        <v>0</v>
      </c>
    </row>
    <row r="201" spans="1:73" s="137" customFormat="1" ht="15" customHeight="1" thickBot="1" x14ac:dyDescent="0.3">
      <c r="A201" s="236" t="s">
        <v>890</v>
      </c>
      <c r="B201" s="58" t="s">
        <v>203</v>
      </c>
      <c r="C201" s="59">
        <v>38228</v>
      </c>
      <c r="D201" s="238" t="s">
        <v>2651</v>
      </c>
      <c r="E201" s="62" t="s">
        <v>45</v>
      </c>
      <c r="F201" s="57">
        <v>1426</v>
      </c>
      <c r="G201" s="90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>
        <v>137</v>
      </c>
      <c r="V201" s="91"/>
      <c r="W201" s="91"/>
      <c r="X201" s="91"/>
      <c r="Y201" s="91"/>
      <c r="Z201" s="91"/>
      <c r="AA201" s="91"/>
      <c r="AB201" s="91"/>
      <c r="AC201" s="91"/>
      <c r="AD201" s="91"/>
      <c r="AE201" s="91">
        <v>242</v>
      </c>
      <c r="AF201" s="91"/>
      <c r="AG201" s="91"/>
      <c r="AH201" s="91">
        <v>275</v>
      </c>
      <c r="AI201" s="91"/>
      <c r="AJ201" s="91"/>
      <c r="AK201" s="91"/>
      <c r="AL201" s="91"/>
      <c r="AM201" s="91"/>
      <c r="AN201" s="91"/>
      <c r="AO201" s="91"/>
      <c r="AP201" s="91"/>
      <c r="AQ201" s="91"/>
      <c r="AR201" s="91">
        <v>250</v>
      </c>
      <c r="AS201" s="91"/>
      <c r="AT201" s="91"/>
      <c r="AU201" s="91"/>
      <c r="AV201" s="91"/>
      <c r="AW201" s="91"/>
      <c r="AX201" s="91"/>
      <c r="AY201" s="91"/>
      <c r="AZ201" s="91"/>
      <c r="BA201" s="91"/>
      <c r="BB201" s="91">
        <v>250</v>
      </c>
      <c r="BC201" s="91"/>
      <c r="BD201" s="91"/>
      <c r="BE201" s="91"/>
      <c r="BF201" s="91"/>
      <c r="BG201" s="91">
        <v>272</v>
      </c>
      <c r="BH201" s="91"/>
      <c r="BI201" s="91"/>
      <c r="BJ201" s="91"/>
      <c r="BK201" s="91"/>
      <c r="BL201" s="91"/>
      <c r="BM201" s="91"/>
      <c r="BN201" s="91"/>
      <c r="BO201" s="92"/>
      <c r="BP201" s="81">
        <v>0</v>
      </c>
      <c r="BQ201" s="81">
        <v>0</v>
      </c>
      <c r="BR201" s="81">
        <v>0</v>
      </c>
      <c r="BS201" s="82">
        <v>0</v>
      </c>
      <c r="BT201" s="82">
        <v>0</v>
      </c>
      <c r="BU201" s="82">
        <v>0</v>
      </c>
    </row>
    <row r="202" spans="1:73" s="137" customFormat="1" ht="15" customHeight="1" thickBot="1" x14ac:dyDescent="0.3">
      <c r="A202" s="236" t="s">
        <v>891</v>
      </c>
      <c r="B202" s="224" t="s">
        <v>305</v>
      </c>
      <c r="C202" s="59">
        <v>37837</v>
      </c>
      <c r="D202" s="238" t="s">
        <v>3127</v>
      </c>
      <c r="E202" s="62" t="s">
        <v>45</v>
      </c>
      <c r="F202" s="57">
        <v>1426</v>
      </c>
      <c r="G202" s="90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>
        <v>137</v>
      </c>
      <c r="V202" s="91"/>
      <c r="W202" s="91"/>
      <c r="X202" s="91"/>
      <c r="Y202" s="91"/>
      <c r="Z202" s="91"/>
      <c r="AA202" s="91"/>
      <c r="AB202" s="91"/>
      <c r="AC202" s="91"/>
      <c r="AD202" s="91"/>
      <c r="AE202" s="91">
        <v>242</v>
      </c>
      <c r="AF202" s="91"/>
      <c r="AG202" s="91"/>
      <c r="AH202" s="91">
        <v>275</v>
      </c>
      <c r="AI202" s="91"/>
      <c r="AJ202" s="91"/>
      <c r="AK202" s="91"/>
      <c r="AL202" s="91"/>
      <c r="AM202" s="91"/>
      <c r="AN202" s="91"/>
      <c r="AO202" s="91"/>
      <c r="AP202" s="91"/>
      <c r="AQ202" s="91"/>
      <c r="AR202" s="91">
        <v>250</v>
      </c>
      <c r="AS202" s="91"/>
      <c r="AT202" s="91"/>
      <c r="AU202" s="91"/>
      <c r="AV202" s="91"/>
      <c r="AW202" s="91"/>
      <c r="AX202" s="91"/>
      <c r="AY202" s="91"/>
      <c r="AZ202" s="91"/>
      <c r="BA202" s="91"/>
      <c r="BB202" s="91">
        <v>250</v>
      </c>
      <c r="BC202" s="91"/>
      <c r="BD202" s="91"/>
      <c r="BE202" s="91"/>
      <c r="BF202" s="91"/>
      <c r="BG202" s="91">
        <v>272</v>
      </c>
      <c r="BH202" s="91"/>
      <c r="BI202" s="91"/>
      <c r="BJ202" s="91"/>
      <c r="BK202" s="91"/>
      <c r="BL202" s="91"/>
      <c r="BM202" s="91"/>
      <c r="BN202" s="91"/>
      <c r="BO202" s="92"/>
      <c r="BP202" s="81">
        <v>0</v>
      </c>
      <c r="BQ202" s="81">
        <v>0</v>
      </c>
      <c r="BR202" s="81">
        <v>0</v>
      </c>
      <c r="BS202" s="82">
        <v>0</v>
      </c>
      <c r="BT202" s="82">
        <v>0</v>
      </c>
      <c r="BU202" s="82">
        <v>0</v>
      </c>
    </row>
    <row r="203" spans="1:73" s="137" customFormat="1" ht="15" customHeight="1" thickBot="1" x14ac:dyDescent="0.3">
      <c r="A203" s="236" t="s">
        <v>892</v>
      </c>
      <c r="B203" s="58" t="s">
        <v>189</v>
      </c>
      <c r="C203" s="59">
        <v>37145</v>
      </c>
      <c r="D203" s="238" t="s">
        <v>2514</v>
      </c>
      <c r="E203" s="62" t="s">
        <v>697</v>
      </c>
      <c r="F203" s="57">
        <v>1424</v>
      </c>
      <c r="G203" s="90">
        <v>425</v>
      </c>
      <c r="H203" s="91"/>
      <c r="I203" s="91"/>
      <c r="J203" s="91"/>
      <c r="K203" s="91"/>
      <c r="L203" s="91"/>
      <c r="M203" s="91">
        <v>137</v>
      </c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>
        <v>500</v>
      </c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>
        <v>157</v>
      </c>
      <c r="BJ203" s="91"/>
      <c r="BK203" s="91"/>
      <c r="BL203" s="91"/>
      <c r="BM203" s="91"/>
      <c r="BN203" s="91">
        <v>205</v>
      </c>
      <c r="BO203" s="92"/>
      <c r="BP203" s="81">
        <v>0</v>
      </c>
      <c r="BQ203" s="81">
        <v>0</v>
      </c>
      <c r="BR203" s="81">
        <v>0</v>
      </c>
      <c r="BS203" s="82">
        <v>0</v>
      </c>
      <c r="BT203" s="82">
        <v>0</v>
      </c>
      <c r="BU203" s="82">
        <v>0</v>
      </c>
    </row>
    <row r="204" spans="1:73" s="137" customFormat="1" ht="15" customHeight="1" thickBot="1" x14ac:dyDescent="0.3">
      <c r="A204" s="236" t="s">
        <v>894</v>
      </c>
      <c r="B204" s="58" t="s">
        <v>529</v>
      </c>
      <c r="C204" s="52">
        <v>38181</v>
      </c>
      <c r="D204" s="238" t="s">
        <v>3124</v>
      </c>
      <c r="E204" s="63" t="s">
        <v>70</v>
      </c>
      <c r="F204" s="57">
        <v>1421</v>
      </c>
      <c r="G204" s="90"/>
      <c r="H204" s="91"/>
      <c r="I204" s="91">
        <v>137</v>
      </c>
      <c r="J204" s="91"/>
      <c r="K204" s="91"/>
      <c r="L204" s="91"/>
      <c r="M204" s="91"/>
      <c r="N204" s="91"/>
      <c r="O204" s="91"/>
      <c r="P204" s="91"/>
      <c r="Q204" s="91"/>
      <c r="R204" s="91"/>
      <c r="S204" s="91">
        <v>275</v>
      </c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>
        <v>290</v>
      </c>
      <c r="AE204" s="91"/>
      <c r="AF204" s="91"/>
      <c r="AG204" s="91"/>
      <c r="AH204" s="91"/>
      <c r="AI204" s="91"/>
      <c r="AJ204" s="91">
        <v>275</v>
      </c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>
        <v>444</v>
      </c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2"/>
      <c r="BP204" s="81">
        <v>0</v>
      </c>
      <c r="BQ204" s="81">
        <v>0</v>
      </c>
      <c r="BR204" s="81">
        <v>0</v>
      </c>
      <c r="BS204" s="82">
        <v>0</v>
      </c>
      <c r="BT204" s="82">
        <v>0</v>
      </c>
      <c r="BU204" s="82">
        <v>0</v>
      </c>
    </row>
    <row r="205" spans="1:73" s="137" customFormat="1" ht="15" customHeight="1" thickBot="1" x14ac:dyDescent="0.3">
      <c r="A205" s="236" t="s">
        <v>895</v>
      </c>
      <c r="B205" s="58" t="s">
        <v>791</v>
      </c>
      <c r="C205" s="59">
        <v>36421</v>
      </c>
      <c r="D205" s="238" t="s">
        <v>2587</v>
      </c>
      <c r="E205" s="62" t="s">
        <v>61</v>
      </c>
      <c r="F205" s="57">
        <v>1415</v>
      </c>
      <c r="G205" s="90"/>
      <c r="H205" s="91"/>
      <c r="I205" s="91"/>
      <c r="J205" s="91"/>
      <c r="K205" s="91">
        <v>222</v>
      </c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>
        <v>137</v>
      </c>
      <c r="Z205" s="91"/>
      <c r="AA205" s="91"/>
      <c r="AB205" s="91"/>
      <c r="AC205" s="91"/>
      <c r="AD205" s="91"/>
      <c r="AE205" s="91">
        <v>242</v>
      </c>
      <c r="AF205" s="91"/>
      <c r="AG205" s="91"/>
      <c r="AH205" s="91">
        <v>490</v>
      </c>
      <c r="AI205" s="91"/>
      <c r="AJ205" s="91"/>
      <c r="AK205" s="91"/>
      <c r="AL205" s="91">
        <v>222</v>
      </c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>
        <v>102</v>
      </c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2"/>
      <c r="BP205" s="81">
        <v>0</v>
      </c>
      <c r="BQ205" s="81">
        <v>0</v>
      </c>
      <c r="BR205" s="81">
        <v>0</v>
      </c>
      <c r="BS205" s="82">
        <v>0</v>
      </c>
      <c r="BT205" s="82">
        <v>0</v>
      </c>
      <c r="BU205" s="82">
        <v>0</v>
      </c>
    </row>
    <row r="206" spans="1:73" s="137" customFormat="1" ht="15" customHeight="1" thickBot="1" x14ac:dyDescent="0.3">
      <c r="A206" s="236" t="s">
        <v>898</v>
      </c>
      <c r="B206" s="58" t="s">
        <v>811</v>
      </c>
      <c r="C206" s="52">
        <v>34806</v>
      </c>
      <c r="D206" s="238" t="s">
        <v>2535</v>
      </c>
      <c r="E206" s="62" t="s">
        <v>2135</v>
      </c>
      <c r="F206" s="57">
        <v>1413</v>
      </c>
      <c r="G206" s="90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>
        <v>595</v>
      </c>
      <c r="AB206" s="91"/>
      <c r="AC206" s="91"/>
      <c r="AD206" s="91"/>
      <c r="AE206" s="91"/>
      <c r="AF206" s="91"/>
      <c r="AG206" s="91"/>
      <c r="AH206" s="91"/>
      <c r="AI206" s="91"/>
      <c r="AJ206" s="91"/>
      <c r="AK206" s="91">
        <v>253</v>
      </c>
      <c r="AL206" s="91"/>
      <c r="AM206" s="91"/>
      <c r="AN206" s="91">
        <v>360</v>
      </c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>
        <v>205</v>
      </c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2"/>
      <c r="BP206" s="81">
        <v>0</v>
      </c>
      <c r="BQ206" s="81">
        <v>0</v>
      </c>
      <c r="BR206" s="81">
        <v>0</v>
      </c>
      <c r="BS206" s="82">
        <v>0</v>
      </c>
      <c r="BT206" s="82">
        <v>0</v>
      </c>
      <c r="BU206" s="82">
        <v>0</v>
      </c>
    </row>
    <row r="207" spans="1:73" s="137" customFormat="1" ht="15" customHeight="1" thickBot="1" x14ac:dyDescent="0.3">
      <c r="A207" s="236" t="s">
        <v>899</v>
      </c>
      <c r="B207" s="58" t="s">
        <v>475</v>
      </c>
      <c r="C207" s="59">
        <v>37789</v>
      </c>
      <c r="D207" s="238" t="s">
        <v>2490</v>
      </c>
      <c r="E207" s="62" t="s">
        <v>412</v>
      </c>
      <c r="F207" s="57">
        <v>1411</v>
      </c>
      <c r="G207" s="90"/>
      <c r="H207" s="91"/>
      <c r="I207" s="91">
        <v>92</v>
      </c>
      <c r="J207" s="91"/>
      <c r="K207" s="91">
        <v>152</v>
      </c>
      <c r="L207" s="91">
        <v>157</v>
      </c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>
        <v>425</v>
      </c>
      <c r="Y207" s="91"/>
      <c r="Z207" s="91"/>
      <c r="AA207" s="91"/>
      <c r="AB207" s="91"/>
      <c r="AC207" s="91"/>
      <c r="AD207" s="91"/>
      <c r="AE207" s="91"/>
      <c r="AF207" s="91"/>
      <c r="AG207" s="91"/>
      <c r="AH207" s="91">
        <v>192</v>
      </c>
      <c r="AI207" s="91"/>
      <c r="AJ207" s="91"/>
      <c r="AK207" s="91"/>
      <c r="AL207" s="91">
        <v>272</v>
      </c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>
        <v>213</v>
      </c>
      <c r="BD207" s="91"/>
      <c r="BE207" s="91"/>
      <c r="BF207" s="91"/>
      <c r="BG207" s="91"/>
      <c r="BH207" s="91">
        <v>147</v>
      </c>
      <c r="BI207" s="91"/>
      <c r="BJ207" s="91"/>
      <c r="BK207" s="91"/>
      <c r="BL207" s="91"/>
      <c r="BM207" s="91"/>
      <c r="BN207" s="91"/>
      <c r="BO207" s="92"/>
      <c r="BP207" s="81">
        <v>0</v>
      </c>
      <c r="BQ207" s="81">
        <v>0</v>
      </c>
      <c r="BR207" s="81">
        <v>0</v>
      </c>
      <c r="BS207" s="82">
        <v>0</v>
      </c>
      <c r="BT207" s="82">
        <v>0</v>
      </c>
      <c r="BU207" s="82">
        <v>0</v>
      </c>
    </row>
    <row r="208" spans="1:73" s="137" customFormat="1" ht="15" customHeight="1" thickBot="1" x14ac:dyDescent="0.3">
      <c r="A208" s="236" t="s">
        <v>901</v>
      </c>
      <c r="B208" s="58" t="s">
        <v>943</v>
      </c>
      <c r="C208" s="52">
        <v>29690</v>
      </c>
      <c r="D208" s="238" t="s">
        <v>2628</v>
      </c>
      <c r="E208" s="62" t="s">
        <v>32</v>
      </c>
      <c r="F208" s="57">
        <v>1401</v>
      </c>
      <c r="G208" s="90"/>
      <c r="H208" s="91"/>
      <c r="I208" s="91"/>
      <c r="J208" s="91"/>
      <c r="K208" s="91"/>
      <c r="L208" s="91"/>
      <c r="M208" s="91">
        <v>250</v>
      </c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>
        <v>142</v>
      </c>
      <c r="AF208" s="91"/>
      <c r="AG208" s="91"/>
      <c r="AH208" s="91"/>
      <c r="AI208" s="91">
        <v>504</v>
      </c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>
        <v>300</v>
      </c>
      <c r="BE208" s="91"/>
      <c r="BF208" s="91"/>
      <c r="BG208" s="91"/>
      <c r="BH208" s="91"/>
      <c r="BI208" s="91"/>
      <c r="BJ208" s="91"/>
      <c r="BK208" s="91"/>
      <c r="BL208" s="91"/>
      <c r="BM208" s="91"/>
      <c r="BN208" s="91">
        <v>205</v>
      </c>
      <c r="BO208" s="92"/>
      <c r="BP208" s="81">
        <v>0</v>
      </c>
      <c r="BQ208" s="81">
        <v>0</v>
      </c>
      <c r="BR208" s="81">
        <v>0</v>
      </c>
      <c r="BS208" s="82">
        <v>0</v>
      </c>
      <c r="BT208" s="82">
        <v>0</v>
      </c>
      <c r="BU208" s="82">
        <v>0</v>
      </c>
    </row>
    <row r="209" spans="1:73" s="137" customFormat="1" ht="15" customHeight="1" thickBot="1" x14ac:dyDescent="0.3">
      <c r="A209" s="236" t="s">
        <v>903</v>
      </c>
      <c r="B209" s="58" t="s">
        <v>249</v>
      </c>
      <c r="C209" s="52">
        <v>38616</v>
      </c>
      <c r="D209" s="238" t="s">
        <v>2570</v>
      </c>
      <c r="E209" s="237" t="s">
        <v>667</v>
      </c>
      <c r="F209" s="57">
        <v>1386</v>
      </c>
      <c r="G209" s="90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>
        <v>320</v>
      </c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>
        <v>242</v>
      </c>
      <c r="AF209" s="91"/>
      <c r="AG209" s="91"/>
      <c r="AH209" s="91"/>
      <c r="AI209" s="91"/>
      <c r="AJ209" s="91"/>
      <c r="AK209" s="91"/>
      <c r="AL209" s="91">
        <v>275</v>
      </c>
      <c r="AM209" s="91"/>
      <c r="AN209" s="91"/>
      <c r="AO209" s="91"/>
      <c r="AP209" s="91"/>
      <c r="AQ209" s="91"/>
      <c r="AR209" s="91"/>
      <c r="AS209" s="91"/>
      <c r="AT209" s="91"/>
      <c r="AU209" s="91">
        <v>192</v>
      </c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>
        <v>357</v>
      </c>
      <c r="BG209" s="91"/>
      <c r="BH209" s="91"/>
      <c r="BI209" s="91"/>
      <c r="BJ209" s="91"/>
      <c r="BK209" s="91"/>
      <c r="BL209" s="91"/>
      <c r="BM209" s="91"/>
      <c r="BN209" s="91"/>
      <c r="BO209" s="92"/>
      <c r="BP209" s="81">
        <v>0</v>
      </c>
      <c r="BQ209" s="81">
        <v>0</v>
      </c>
      <c r="BR209" s="81">
        <v>0</v>
      </c>
      <c r="BS209" s="82">
        <v>0</v>
      </c>
      <c r="BT209" s="82">
        <v>0</v>
      </c>
      <c r="BU209" s="82">
        <v>0</v>
      </c>
    </row>
    <row r="210" spans="1:73" s="137" customFormat="1" ht="15" customHeight="1" thickBot="1" x14ac:dyDescent="0.25">
      <c r="A210" s="236" t="s">
        <v>904</v>
      </c>
      <c r="B210" s="103" t="s">
        <v>1798</v>
      </c>
      <c r="C210" s="59">
        <v>37063</v>
      </c>
      <c r="D210" s="238" t="s">
        <v>3121</v>
      </c>
      <c r="E210" s="62" t="s">
        <v>11</v>
      </c>
      <c r="F210" s="57">
        <v>1385</v>
      </c>
      <c r="G210" s="90"/>
      <c r="H210" s="91"/>
      <c r="I210" s="91"/>
      <c r="J210" s="91"/>
      <c r="K210" s="91"/>
      <c r="L210" s="91"/>
      <c r="M210" s="91"/>
      <c r="N210" s="91"/>
      <c r="O210" s="91"/>
      <c r="P210" s="91"/>
      <c r="Q210" s="91">
        <v>175</v>
      </c>
      <c r="R210" s="91"/>
      <c r="S210" s="91"/>
      <c r="T210" s="91"/>
      <c r="U210" s="91"/>
      <c r="V210" s="91"/>
      <c r="W210" s="91"/>
      <c r="X210" s="91"/>
      <c r="Y210" s="91"/>
      <c r="Z210" s="91"/>
      <c r="AA210" s="91">
        <v>490</v>
      </c>
      <c r="AB210" s="91"/>
      <c r="AC210" s="91"/>
      <c r="AD210" s="91"/>
      <c r="AE210" s="91"/>
      <c r="AF210" s="91"/>
      <c r="AG210" s="91"/>
      <c r="AH210" s="91"/>
      <c r="AI210" s="91">
        <v>360</v>
      </c>
      <c r="AJ210" s="91"/>
      <c r="AK210" s="91"/>
      <c r="AL210" s="91"/>
      <c r="AM210" s="91"/>
      <c r="AN210" s="91">
        <v>360</v>
      </c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2"/>
      <c r="BP210" s="81">
        <v>0</v>
      </c>
      <c r="BQ210" s="81">
        <v>0</v>
      </c>
      <c r="BR210" s="81">
        <v>0</v>
      </c>
      <c r="BS210" s="82">
        <v>0</v>
      </c>
      <c r="BT210" s="82">
        <v>0</v>
      </c>
      <c r="BU210" s="82">
        <v>0</v>
      </c>
    </row>
    <row r="211" spans="1:73" s="137" customFormat="1" ht="15" customHeight="1" thickBot="1" x14ac:dyDescent="0.3">
      <c r="A211" s="236" t="s">
        <v>905</v>
      </c>
      <c r="B211" s="60" t="s">
        <v>1825</v>
      </c>
      <c r="C211" s="59">
        <v>24581</v>
      </c>
      <c r="D211" s="238" t="s">
        <v>3136</v>
      </c>
      <c r="E211" s="63" t="s">
        <v>408</v>
      </c>
      <c r="F211" s="57">
        <v>1381</v>
      </c>
      <c r="G211" s="90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>
        <v>360</v>
      </c>
      <c r="AE211" s="91"/>
      <c r="AF211" s="91"/>
      <c r="AG211" s="91"/>
      <c r="AH211" s="91"/>
      <c r="AI211" s="91"/>
      <c r="AJ211" s="91">
        <v>504</v>
      </c>
      <c r="AK211" s="91"/>
      <c r="AL211" s="91"/>
      <c r="AM211" s="91"/>
      <c r="AN211" s="91"/>
      <c r="AO211" s="91"/>
      <c r="AP211" s="91"/>
      <c r="AQ211" s="91"/>
      <c r="AR211" s="91"/>
      <c r="AS211" s="91"/>
      <c r="AT211" s="91">
        <v>360</v>
      </c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>
        <v>157</v>
      </c>
      <c r="BK211" s="91"/>
      <c r="BL211" s="91"/>
      <c r="BM211" s="91"/>
      <c r="BN211" s="91"/>
      <c r="BO211" s="92"/>
      <c r="BP211" s="81">
        <v>0</v>
      </c>
      <c r="BQ211" s="81">
        <v>0</v>
      </c>
      <c r="BR211" s="81">
        <v>0</v>
      </c>
      <c r="BS211" s="82">
        <v>0</v>
      </c>
      <c r="BT211" s="82">
        <v>0</v>
      </c>
      <c r="BU211" s="82">
        <v>0</v>
      </c>
    </row>
    <row r="212" spans="1:73" s="137" customFormat="1" ht="15" customHeight="1" thickBot="1" x14ac:dyDescent="0.3">
      <c r="A212" s="236" t="s">
        <v>907</v>
      </c>
      <c r="B212" s="60" t="s">
        <v>316</v>
      </c>
      <c r="C212" s="59">
        <v>38319</v>
      </c>
      <c r="D212" s="238" t="s">
        <v>3131</v>
      </c>
      <c r="E212" s="62" t="s">
        <v>42</v>
      </c>
      <c r="F212" s="57">
        <v>1380</v>
      </c>
      <c r="G212" s="90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>
        <v>275</v>
      </c>
      <c r="Y212" s="91">
        <v>142</v>
      </c>
      <c r="Z212" s="91"/>
      <c r="AA212" s="91"/>
      <c r="AB212" s="91"/>
      <c r="AC212" s="91"/>
      <c r="AD212" s="91"/>
      <c r="AE212" s="91"/>
      <c r="AF212" s="91"/>
      <c r="AG212" s="91"/>
      <c r="AH212" s="91">
        <v>117</v>
      </c>
      <c r="AI212" s="91"/>
      <c r="AJ212" s="91"/>
      <c r="AK212" s="91"/>
      <c r="AL212" s="91">
        <v>275</v>
      </c>
      <c r="AM212" s="91"/>
      <c r="AN212" s="91"/>
      <c r="AO212" s="91"/>
      <c r="AP212" s="91"/>
      <c r="AQ212" s="91"/>
      <c r="AR212" s="91"/>
      <c r="AS212" s="91"/>
      <c r="AT212" s="91"/>
      <c r="AU212" s="91">
        <v>192</v>
      </c>
      <c r="AV212" s="91"/>
      <c r="AW212" s="91"/>
      <c r="AX212" s="91">
        <v>146</v>
      </c>
      <c r="AY212" s="91"/>
      <c r="AZ212" s="91"/>
      <c r="BA212" s="91"/>
      <c r="BB212" s="91"/>
      <c r="BC212" s="91"/>
      <c r="BD212" s="91"/>
      <c r="BE212" s="91"/>
      <c r="BF212" s="91"/>
      <c r="BG212" s="91">
        <v>350</v>
      </c>
      <c r="BH212" s="91"/>
      <c r="BI212" s="91"/>
      <c r="BJ212" s="91"/>
      <c r="BK212" s="91"/>
      <c r="BL212" s="91"/>
      <c r="BM212" s="91"/>
      <c r="BN212" s="91"/>
      <c r="BO212" s="92"/>
      <c r="BP212" s="81">
        <v>0</v>
      </c>
      <c r="BQ212" s="81">
        <v>0</v>
      </c>
      <c r="BR212" s="81">
        <v>0</v>
      </c>
      <c r="BS212" s="82">
        <v>0</v>
      </c>
      <c r="BT212" s="82">
        <v>0</v>
      </c>
      <c r="BU212" s="82">
        <v>0</v>
      </c>
    </row>
    <row r="213" spans="1:73" s="137" customFormat="1" ht="15" customHeight="1" thickBot="1" x14ac:dyDescent="0.3">
      <c r="A213" s="236" t="s">
        <v>909</v>
      </c>
      <c r="B213" s="134" t="s">
        <v>1827</v>
      </c>
      <c r="C213" s="52">
        <v>34106</v>
      </c>
      <c r="D213" s="238" t="s">
        <v>3155</v>
      </c>
      <c r="E213" s="62" t="s">
        <v>79</v>
      </c>
      <c r="F213" s="57">
        <v>1378</v>
      </c>
      <c r="G213" s="90"/>
      <c r="H213" s="91"/>
      <c r="I213" s="91">
        <v>205</v>
      </c>
      <c r="J213" s="91"/>
      <c r="K213" s="91">
        <v>222</v>
      </c>
      <c r="L213" s="91">
        <v>205</v>
      </c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>
        <v>222</v>
      </c>
      <c r="Y213" s="91">
        <v>102</v>
      </c>
      <c r="Z213" s="91"/>
      <c r="AA213" s="91"/>
      <c r="AB213" s="91"/>
      <c r="AC213" s="91"/>
      <c r="AD213" s="91"/>
      <c r="AE213" s="91">
        <v>285</v>
      </c>
      <c r="AF213" s="91"/>
      <c r="AG213" s="91"/>
      <c r="AH213" s="91">
        <v>222</v>
      </c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>
        <v>157</v>
      </c>
      <c r="BC213" s="91"/>
      <c r="BD213" s="91"/>
      <c r="BE213" s="91"/>
      <c r="BF213" s="91"/>
      <c r="BG213" s="91">
        <v>222</v>
      </c>
      <c r="BH213" s="91"/>
      <c r="BI213" s="91"/>
      <c r="BJ213" s="91"/>
      <c r="BK213" s="91"/>
      <c r="BL213" s="91"/>
      <c r="BM213" s="91"/>
      <c r="BN213" s="91"/>
      <c r="BO213" s="92">
        <v>157</v>
      </c>
      <c r="BP213" s="81">
        <v>0</v>
      </c>
      <c r="BQ213" s="81">
        <v>0</v>
      </c>
      <c r="BR213" s="81">
        <v>0</v>
      </c>
      <c r="BS213" s="82">
        <v>0</v>
      </c>
      <c r="BT213" s="82">
        <v>0</v>
      </c>
      <c r="BU213" s="82">
        <v>0</v>
      </c>
    </row>
    <row r="214" spans="1:73" s="137" customFormat="1" ht="15" customHeight="1" thickBot="1" x14ac:dyDescent="0.3">
      <c r="A214" s="236" t="s">
        <v>911</v>
      </c>
      <c r="B214" s="58" t="s">
        <v>924</v>
      </c>
      <c r="C214" s="52">
        <v>33880</v>
      </c>
      <c r="D214" s="238" t="s">
        <v>2612</v>
      </c>
      <c r="E214" s="62" t="s">
        <v>79</v>
      </c>
      <c r="F214" s="57">
        <v>1378</v>
      </c>
      <c r="G214" s="90">
        <v>117</v>
      </c>
      <c r="H214" s="91"/>
      <c r="I214" s="91">
        <v>205</v>
      </c>
      <c r="J214" s="91"/>
      <c r="K214" s="91">
        <v>222</v>
      </c>
      <c r="L214" s="91">
        <v>205</v>
      </c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>
        <v>222</v>
      </c>
      <c r="Y214" s="91">
        <v>102</v>
      </c>
      <c r="Z214" s="91"/>
      <c r="AA214" s="91"/>
      <c r="AB214" s="91"/>
      <c r="AC214" s="91"/>
      <c r="AD214" s="91"/>
      <c r="AE214" s="91">
        <v>285</v>
      </c>
      <c r="AF214" s="91"/>
      <c r="AG214" s="91"/>
      <c r="AH214" s="91">
        <v>222</v>
      </c>
      <c r="AI214" s="91"/>
      <c r="AJ214" s="91"/>
      <c r="AK214" s="91"/>
      <c r="AL214" s="91"/>
      <c r="AM214" s="91"/>
      <c r="AN214" s="91"/>
      <c r="AO214" s="91"/>
      <c r="AP214" s="91"/>
      <c r="AQ214" s="91"/>
      <c r="AR214" s="91">
        <v>102</v>
      </c>
      <c r="AS214" s="91"/>
      <c r="AT214" s="91"/>
      <c r="AU214" s="91"/>
      <c r="AV214" s="91"/>
      <c r="AW214" s="91"/>
      <c r="AX214" s="91"/>
      <c r="AY214" s="91"/>
      <c r="AZ214" s="91"/>
      <c r="BA214" s="91"/>
      <c r="BB214" s="91">
        <v>157</v>
      </c>
      <c r="BC214" s="91"/>
      <c r="BD214" s="91"/>
      <c r="BE214" s="91"/>
      <c r="BF214" s="91"/>
      <c r="BG214" s="91">
        <v>222</v>
      </c>
      <c r="BH214" s="91"/>
      <c r="BI214" s="91"/>
      <c r="BJ214" s="91"/>
      <c r="BK214" s="91"/>
      <c r="BL214" s="91"/>
      <c r="BM214" s="91"/>
      <c r="BN214" s="91"/>
      <c r="BO214" s="92">
        <v>157</v>
      </c>
      <c r="BP214" s="81">
        <v>0</v>
      </c>
      <c r="BQ214" s="81">
        <v>0</v>
      </c>
      <c r="BR214" s="81">
        <v>0</v>
      </c>
      <c r="BS214" s="82">
        <v>0</v>
      </c>
      <c r="BT214" s="82">
        <v>0</v>
      </c>
      <c r="BU214" s="82">
        <v>0</v>
      </c>
    </row>
    <row r="215" spans="1:73" s="137" customFormat="1" ht="15" customHeight="1" thickBot="1" x14ac:dyDescent="0.3">
      <c r="A215" s="236" t="s">
        <v>912</v>
      </c>
      <c r="B215" s="60" t="s">
        <v>307</v>
      </c>
      <c r="C215" s="59">
        <v>37282</v>
      </c>
      <c r="D215" s="238" t="s">
        <v>3129</v>
      </c>
      <c r="E215" s="62" t="s">
        <v>45</v>
      </c>
      <c r="F215" s="57">
        <v>1376</v>
      </c>
      <c r="G215" s="90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>
        <v>504</v>
      </c>
      <c r="Y215" s="91"/>
      <c r="Z215" s="91"/>
      <c r="AA215" s="91"/>
      <c r="AB215" s="91"/>
      <c r="AC215" s="91"/>
      <c r="AD215" s="91"/>
      <c r="AE215" s="91">
        <v>155</v>
      </c>
      <c r="AF215" s="91"/>
      <c r="AG215" s="91"/>
      <c r="AH215" s="91"/>
      <c r="AI215" s="91"/>
      <c r="AJ215" s="91"/>
      <c r="AK215" s="91"/>
      <c r="AL215" s="91"/>
      <c r="AM215" s="91">
        <v>175</v>
      </c>
      <c r="AN215" s="91"/>
      <c r="AO215" s="91"/>
      <c r="AP215" s="91"/>
      <c r="AQ215" s="91"/>
      <c r="AR215" s="91">
        <v>157</v>
      </c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>
        <v>385</v>
      </c>
      <c r="BH215" s="91"/>
      <c r="BI215" s="91"/>
      <c r="BJ215" s="91"/>
      <c r="BK215" s="91"/>
      <c r="BL215" s="91"/>
      <c r="BM215" s="91"/>
      <c r="BN215" s="91"/>
      <c r="BO215" s="92"/>
      <c r="BP215" s="81">
        <v>0</v>
      </c>
      <c r="BQ215" s="81">
        <v>0</v>
      </c>
      <c r="BR215" s="81">
        <v>0</v>
      </c>
      <c r="BS215" s="82">
        <v>0</v>
      </c>
      <c r="BT215" s="82">
        <v>0</v>
      </c>
      <c r="BU215" s="82">
        <v>0</v>
      </c>
    </row>
    <row r="216" spans="1:73" s="137" customFormat="1" ht="15" customHeight="1" thickBot="1" x14ac:dyDescent="0.3">
      <c r="A216" s="236" t="s">
        <v>913</v>
      </c>
      <c r="B216" s="58" t="s">
        <v>424</v>
      </c>
      <c r="C216" s="59">
        <v>37939</v>
      </c>
      <c r="D216" s="238" t="s">
        <v>2495</v>
      </c>
      <c r="E216" s="63" t="s">
        <v>676</v>
      </c>
      <c r="F216" s="57">
        <v>1371</v>
      </c>
      <c r="G216" s="90"/>
      <c r="H216" s="91"/>
      <c r="I216" s="91"/>
      <c r="J216" s="91"/>
      <c r="K216" s="91">
        <v>152</v>
      </c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>
        <v>272</v>
      </c>
      <c r="Y216" s="91">
        <v>117</v>
      </c>
      <c r="Z216" s="91"/>
      <c r="AA216" s="91"/>
      <c r="AB216" s="91"/>
      <c r="AC216" s="91">
        <v>137</v>
      </c>
      <c r="AD216" s="91"/>
      <c r="AE216" s="91">
        <v>99</v>
      </c>
      <c r="AF216" s="91"/>
      <c r="AG216" s="91"/>
      <c r="AH216" s="91">
        <v>117</v>
      </c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>
        <v>250</v>
      </c>
      <c r="AT216" s="91"/>
      <c r="AU216" s="91"/>
      <c r="AV216" s="91"/>
      <c r="AW216" s="91"/>
      <c r="AX216" s="91">
        <v>175</v>
      </c>
      <c r="AY216" s="91"/>
      <c r="AZ216" s="91"/>
      <c r="BA216" s="91"/>
      <c r="BB216" s="91"/>
      <c r="BC216" s="91">
        <v>250</v>
      </c>
      <c r="BD216" s="91"/>
      <c r="BE216" s="91"/>
      <c r="BF216" s="91"/>
      <c r="BG216" s="91">
        <v>272</v>
      </c>
      <c r="BH216" s="91"/>
      <c r="BI216" s="91"/>
      <c r="BJ216" s="91"/>
      <c r="BK216" s="91"/>
      <c r="BL216" s="91"/>
      <c r="BM216" s="91"/>
      <c r="BN216" s="91"/>
      <c r="BO216" s="92"/>
      <c r="BP216" s="81">
        <v>0</v>
      </c>
      <c r="BQ216" s="81">
        <v>0</v>
      </c>
      <c r="BR216" s="81">
        <v>0</v>
      </c>
      <c r="BS216" s="82">
        <v>0</v>
      </c>
      <c r="BT216" s="82">
        <v>0</v>
      </c>
      <c r="BU216" s="82">
        <v>0</v>
      </c>
    </row>
    <row r="217" spans="1:73" s="137" customFormat="1" ht="15" customHeight="1" thickBot="1" x14ac:dyDescent="0.3">
      <c r="A217" s="236" t="s">
        <v>915</v>
      </c>
      <c r="B217" s="58" t="s">
        <v>1796</v>
      </c>
      <c r="C217" s="52">
        <v>36410</v>
      </c>
      <c r="D217" s="238" t="s">
        <v>3081</v>
      </c>
      <c r="E217" s="62" t="s">
        <v>11</v>
      </c>
      <c r="F217" s="57">
        <v>1349</v>
      </c>
      <c r="G217" s="90"/>
      <c r="H217" s="91"/>
      <c r="I217" s="91"/>
      <c r="J217" s="91"/>
      <c r="K217" s="91"/>
      <c r="L217" s="91"/>
      <c r="M217" s="91"/>
      <c r="N217" s="91"/>
      <c r="O217" s="91"/>
      <c r="P217" s="91"/>
      <c r="Q217" s="91">
        <v>250</v>
      </c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>
        <v>642</v>
      </c>
      <c r="AJ217" s="91"/>
      <c r="AK217" s="91"/>
      <c r="AL217" s="91"/>
      <c r="AM217" s="91"/>
      <c r="AN217" s="91"/>
      <c r="AO217" s="91"/>
      <c r="AP217" s="91"/>
      <c r="AQ217" s="91">
        <v>300</v>
      </c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>
        <v>157</v>
      </c>
      <c r="BJ217" s="91"/>
      <c r="BK217" s="91"/>
      <c r="BL217" s="91"/>
      <c r="BM217" s="91"/>
      <c r="BN217" s="91"/>
      <c r="BO217" s="92"/>
      <c r="BP217" s="81">
        <v>0</v>
      </c>
      <c r="BQ217" s="81">
        <v>0</v>
      </c>
      <c r="BR217" s="81">
        <v>0</v>
      </c>
      <c r="BS217" s="82">
        <v>0</v>
      </c>
      <c r="BT217" s="82">
        <v>0</v>
      </c>
      <c r="BU217" s="82">
        <v>0</v>
      </c>
    </row>
    <row r="218" spans="1:73" s="137" customFormat="1" ht="15" customHeight="1" thickBot="1" x14ac:dyDescent="0.3">
      <c r="A218" s="236" t="s">
        <v>917</v>
      </c>
      <c r="B218" s="58" t="s">
        <v>737</v>
      </c>
      <c r="C218" s="52">
        <v>36308</v>
      </c>
      <c r="D218" s="238" t="s">
        <v>2513</v>
      </c>
      <c r="E218" s="63" t="s">
        <v>11</v>
      </c>
      <c r="F218" s="57">
        <v>1349</v>
      </c>
      <c r="G218" s="90"/>
      <c r="H218" s="91"/>
      <c r="I218" s="91"/>
      <c r="J218" s="91"/>
      <c r="K218" s="91"/>
      <c r="L218" s="91"/>
      <c r="M218" s="91"/>
      <c r="N218" s="91"/>
      <c r="O218" s="91"/>
      <c r="P218" s="91"/>
      <c r="Q218" s="91">
        <v>250</v>
      </c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>
        <v>642</v>
      </c>
      <c r="AJ218" s="91"/>
      <c r="AK218" s="91"/>
      <c r="AL218" s="91"/>
      <c r="AM218" s="91"/>
      <c r="AN218" s="91"/>
      <c r="AO218" s="91"/>
      <c r="AP218" s="91"/>
      <c r="AQ218" s="91">
        <v>300</v>
      </c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>
        <v>157</v>
      </c>
      <c r="BJ218" s="91"/>
      <c r="BK218" s="91"/>
      <c r="BL218" s="91"/>
      <c r="BM218" s="91"/>
      <c r="BN218" s="91"/>
      <c r="BO218" s="92"/>
      <c r="BP218" s="81">
        <v>0</v>
      </c>
      <c r="BQ218" s="81">
        <v>0</v>
      </c>
      <c r="BR218" s="81">
        <v>0</v>
      </c>
      <c r="BS218" s="82">
        <v>0</v>
      </c>
      <c r="BT218" s="82">
        <v>0</v>
      </c>
      <c r="BU218" s="82">
        <v>0</v>
      </c>
    </row>
    <row r="219" spans="1:73" s="137" customFormat="1" ht="15" customHeight="1" thickBot="1" x14ac:dyDescent="0.3">
      <c r="A219" s="236" t="s">
        <v>918</v>
      </c>
      <c r="B219" s="60" t="s">
        <v>563</v>
      </c>
      <c r="C219" s="59">
        <v>38106</v>
      </c>
      <c r="D219" s="238" t="s">
        <v>3143</v>
      </c>
      <c r="E219" s="62" t="s">
        <v>1807</v>
      </c>
      <c r="F219" s="57">
        <v>1347</v>
      </c>
      <c r="G219" s="90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>
        <v>166</v>
      </c>
      <c r="AF219" s="91"/>
      <c r="AG219" s="91"/>
      <c r="AH219" s="91"/>
      <c r="AI219" s="91">
        <v>275</v>
      </c>
      <c r="AJ219" s="91"/>
      <c r="AK219" s="91"/>
      <c r="AL219" s="91"/>
      <c r="AM219" s="91"/>
      <c r="AN219" s="91">
        <v>504</v>
      </c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>
        <v>102</v>
      </c>
      <c r="BJ219" s="91"/>
      <c r="BK219" s="91"/>
      <c r="BL219" s="91"/>
      <c r="BM219" s="91"/>
      <c r="BN219" s="91">
        <v>300</v>
      </c>
      <c r="BO219" s="92"/>
      <c r="BP219" s="81">
        <v>0</v>
      </c>
      <c r="BQ219" s="81">
        <v>0</v>
      </c>
      <c r="BR219" s="81">
        <v>0</v>
      </c>
      <c r="BS219" s="82">
        <v>0</v>
      </c>
      <c r="BT219" s="82">
        <v>0</v>
      </c>
      <c r="BU219" s="82">
        <v>0</v>
      </c>
    </row>
    <row r="220" spans="1:73" s="137" customFormat="1" ht="15" customHeight="1" thickBot="1" x14ac:dyDescent="0.3">
      <c r="A220" s="236" t="s">
        <v>919</v>
      </c>
      <c r="B220" s="58" t="s">
        <v>822</v>
      </c>
      <c r="C220" s="59">
        <v>33229</v>
      </c>
      <c r="D220" s="238" t="s">
        <v>2537</v>
      </c>
      <c r="E220" s="62" t="s">
        <v>823</v>
      </c>
      <c r="F220" s="57">
        <v>1347</v>
      </c>
      <c r="G220" s="90">
        <v>500</v>
      </c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>
        <v>642</v>
      </c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>
        <v>205</v>
      </c>
      <c r="BJ220" s="91"/>
      <c r="BK220" s="91"/>
      <c r="BL220" s="91"/>
      <c r="BM220" s="91"/>
      <c r="BN220" s="91"/>
      <c r="BO220" s="92"/>
      <c r="BP220" s="81">
        <v>0</v>
      </c>
      <c r="BQ220" s="81">
        <v>0</v>
      </c>
      <c r="BR220" s="81">
        <v>0</v>
      </c>
      <c r="BS220" s="82">
        <v>0</v>
      </c>
      <c r="BT220" s="82">
        <v>0</v>
      </c>
      <c r="BU220" s="82">
        <v>0</v>
      </c>
    </row>
    <row r="221" spans="1:73" s="137" customFormat="1" ht="15" customHeight="1" thickBot="1" x14ac:dyDescent="0.3">
      <c r="A221" s="236" t="s">
        <v>921</v>
      </c>
      <c r="B221" s="58" t="s">
        <v>755</v>
      </c>
      <c r="C221" s="52">
        <v>37576</v>
      </c>
      <c r="D221" s="238" t="s">
        <v>2536</v>
      </c>
      <c r="E221" s="63" t="s">
        <v>70</v>
      </c>
      <c r="F221" s="57">
        <v>1340</v>
      </c>
      <c r="G221" s="90"/>
      <c r="H221" s="91"/>
      <c r="I221" s="91">
        <v>137</v>
      </c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>
        <v>137</v>
      </c>
      <c r="W221" s="91"/>
      <c r="X221" s="91"/>
      <c r="Y221" s="91"/>
      <c r="Z221" s="91"/>
      <c r="AA221" s="91"/>
      <c r="AB221" s="91"/>
      <c r="AC221" s="91"/>
      <c r="AD221" s="91">
        <v>272</v>
      </c>
      <c r="AE221" s="91"/>
      <c r="AF221" s="91"/>
      <c r="AG221" s="91"/>
      <c r="AH221" s="91"/>
      <c r="AI221" s="91"/>
      <c r="AJ221" s="91">
        <v>350</v>
      </c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>
        <v>444</v>
      </c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2"/>
      <c r="BP221" s="81">
        <v>0</v>
      </c>
      <c r="BQ221" s="81">
        <v>0</v>
      </c>
      <c r="BR221" s="81">
        <v>0</v>
      </c>
      <c r="BS221" s="82">
        <v>0</v>
      </c>
      <c r="BT221" s="82">
        <v>0</v>
      </c>
      <c r="BU221" s="82">
        <v>0</v>
      </c>
    </row>
    <row r="222" spans="1:73" s="137" customFormat="1" ht="15" customHeight="1" thickBot="1" x14ac:dyDescent="0.3">
      <c r="A222" s="236" t="s">
        <v>923</v>
      </c>
      <c r="B222" s="60" t="s">
        <v>339</v>
      </c>
      <c r="C222" s="59">
        <v>38462</v>
      </c>
      <c r="D222" s="238" t="s">
        <v>3147</v>
      </c>
      <c r="E222" s="62" t="s">
        <v>11</v>
      </c>
      <c r="F222" s="57">
        <v>1332</v>
      </c>
      <c r="G222" s="90"/>
      <c r="H222" s="91"/>
      <c r="I222" s="91"/>
      <c r="J222" s="91"/>
      <c r="K222" s="91"/>
      <c r="L222" s="91"/>
      <c r="M222" s="91"/>
      <c r="N222" s="91"/>
      <c r="O222" s="91"/>
      <c r="P222" s="91"/>
      <c r="Q222" s="91">
        <v>137</v>
      </c>
      <c r="R222" s="91"/>
      <c r="S222" s="91"/>
      <c r="T222" s="91"/>
      <c r="U222" s="91"/>
      <c r="V222" s="91"/>
      <c r="W222" s="91"/>
      <c r="X222" s="91"/>
      <c r="Y222" s="91"/>
      <c r="Z222" s="91"/>
      <c r="AA222" s="91">
        <v>290</v>
      </c>
      <c r="AB222" s="91"/>
      <c r="AC222" s="91"/>
      <c r="AD222" s="91"/>
      <c r="AE222" s="91"/>
      <c r="AF222" s="91">
        <v>170</v>
      </c>
      <c r="AG222" s="91"/>
      <c r="AH222" s="91"/>
      <c r="AI222" s="91"/>
      <c r="AJ222" s="91"/>
      <c r="AK222" s="91"/>
      <c r="AL222" s="91"/>
      <c r="AM222" s="91"/>
      <c r="AN222" s="91">
        <v>385</v>
      </c>
      <c r="AO222" s="91"/>
      <c r="AP222" s="91"/>
      <c r="AQ222" s="91">
        <v>213</v>
      </c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>
        <v>137</v>
      </c>
      <c r="BJ222" s="91"/>
      <c r="BK222" s="91"/>
      <c r="BL222" s="91"/>
      <c r="BM222" s="91"/>
      <c r="BN222" s="91">
        <v>114</v>
      </c>
      <c r="BO222" s="92"/>
      <c r="BP222" s="81">
        <v>0</v>
      </c>
      <c r="BQ222" s="81">
        <v>0</v>
      </c>
      <c r="BR222" s="81">
        <v>0</v>
      </c>
      <c r="BS222" s="82">
        <v>0</v>
      </c>
      <c r="BT222" s="82">
        <v>0</v>
      </c>
      <c r="BU222" s="82">
        <v>0</v>
      </c>
    </row>
    <row r="223" spans="1:73" s="137" customFormat="1" ht="15" customHeight="1" thickBot="1" x14ac:dyDescent="0.3">
      <c r="A223" s="236" t="s">
        <v>925</v>
      </c>
      <c r="B223" s="58" t="s">
        <v>553</v>
      </c>
      <c r="C223" s="52">
        <v>38362</v>
      </c>
      <c r="D223" s="238" t="s">
        <v>3126</v>
      </c>
      <c r="E223" s="62" t="s">
        <v>79</v>
      </c>
      <c r="F223" s="57">
        <v>1313</v>
      </c>
      <c r="G223" s="90"/>
      <c r="H223" s="91"/>
      <c r="I223" s="91">
        <v>92</v>
      </c>
      <c r="J223" s="91"/>
      <c r="K223" s="91">
        <v>272</v>
      </c>
      <c r="L223" s="91">
        <v>102</v>
      </c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>
        <v>275</v>
      </c>
      <c r="Y223" s="91">
        <v>92</v>
      </c>
      <c r="Z223" s="91"/>
      <c r="AA223" s="91"/>
      <c r="AB223" s="91"/>
      <c r="AC223" s="91"/>
      <c r="AD223" s="91"/>
      <c r="AE223" s="91">
        <v>142</v>
      </c>
      <c r="AF223" s="91"/>
      <c r="AG223" s="91"/>
      <c r="AH223" s="91">
        <v>192</v>
      </c>
      <c r="AI223" s="91"/>
      <c r="AJ223" s="91"/>
      <c r="AK223" s="91"/>
      <c r="AL223" s="91"/>
      <c r="AM223" s="91"/>
      <c r="AN223" s="91"/>
      <c r="AO223" s="91"/>
      <c r="AP223" s="91"/>
      <c r="AQ223" s="91"/>
      <c r="AR223" s="91">
        <v>102</v>
      </c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>
        <v>275</v>
      </c>
      <c r="BH223" s="91"/>
      <c r="BI223" s="91"/>
      <c r="BJ223" s="91"/>
      <c r="BK223" s="91"/>
      <c r="BL223" s="91"/>
      <c r="BM223" s="91"/>
      <c r="BN223" s="91"/>
      <c r="BO223" s="92">
        <v>157</v>
      </c>
      <c r="BP223" s="81">
        <v>0</v>
      </c>
      <c r="BQ223" s="81">
        <v>0</v>
      </c>
      <c r="BR223" s="81">
        <v>0</v>
      </c>
      <c r="BS223" s="82">
        <v>0</v>
      </c>
      <c r="BT223" s="82">
        <v>0</v>
      </c>
      <c r="BU223" s="82">
        <v>0</v>
      </c>
    </row>
    <row r="224" spans="1:73" s="137" customFormat="1" ht="15" customHeight="1" thickBot="1" x14ac:dyDescent="0.3">
      <c r="A224" s="236" t="s">
        <v>927</v>
      </c>
      <c r="B224" s="60" t="s">
        <v>347</v>
      </c>
      <c r="C224" s="59">
        <v>37234</v>
      </c>
      <c r="D224" s="238" t="s">
        <v>3113</v>
      </c>
      <c r="E224" s="62" t="s">
        <v>79</v>
      </c>
      <c r="F224" s="57">
        <v>1309</v>
      </c>
      <c r="G224" s="90"/>
      <c r="H224" s="91"/>
      <c r="I224" s="91"/>
      <c r="J224" s="91"/>
      <c r="K224" s="91"/>
      <c r="L224" s="91">
        <v>102</v>
      </c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>
        <v>272</v>
      </c>
      <c r="Y224" s="91">
        <v>92</v>
      </c>
      <c r="Z224" s="91"/>
      <c r="AA224" s="91"/>
      <c r="AB224" s="91"/>
      <c r="AC224" s="91"/>
      <c r="AD224" s="91"/>
      <c r="AE224" s="91">
        <v>132</v>
      </c>
      <c r="AF224" s="91"/>
      <c r="AG224" s="91"/>
      <c r="AH224" s="91">
        <v>385</v>
      </c>
      <c r="AI224" s="91"/>
      <c r="AJ224" s="91"/>
      <c r="AK224" s="91"/>
      <c r="AL224" s="91">
        <v>316</v>
      </c>
      <c r="AM224" s="91"/>
      <c r="AN224" s="91"/>
      <c r="AO224" s="91"/>
      <c r="AP224" s="91"/>
      <c r="AQ224" s="91"/>
      <c r="AR224" s="91">
        <v>102</v>
      </c>
      <c r="AS224" s="91"/>
      <c r="AT224" s="91"/>
      <c r="AU224" s="91"/>
      <c r="AV224" s="91"/>
      <c r="AW224" s="91"/>
      <c r="AX224" s="91">
        <v>102</v>
      </c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2"/>
      <c r="BP224" s="81">
        <v>0</v>
      </c>
      <c r="BQ224" s="81">
        <v>0</v>
      </c>
      <c r="BR224" s="81">
        <v>0</v>
      </c>
      <c r="BS224" s="82">
        <v>0</v>
      </c>
      <c r="BT224" s="82">
        <v>0</v>
      </c>
      <c r="BU224" s="82">
        <v>0</v>
      </c>
    </row>
    <row r="225" spans="1:77" s="137" customFormat="1" ht="15" customHeight="1" thickBot="1" x14ac:dyDescent="0.3">
      <c r="A225" s="236" t="s">
        <v>928</v>
      </c>
      <c r="B225" s="58" t="s">
        <v>1021</v>
      </c>
      <c r="C225" s="52">
        <v>37483</v>
      </c>
      <c r="D225" s="238" t="s">
        <v>2641</v>
      </c>
      <c r="E225" s="63" t="s">
        <v>11</v>
      </c>
      <c r="F225" s="57">
        <v>1306</v>
      </c>
      <c r="G225" s="90"/>
      <c r="H225" s="91"/>
      <c r="I225" s="91"/>
      <c r="J225" s="91"/>
      <c r="K225" s="91"/>
      <c r="L225" s="91"/>
      <c r="M225" s="91"/>
      <c r="N225" s="91"/>
      <c r="O225" s="91"/>
      <c r="P225" s="91"/>
      <c r="Q225" s="91">
        <v>137</v>
      </c>
      <c r="R225" s="91"/>
      <c r="S225" s="91"/>
      <c r="T225" s="91"/>
      <c r="U225" s="91"/>
      <c r="V225" s="91"/>
      <c r="W225" s="91"/>
      <c r="X225" s="91"/>
      <c r="Y225" s="91"/>
      <c r="Z225" s="91"/>
      <c r="AA225" s="91">
        <v>385</v>
      </c>
      <c r="AB225" s="91"/>
      <c r="AC225" s="91"/>
      <c r="AD225" s="91"/>
      <c r="AE225" s="91"/>
      <c r="AF225" s="91">
        <v>92</v>
      </c>
      <c r="AG225" s="91"/>
      <c r="AH225" s="91"/>
      <c r="AI225" s="91"/>
      <c r="AJ225" s="91"/>
      <c r="AK225" s="91"/>
      <c r="AL225" s="91"/>
      <c r="AM225" s="91"/>
      <c r="AN225" s="91">
        <v>360</v>
      </c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>
        <v>157</v>
      </c>
      <c r="BJ225" s="91"/>
      <c r="BK225" s="91"/>
      <c r="BL225" s="91"/>
      <c r="BM225" s="91"/>
      <c r="BN225" s="91">
        <v>175</v>
      </c>
      <c r="BO225" s="92"/>
      <c r="BP225" s="81">
        <v>0</v>
      </c>
      <c r="BQ225" s="81">
        <v>0</v>
      </c>
      <c r="BR225" s="81">
        <v>0</v>
      </c>
      <c r="BS225" s="82">
        <v>0</v>
      </c>
      <c r="BT225" s="82">
        <v>0</v>
      </c>
      <c r="BU225" s="82">
        <v>0</v>
      </c>
    </row>
    <row r="226" spans="1:77" s="137" customFormat="1" ht="15" customHeight="1" thickBot="1" x14ac:dyDescent="0.3">
      <c r="A226" s="236" t="s">
        <v>930</v>
      </c>
      <c r="B226" s="60" t="s">
        <v>330</v>
      </c>
      <c r="C226" s="59">
        <v>37210</v>
      </c>
      <c r="D226" s="238" t="s">
        <v>3084</v>
      </c>
      <c r="E226" s="62" t="s">
        <v>72</v>
      </c>
      <c r="F226" s="57">
        <v>1303</v>
      </c>
      <c r="G226" s="90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>
        <v>137</v>
      </c>
      <c r="AD226" s="91"/>
      <c r="AE226" s="91"/>
      <c r="AF226" s="91"/>
      <c r="AG226" s="91"/>
      <c r="AH226" s="91">
        <v>490</v>
      </c>
      <c r="AI226" s="91"/>
      <c r="AJ226" s="91"/>
      <c r="AK226" s="91"/>
      <c r="AL226" s="91">
        <v>316</v>
      </c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>
        <v>360</v>
      </c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2"/>
      <c r="BP226" s="81">
        <v>0</v>
      </c>
      <c r="BQ226" s="81">
        <v>0</v>
      </c>
      <c r="BR226" s="81">
        <v>0</v>
      </c>
      <c r="BS226" s="82">
        <v>0</v>
      </c>
      <c r="BT226" s="82">
        <v>0</v>
      </c>
      <c r="BU226" s="82">
        <v>0</v>
      </c>
    </row>
    <row r="227" spans="1:77" s="137" customFormat="1" ht="15" customHeight="1" thickBot="1" x14ac:dyDescent="0.3">
      <c r="A227" s="236" t="s">
        <v>933</v>
      </c>
      <c r="B227" s="60" t="s">
        <v>2101</v>
      </c>
      <c r="C227" s="59">
        <v>26487</v>
      </c>
      <c r="D227" s="238" t="s">
        <v>3510</v>
      </c>
      <c r="E227" s="63" t="s">
        <v>76</v>
      </c>
      <c r="F227" s="57">
        <v>1294</v>
      </c>
      <c r="G227" s="90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>
        <v>504</v>
      </c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>
        <v>790</v>
      </c>
      <c r="BG227" s="91"/>
      <c r="BH227" s="91"/>
      <c r="BI227" s="91"/>
      <c r="BJ227" s="91"/>
      <c r="BK227" s="91"/>
      <c r="BL227" s="91"/>
      <c r="BM227" s="91"/>
      <c r="BN227" s="91"/>
      <c r="BO227" s="92"/>
      <c r="BP227" s="81">
        <v>0</v>
      </c>
      <c r="BQ227" s="81">
        <v>0</v>
      </c>
      <c r="BR227" s="81">
        <v>0</v>
      </c>
      <c r="BS227" s="82">
        <v>0</v>
      </c>
      <c r="BT227" s="82">
        <v>0</v>
      </c>
      <c r="BU227" s="82">
        <v>0</v>
      </c>
    </row>
    <row r="228" spans="1:77" s="137" customFormat="1" ht="15" customHeight="1" thickBot="1" x14ac:dyDescent="0.3">
      <c r="A228" s="236" t="s">
        <v>935</v>
      </c>
      <c r="B228" s="58" t="s">
        <v>280</v>
      </c>
      <c r="C228" s="52">
        <v>38201</v>
      </c>
      <c r="D228" s="238" t="s">
        <v>3063</v>
      </c>
      <c r="E228" s="63" t="s">
        <v>76</v>
      </c>
      <c r="F228" s="57">
        <v>1275</v>
      </c>
      <c r="G228" s="90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>
        <v>350</v>
      </c>
      <c r="AM228" s="91"/>
      <c r="AN228" s="91"/>
      <c r="AO228" s="91"/>
      <c r="AP228" s="91"/>
      <c r="AQ228" s="91"/>
      <c r="AR228" s="91"/>
      <c r="AS228" s="91"/>
      <c r="AT228" s="91"/>
      <c r="AU228" s="91">
        <v>275</v>
      </c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>
        <v>650</v>
      </c>
      <c r="BG228" s="91"/>
      <c r="BH228" s="91"/>
      <c r="BI228" s="91"/>
      <c r="BJ228" s="91"/>
      <c r="BK228" s="91"/>
      <c r="BL228" s="91"/>
      <c r="BM228" s="91"/>
      <c r="BN228" s="91"/>
      <c r="BO228" s="92"/>
      <c r="BP228" s="81">
        <v>0</v>
      </c>
      <c r="BQ228" s="81">
        <v>0</v>
      </c>
      <c r="BR228" s="81">
        <v>0</v>
      </c>
      <c r="BS228" s="82">
        <v>0</v>
      </c>
      <c r="BT228" s="82">
        <v>0</v>
      </c>
      <c r="BU228" s="82">
        <v>0</v>
      </c>
    </row>
    <row r="229" spans="1:77" s="137" customFormat="1" ht="15" customHeight="1" thickBot="1" x14ac:dyDescent="0.3">
      <c r="A229" s="236" t="s">
        <v>938</v>
      </c>
      <c r="B229" s="58" t="s">
        <v>353</v>
      </c>
      <c r="C229" s="52">
        <v>37509</v>
      </c>
      <c r="D229" s="238" t="s">
        <v>3161</v>
      </c>
      <c r="E229" s="62" t="s">
        <v>32</v>
      </c>
      <c r="F229" s="57">
        <v>1272</v>
      </c>
      <c r="G229" s="90"/>
      <c r="H229" s="91"/>
      <c r="I229" s="91"/>
      <c r="J229" s="91"/>
      <c r="K229" s="91"/>
      <c r="L229" s="91"/>
      <c r="M229" s="91">
        <v>213</v>
      </c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>
        <v>385</v>
      </c>
      <c r="AB229" s="91"/>
      <c r="AC229" s="91"/>
      <c r="AD229" s="91"/>
      <c r="AE229" s="91">
        <v>345</v>
      </c>
      <c r="AF229" s="91"/>
      <c r="AG229" s="91"/>
      <c r="AH229" s="91"/>
      <c r="AI229" s="91">
        <v>192</v>
      </c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>
        <v>137</v>
      </c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2"/>
      <c r="BP229" s="81">
        <v>0</v>
      </c>
      <c r="BQ229" s="81">
        <v>0</v>
      </c>
      <c r="BR229" s="81">
        <v>0</v>
      </c>
      <c r="BS229" s="82">
        <v>0</v>
      </c>
      <c r="BT229" s="82">
        <v>0</v>
      </c>
      <c r="BU229" s="82">
        <v>0</v>
      </c>
    </row>
    <row r="230" spans="1:77" s="137" customFormat="1" ht="15" customHeight="1" thickBot="1" x14ac:dyDescent="0.3">
      <c r="A230" s="236" t="s">
        <v>940</v>
      </c>
      <c r="B230" s="58" t="s">
        <v>429</v>
      </c>
      <c r="C230" s="52">
        <v>39042</v>
      </c>
      <c r="D230" s="238" t="s">
        <v>2479</v>
      </c>
      <c r="E230" s="63" t="s">
        <v>85</v>
      </c>
      <c r="F230" s="57">
        <v>1271</v>
      </c>
      <c r="G230" s="90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>
        <v>275</v>
      </c>
      <c r="S230" s="91"/>
      <c r="T230" s="91"/>
      <c r="U230" s="91"/>
      <c r="V230" s="91"/>
      <c r="W230" s="91"/>
      <c r="X230" s="91"/>
      <c r="Y230" s="91">
        <v>170</v>
      </c>
      <c r="Z230" s="91"/>
      <c r="AA230" s="91"/>
      <c r="AB230" s="91"/>
      <c r="AC230" s="91"/>
      <c r="AD230" s="91"/>
      <c r="AE230" s="91">
        <v>230</v>
      </c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>
        <v>192</v>
      </c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>
        <v>404</v>
      </c>
      <c r="BG230" s="91"/>
      <c r="BH230" s="91"/>
      <c r="BI230" s="91"/>
      <c r="BJ230" s="91"/>
      <c r="BK230" s="91"/>
      <c r="BL230" s="91"/>
      <c r="BM230" s="91"/>
      <c r="BN230" s="91"/>
      <c r="BO230" s="92"/>
      <c r="BP230" s="81">
        <v>0</v>
      </c>
      <c r="BQ230" s="81">
        <v>0</v>
      </c>
      <c r="BR230" s="81">
        <v>0</v>
      </c>
      <c r="BS230" s="82">
        <v>0</v>
      </c>
      <c r="BT230" s="82">
        <v>0</v>
      </c>
      <c r="BU230" s="82">
        <v>0</v>
      </c>
    </row>
    <row r="231" spans="1:77" s="137" customFormat="1" ht="15" customHeight="1" thickBot="1" x14ac:dyDescent="0.3">
      <c r="A231" s="236" t="s">
        <v>942</v>
      </c>
      <c r="B231" s="58" t="s">
        <v>1845</v>
      </c>
      <c r="C231" s="52">
        <v>34576</v>
      </c>
      <c r="D231" s="238" t="s">
        <v>3170</v>
      </c>
      <c r="E231" s="62" t="s">
        <v>30</v>
      </c>
      <c r="F231" s="57">
        <v>1259</v>
      </c>
      <c r="G231" s="90"/>
      <c r="H231" s="91"/>
      <c r="I231" s="91"/>
      <c r="J231" s="91"/>
      <c r="K231" s="91"/>
      <c r="L231" s="91"/>
      <c r="M231" s="91">
        <v>250</v>
      </c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>
        <v>504</v>
      </c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>
        <v>300</v>
      </c>
      <c r="BE231" s="91"/>
      <c r="BF231" s="91"/>
      <c r="BG231" s="91"/>
      <c r="BH231" s="91"/>
      <c r="BI231" s="91"/>
      <c r="BJ231" s="91"/>
      <c r="BK231" s="91"/>
      <c r="BL231" s="91"/>
      <c r="BM231" s="91"/>
      <c r="BN231" s="91">
        <v>205</v>
      </c>
      <c r="BO231" s="92"/>
      <c r="BP231" s="81">
        <v>0</v>
      </c>
      <c r="BQ231" s="81">
        <v>0</v>
      </c>
      <c r="BR231" s="81">
        <v>0</v>
      </c>
      <c r="BS231" s="82">
        <v>0</v>
      </c>
      <c r="BT231" s="82">
        <v>0</v>
      </c>
      <c r="BU231" s="82">
        <v>0</v>
      </c>
    </row>
    <row r="232" spans="1:77" s="137" customFormat="1" ht="15" customHeight="1" thickBot="1" x14ac:dyDescent="0.3">
      <c r="A232" s="236" t="s">
        <v>944</v>
      </c>
      <c r="B232" s="58" t="s">
        <v>731</v>
      </c>
      <c r="C232" s="52">
        <v>38016</v>
      </c>
      <c r="D232" s="238" t="s">
        <v>2499</v>
      </c>
      <c r="E232" s="63" t="s">
        <v>667</v>
      </c>
      <c r="F232" s="57">
        <v>1235</v>
      </c>
      <c r="G232" s="90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>
        <v>275</v>
      </c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>
        <v>195</v>
      </c>
      <c r="AF232" s="91"/>
      <c r="AG232" s="91"/>
      <c r="AH232" s="91"/>
      <c r="AI232" s="91"/>
      <c r="AJ232" s="91"/>
      <c r="AK232" s="91"/>
      <c r="AL232" s="91"/>
      <c r="AM232" s="91"/>
      <c r="AN232" s="91">
        <v>275</v>
      </c>
      <c r="AO232" s="91"/>
      <c r="AP232" s="91"/>
      <c r="AQ232" s="91"/>
      <c r="AR232" s="91"/>
      <c r="AS232" s="91"/>
      <c r="AT232" s="91">
        <v>490</v>
      </c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2"/>
      <c r="BP232" s="81">
        <v>0</v>
      </c>
      <c r="BQ232" s="81">
        <v>0</v>
      </c>
      <c r="BR232" s="81">
        <v>0</v>
      </c>
      <c r="BS232" s="82">
        <v>0</v>
      </c>
      <c r="BT232" s="82">
        <v>0</v>
      </c>
      <c r="BU232" s="82">
        <v>0</v>
      </c>
    </row>
    <row r="233" spans="1:77" s="137" customFormat="1" ht="15" customHeight="1" thickBot="1" x14ac:dyDescent="0.3">
      <c r="A233" s="236" t="s">
        <v>945</v>
      </c>
      <c r="B233" s="220" t="s">
        <v>320</v>
      </c>
      <c r="C233" s="52">
        <v>36789</v>
      </c>
      <c r="D233" s="238" t="s">
        <v>3174</v>
      </c>
      <c r="E233" s="63" t="s">
        <v>76</v>
      </c>
      <c r="F233" s="57">
        <v>1232</v>
      </c>
      <c r="G233" s="90">
        <v>275</v>
      </c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>
        <v>513</v>
      </c>
      <c r="AP233" s="91"/>
      <c r="AQ233" s="91"/>
      <c r="AR233" s="91"/>
      <c r="AS233" s="91"/>
      <c r="AT233" s="91"/>
      <c r="AU233" s="91">
        <v>444</v>
      </c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2"/>
      <c r="BP233" s="81">
        <v>0</v>
      </c>
      <c r="BQ233" s="81">
        <v>0</v>
      </c>
      <c r="BR233" s="81">
        <v>0</v>
      </c>
      <c r="BS233" s="82">
        <v>0</v>
      </c>
      <c r="BT233" s="82">
        <v>0</v>
      </c>
      <c r="BU233" s="82">
        <v>0</v>
      </c>
    </row>
    <row r="234" spans="1:77" s="137" customFormat="1" ht="15" customHeight="1" thickBot="1" x14ac:dyDescent="0.3">
      <c r="A234" s="236" t="s">
        <v>947</v>
      </c>
      <c r="B234" s="58" t="s">
        <v>783</v>
      </c>
      <c r="C234" s="59">
        <v>35926</v>
      </c>
      <c r="D234" s="238" t="s">
        <v>2538</v>
      </c>
      <c r="E234" s="63" t="s">
        <v>11</v>
      </c>
      <c r="F234" s="57">
        <v>1221</v>
      </c>
      <c r="G234" s="90"/>
      <c r="H234" s="91"/>
      <c r="I234" s="91"/>
      <c r="J234" s="91"/>
      <c r="K234" s="91"/>
      <c r="L234" s="91"/>
      <c r="M234" s="91"/>
      <c r="N234" s="91"/>
      <c r="O234" s="91"/>
      <c r="P234" s="91"/>
      <c r="Q234" s="91">
        <v>213</v>
      </c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>
        <v>504</v>
      </c>
      <c r="AJ234" s="91"/>
      <c r="AK234" s="91"/>
      <c r="AL234" s="91"/>
      <c r="AM234" s="91"/>
      <c r="AN234" s="91">
        <v>504</v>
      </c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2"/>
      <c r="BP234" s="81">
        <v>0</v>
      </c>
      <c r="BQ234" s="81">
        <v>0</v>
      </c>
      <c r="BR234" s="81">
        <v>0</v>
      </c>
      <c r="BS234" s="82">
        <v>0</v>
      </c>
      <c r="BT234" s="82">
        <v>0</v>
      </c>
      <c r="BU234" s="82">
        <v>0</v>
      </c>
    </row>
    <row r="235" spans="1:77" s="137" customFormat="1" ht="15" customHeight="1" thickBot="1" x14ac:dyDescent="0.3">
      <c r="A235" s="236" t="s">
        <v>948</v>
      </c>
      <c r="B235" s="58" t="s">
        <v>517</v>
      </c>
      <c r="C235" s="52">
        <v>37336</v>
      </c>
      <c r="D235" s="238" t="s">
        <v>3210</v>
      </c>
      <c r="E235" s="62" t="s">
        <v>412</v>
      </c>
      <c r="F235" s="57">
        <v>1209</v>
      </c>
      <c r="G235" s="90"/>
      <c r="H235" s="91"/>
      <c r="I235" s="91">
        <v>92</v>
      </c>
      <c r="J235" s="91"/>
      <c r="K235" s="91">
        <v>490</v>
      </c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>
        <v>490</v>
      </c>
      <c r="Y235" s="91">
        <v>137</v>
      </c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2"/>
      <c r="BP235" s="81">
        <v>0</v>
      </c>
      <c r="BQ235" s="81">
        <v>0</v>
      </c>
      <c r="BR235" s="81">
        <v>0</v>
      </c>
      <c r="BS235" s="82">
        <v>0</v>
      </c>
      <c r="BT235" s="82">
        <v>0</v>
      </c>
      <c r="BU235" s="82">
        <v>0</v>
      </c>
    </row>
    <row r="236" spans="1:77" s="137" customFormat="1" ht="15" customHeight="1" thickBot="1" x14ac:dyDescent="0.3">
      <c r="A236" s="236" t="s">
        <v>950</v>
      </c>
      <c r="B236" s="60" t="s">
        <v>1844</v>
      </c>
      <c r="C236" s="59">
        <v>38115</v>
      </c>
      <c r="D236" s="238" t="s">
        <v>3203</v>
      </c>
      <c r="E236" s="62" t="s">
        <v>32</v>
      </c>
      <c r="F236" s="57">
        <v>1203</v>
      </c>
      <c r="G236" s="90"/>
      <c r="H236" s="91"/>
      <c r="I236" s="91"/>
      <c r="J236" s="91"/>
      <c r="K236" s="91"/>
      <c r="L236" s="91"/>
      <c r="M236" s="91">
        <v>137</v>
      </c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>
        <v>220</v>
      </c>
      <c r="AB236" s="91"/>
      <c r="AC236" s="91"/>
      <c r="AD236" s="91"/>
      <c r="AE236" s="91">
        <v>166</v>
      </c>
      <c r="AF236" s="91"/>
      <c r="AG236" s="91"/>
      <c r="AH236" s="91"/>
      <c r="AI236" s="91">
        <v>192</v>
      </c>
      <c r="AJ236" s="91"/>
      <c r="AK236" s="91"/>
      <c r="AL236" s="91"/>
      <c r="AM236" s="91"/>
      <c r="AN236" s="91">
        <v>275</v>
      </c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>
        <v>213</v>
      </c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2"/>
      <c r="BP236" s="81">
        <v>0</v>
      </c>
      <c r="BQ236" s="81">
        <v>0</v>
      </c>
      <c r="BR236" s="81">
        <v>0</v>
      </c>
      <c r="BS236" s="82">
        <v>0</v>
      </c>
      <c r="BT236" s="82">
        <v>0</v>
      </c>
      <c r="BU236" s="82">
        <v>0</v>
      </c>
    </row>
    <row r="237" spans="1:77" s="137" customFormat="1" ht="15" customHeight="1" thickBot="1" x14ac:dyDescent="0.3">
      <c r="A237" s="236" t="s">
        <v>951</v>
      </c>
      <c r="B237" s="58" t="s">
        <v>1818</v>
      </c>
      <c r="C237" s="52">
        <v>37604</v>
      </c>
      <c r="D237" s="238" t="s">
        <v>3130</v>
      </c>
      <c r="E237" s="63" t="s">
        <v>70</v>
      </c>
      <c r="F237" s="57">
        <v>1203</v>
      </c>
      <c r="G237" s="90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>
        <v>137</v>
      </c>
      <c r="W237" s="91"/>
      <c r="X237" s="91"/>
      <c r="Y237" s="91"/>
      <c r="Z237" s="91"/>
      <c r="AA237" s="91"/>
      <c r="AB237" s="91"/>
      <c r="AC237" s="91"/>
      <c r="AD237" s="91">
        <v>272</v>
      </c>
      <c r="AE237" s="91"/>
      <c r="AF237" s="91"/>
      <c r="AG237" s="91"/>
      <c r="AH237" s="91"/>
      <c r="AI237" s="91"/>
      <c r="AJ237" s="91">
        <v>350</v>
      </c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>
        <v>444</v>
      </c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2"/>
      <c r="BP237" s="81">
        <v>0</v>
      </c>
      <c r="BQ237" s="81">
        <v>0</v>
      </c>
      <c r="BR237" s="81">
        <v>0</v>
      </c>
      <c r="BS237" s="82">
        <v>0</v>
      </c>
      <c r="BT237" s="82">
        <v>0</v>
      </c>
      <c r="BU237" s="82">
        <v>0</v>
      </c>
    </row>
    <row r="238" spans="1:77" s="137" customFormat="1" ht="15" customHeight="1" thickBot="1" x14ac:dyDescent="0.3">
      <c r="A238" s="236" t="s">
        <v>953</v>
      </c>
      <c r="B238" s="60" t="s">
        <v>508</v>
      </c>
      <c r="C238" s="59">
        <v>38306</v>
      </c>
      <c r="D238" s="238" t="s">
        <v>3117</v>
      </c>
      <c r="E238" s="63" t="s">
        <v>676</v>
      </c>
      <c r="F238" s="57">
        <v>1201</v>
      </c>
      <c r="G238" s="90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>
        <v>117</v>
      </c>
      <c r="Z238" s="91"/>
      <c r="AA238" s="91"/>
      <c r="AB238" s="91"/>
      <c r="AC238" s="91">
        <v>137</v>
      </c>
      <c r="AD238" s="91"/>
      <c r="AE238" s="91">
        <v>99</v>
      </c>
      <c r="AF238" s="91"/>
      <c r="AG238" s="91"/>
      <c r="AH238" s="91">
        <v>117</v>
      </c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>
        <v>250</v>
      </c>
      <c r="AT238" s="91"/>
      <c r="AU238" s="91"/>
      <c r="AV238" s="91"/>
      <c r="AW238" s="91"/>
      <c r="AX238" s="91">
        <v>175</v>
      </c>
      <c r="AY238" s="91"/>
      <c r="AZ238" s="91"/>
      <c r="BA238" s="91"/>
      <c r="BB238" s="91"/>
      <c r="BC238" s="91">
        <v>250</v>
      </c>
      <c r="BD238" s="91"/>
      <c r="BE238" s="91"/>
      <c r="BF238" s="91"/>
      <c r="BG238" s="91">
        <v>272</v>
      </c>
      <c r="BH238" s="91"/>
      <c r="BI238" s="91"/>
      <c r="BJ238" s="91"/>
      <c r="BK238" s="91"/>
      <c r="BL238" s="91"/>
      <c r="BM238" s="91"/>
      <c r="BN238" s="91"/>
      <c r="BO238" s="92"/>
      <c r="BP238" s="81">
        <v>0</v>
      </c>
      <c r="BQ238" s="81">
        <v>0</v>
      </c>
      <c r="BR238" s="81">
        <v>0</v>
      </c>
      <c r="BS238" s="82">
        <v>0</v>
      </c>
      <c r="BT238" s="82">
        <v>0</v>
      </c>
      <c r="BU238" s="82">
        <v>0</v>
      </c>
    </row>
    <row r="239" spans="1:77" s="137" customFormat="1" ht="15" customHeight="1" thickBot="1" x14ac:dyDescent="0.3">
      <c r="A239" s="236" t="s">
        <v>954</v>
      </c>
      <c r="B239" s="58" t="s">
        <v>292</v>
      </c>
      <c r="C239" s="52">
        <v>37036</v>
      </c>
      <c r="D239" s="238" t="s">
        <v>3154</v>
      </c>
      <c r="E239" s="62" t="s">
        <v>42</v>
      </c>
      <c r="F239" s="57">
        <v>1201</v>
      </c>
      <c r="G239" s="90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>
        <v>385</v>
      </c>
      <c r="Y239" s="91">
        <v>213</v>
      </c>
      <c r="Z239" s="91"/>
      <c r="AA239" s="91"/>
      <c r="AB239" s="91"/>
      <c r="AC239" s="91">
        <v>175</v>
      </c>
      <c r="AD239" s="91"/>
      <c r="AE239" s="91">
        <v>112</v>
      </c>
      <c r="AF239" s="91"/>
      <c r="AG239" s="91"/>
      <c r="AH239" s="91"/>
      <c r="AI239" s="91"/>
      <c r="AJ239" s="91"/>
      <c r="AK239" s="91"/>
      <c r="AL239" s="91">
        <v>316</v>
      </c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2"/>
      <c r="BP239" s="81">
        <v>0</v>
      </c>
      <c r="BQ239" s="81">
        <v>0</v>
      </c>
      <c r="BR239" s="81">
        <v>0</v>
      </c>
      <c r="BS239" s="82">
        <v>0</v>
      </c>
      <c r="BT239" s="82">
        <v>0</v>
      </c>
      <c r="BU239" s="82">
        <v>0</v>
      </c>
    </row>
    <row r="240" spans="1:77" s="137" customFormat="1" ht="15" customHeight="1" thickBot="1" x14ac:dyDescent="0.3">
      <c r="A240" s="236" t="s">
        <v>955</v>
      </c>
      <c r="B240" s="58" t="s">
        <v>2411</v>
      </c>
      <c r="C240" s="52">
        <v>31730</v>
      </c>
      <c r="D240" s="238" t="s">
        <v>3544</v>
      </c>
      <c r="E240" s="62" t="s">
        <v>665</v>
      </c>
      <c r="F240" s="57">
        <v>1200</v>
      </c>
      <c r="G240" s="90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>
        <v>1200</v>
      </c>
      <c r="BN240" s="91"/>
      <c r="BO240" s="92"/>
      <c r="BP240" s="81">
        <v>0</v>
      </c>
      <c r="BQ240" s="81">
        <v>0</v>
      </c>
      <c r="BR240" s="81">
        <v>0</v>
      </c>
      <c r="BS240" s="82">
        <v>0</v>
      </c>
      <c r="BT240" s="82">
        <v>0</v>
      </c>
      <c r="BU240" s="82">
        <v>0</v>
      </c>
      <c r="BY240" s="235"/>
    </row>
    <row r="241" spans="1:73" s="137" customFormat="1" ht="15" customHeight="1" thickBot="1" x14ac:dyDescent="0.3">
      <c r="A241" s="236" t="s">
        <v>957</v>
      </c>
      <c r="B241" s="58" t="s">
        <v>773</v>
      </c>
      <c r="C241" s="52">
        <v>25526</v>
      </c>
      <c r="D241" s="238" t="s">
        <v>2520</v>
      </c>
      <c r="E241" s="63" t="s">
        <v>11</v>
      </c>
      <c r="F241" s="57">
        <v>1199</v>
      </c>
      <c r="G241" s="90"/>
      <c r="H241" s="91"/>
      <c r="I241" s="91"/>
      <c r="J241" s="91"/>
      <c r="K241" s="91"/>
      <c r="L241" s="91"/>
      <c r="M241" s="91">
        <v>137</v>
      </c>
      <c r="N241" s="91"/>
      <c r="O241" s="91"/>
      <c r="P241" s="91"/>
      <c r="Q241" s="91">
        <v>137</v>
      </c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>
        <v>360</v>
      </c>
      <c r="AJ241" s="91"/>
      <c r="AK241" s="91"/>
      <c r="AL241" s="91"/>
      <c r="AM241" s="91"/>
      <c r="AN241" s="91">
        <v>360</v>
      </c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>
        <v>205</v>
      </c>
      <c r="BJ241" s="91"/>
      <c r="BK241" s="91"/>
      <c r="BL241" s="91"/>
      <c r="BM241" s="91"/>
      <c r="BN241" s="91"/>
      <c r="BO241" s="92"/>
      <c r="BP241" s="81">
        <v>0</v>
      </c>
      <c r="BQ241" s="81">
        <v>0</v>
      </c>
      <c r="BR241" s="81">
        <v>0</v>
      </c>
      <c r="BS241" s="82">
        <v>0</v>
      </c>
      <c r="BT241" s="82">
        <v>0</v>
      </c>
      <c r="BU241" s="82">
        <v>0</v>
      </c>
    </row>
    <row r="242" spans="1:73" s="137" customFormat="1" ht="15" customHeight="1" thickBot="1" x14ac:dyDescent="0.25">
      <c r="A242" s="236" t="s">
        <v>959</v>
      </c>
      <c r="B242" s="101" t="s">
        <v>759</v>
      </c>
      <c r="C242" s="52">
        <v>39172</v>
      </c>
      <c r="D242" s="238" t="s">
        <v>2534</v>
      </c>
      <c r="E242" s="63" t="s">
        <v>60</v>
      </c>
      <c r="F242" s="57">
        <v>1192</v>
      </c>
      <c r="G242" s="90"/>
      <c r="H242" s="91"/>
      <c r="I242" s="91"/>
      <c r="J242" s="91"/>
      <c r="K242" s="91">
        <v>152</v>
      </c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>
        <v>275</v>
      </c>
      <c r="AI242" s="91"/>
      <c r="AJ242" s="91"/>
      <c r="AK242" s="91"/>
      <c r="AL242" s="91">
        <v>290</v>
      </c>
      <c r="AM242" s="91"/>
      <c r="AN242" s="91"/>
      <c r="AO242" s="91">
        <v>475</v>
      </c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2"/>
      <c r="BP242" s="81">
        <v>0</v>
      </c>
      <c r="BQ242" s="81">
        <v>0</v>
      </c>
      <c r="BR242" s="81">
        <v>0</v>
      </c>
      <c r="BS242" s="82">
        <v>0</v>
      </c>
      <c r="BT242" s="82">
        <v>0</v>
      </c>
      <c r="BU242" s="82">
        <v>0</v>
      </c>
    </row>
    <row r="243" spans="1:73" s="137" customFormat="1" ht="15" customHeight="1" thickBot="1" x14ac:dyDescent="0.3">
      <c r="A243" s="236" t="s">
        <v>961</v>
      </c>
      <c r="B243" s="58" t="s">
        <v>1823</v>
      </c>
      <c r="C243" s="52">
        <v>39213</v>
      </c>
      <c r="D243" s="238" t="s">
        <v>3142</v>
      </c>
      <c r="E243" s="62" t="s">
        <v>42</v>
      </c>
      <c r="F243" s="57">
        <v>1179</v>
      </c>
      <c r="G243" s="90"/>
      <c r="H243" s="91"/>
      <c r="I243" s="91"/>
      <c r="J243" s="91"/>
      <c r="K243" s="91">
        <v>152</v>
      </c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>
        <v>175</v>
      </c>
      <c r="AD243" s="91"/>
      <c r="AE243" s="91"/>
      <c r="AF243" s="91"/>
      <c r="AG243" s="91"/>
      <c r="AH243" s="91">
        <v>117</v>
      </c>
      <c r="AI243" s="91"/>
      <c r="AJ243" s="91"/>
      <c r="AK243" s="91"/>
      <c r="AL243" s="91">
        <v>400</v>
      </c>
      <c r="AM243" s="91"/>
      <c r="AN243" s="91"/>
      <c r="AO243" s="91">
        <v>335</v>
      </c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2"/>
      <c r="BP243" s="81">
        <v>0</v>
      </c>
      <c r="BQ243" s="81">
        <v>0</v>
      </c>
      <c r="BR243" s="81">
        <v>0</v>
      </c>
      <c r="BS243" s="82">
        <v>0</v>
      </c>
      <c r="BT243" s="82">
        <v>0</v>
      </c>
      <c r="BU243" s="82">
        <v>0</v>
      </c>
    </row>
    <row r="244" spans="1:73" s="137" customFormat="1" ht="15" customHeight="1" thickBot="1" x14ac:dyDescent="0.3">
      <c r="A244" s="236" t="s">
        <v>963</v>
      </c>
      <c r="B244" s="58" t="s">
        <v>322</v>
      </c>
      <c r="C244" s="52">
        <v>37950</v>
      </c>
      <c r="D244" s="238" t="s">
        <v>3105</v>
      </c>
      <c r="E244" s="63" t="s">
        <v>76</v>
      </c>
      <c r="F244" s="57">
        <v>1177</v>
      </c>
      <c r="G244" s="90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>
        <v>192</v>
      </c>
      <c r="AI244" s="91"/>
      <c r="AJ244" s="91"/>
      <c r="AK244" s="91"/>
      <c r="AL244" s="91">
        <v>272</v>
      </c>
      <c r="AM244" s="91"/>
      <c r="AN244" s="91"/>
      <c r="AO244" s="91">
        <v>441</v>
      </c>
      <c r="AP244" s="91"/>
      <c r="AQ244" s="91"/>
      <c r="AR244" s="91"/>
      <c r="AS244" s="91"/>
      <c r="AT244" s="91"/>
      <c r="AU244" s="91">
        <v>272</v>
      </c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2"/>
      <c r="BP244" s="81">
        <v>0</v>
      </c>
      <c r="BQ244" s="81">
        <v>0</v>
      </c>
      <c r="BR244" s="81">
        <v>0</v>
      </c>
      <c r="BS244" s="82">
        <v>0</v>
      </c>
      <c r="BT244" s="82">
        <v>0</v>
      </c>
      <c r="BU244" s="82">
        <v>0</v>
      </c>
    </row>
    <row r="245" spans="1:73" s="137" customFormat="1" ht="15" customHeight="1" thickBot="1" x14ac:dyDescent="0.3">
      <c r="A245" s="236" t="s">
        <v>965</v>
      </c>
      <c r="B245" s="58" t="s">
        <v>972</v>
      </c>
      <c r="C245" s="52">
        <v>26209</v>
      </c>
      <c r="D245" s="238" t="s">
        <v>2652</v>
      </c>
      <c r="E245" s="62" t="s">
        <v>30</v>
      </c>
      <c r="F245" s="57">
        <v>1175</v>
      </c>
      <c r="G245" s="90"/>
      <c r="H245" s="91"/>
      <c r="I245" s="91"/>
      <c r="J245" s="91"/>
      <c r="K245" s="91"/>
      <c r="L245" s="91"/>
      <c r="M245" s="91">
        <v>213</v>
      </c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>
        <v>504</v>
      </c>
      <c r="AJ245" s="91"/>
      <c r="AK245" s="91">
        <v>205</v>
      </c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>
        <v>253</v>
      </c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2"/>
      <c r="BP245" s="81">
        <v>0</v>
      </c>
      <c r="BQ245" s="81">
        <v>0</v>
      </c>
      <c r="BR245" s="81">
        <v>0</v>
      </c>
      <c r="BS245" s="82">
        <v>0</v>
      </c>
      <c r="BT245" s="82">
        <v>0</v>
      </c>
      <c r="BU245" s="82">
        <v>0</v>
      </c>
    </row>
    <row r="246" spans="1:73" s="137" customFormat="1" ht="15" customHeight="1" thickBot="1" x14ac:dyDescent="0.3">
      <c r="A246" s="236" t="s">
        <v>967</v>
      </c>
      <c r="B246" s="58" t="s">
        <v>535</v>
      </c>
      <c r="C246" s="52">
        <v>37389</v>
      </c>
      <c r="D246" s="238" t="s">
        <v>3213</v>
      </c>
      <c r="E246" s="63" t="s">
        <v>408</v>
      </c>
      <c r="F246" s="57">
        <v>1164</v>
      </c>
      <c r="G246" s="90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>
        <v>137</v>
      </c>
      <c r="W246" s="91"/>
      <c r="X246" s="91"/>
      <c r="Y246" s="91"/>
      <c r="Z246" s="91"/>
      <c r="AA246" s="91"/>
      <c r="AB246" s="91"/>
      <c r="AC246" s="91"/>
      <c r="AD246" s="91">
        <v>385</v>
      </c>
      <c r="AE246" s="91"/>
      <c r="AF246" s="91"/>
      <c r="AG246" s="91"/>
      <c r="AH246" s="91"/>
      <c r="AI246" s="91"/>
      <c r="AJ246" s="91">
        <v>642</v>
      </c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2"/>
      <c r="BP246" s="81">
        <v>0</v>
      </c>
      <c r="BQ246" s="81">
        <v>0</v>
      </c>
      <c r="BR246" s="81">
        <v>0</v>
      </c>
      <c r="BS246" s="82">
        <v>0</v>
      </c>
      <c r="BT246" s="82">
        <v>0</v>
      </c>
      <c r="BU246" s="82">
        <v>0</v>
      </c>
    </row>
    <row r="247" spans="1:73" s="137" customFormat="1" ht="15" customHeight="1" thickBot="1" x14ac:dyDescent="0.3">
      <c r="A247" s="236" t="s">
        <v>969</v>
      </c>
      <c r="B247" s="58" t="s">
        <v>785</v>
      </c>
      <c r="C247" s="59">
        <v>36348</v>
      </c>
      <c r="D247" s="238" t="s">
        <v>2542</v>
      </c>
      <c r="E247" s="62" t="s">
        <v>695</v>
      </c>
      <c r="F247" s="57">
        <v>1163</v>
      </c>
      <c r="G247" s="90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>
        <v>360</v>
      </c>
      <c r="S247" s="91"/>
      <c r="T247" s="91"/>
      <c r="U247" s="91"/>
      <c r="V247" s="91"/>
      <c r="W247" s="91"/>
      <c r="X247" s="91"/>
      <c r="Y247" s="91">
        <v>137</v>
      </c>
      <c r="Z247" s="91"/>
      <c r="AA247" s="91"/>
      <c r="AB247" s="91"/>
      <c r="AC247" s="91"/>
      <c r="AD247" s="91"/>
      <c r="AE247" s="91"/>
      <c r="AF247" s="91"/>
      <c r="AG247" s="91"/>
      <c r="AH247" s="91">
        <v>222</v>
      </c>
      <c r="AI247" s="91"/>
      <c r="AJ247" s="91"/>
      <c r="AK247" s="91"/>
      <c r="AL247" s="91">
        <v>222</v>
      </c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>
        <v>222</v>
      </c>
      <c r="BH247" s="91"/>
      <c r="BI247" s="91"/>
      <c r="BJ247" s="91"/>
      <c r="BK247" s="91"/>
      <c r="BL247" s="91"/>
      <c r="BM247" s="91"/>
      <c r="BN247" s="91"/>
      <c r="BO247" s="92"/>
      <c r="BP247" s="81">
        <v>0</v>
      </c>
      <c r="BQ247" s="81">
        <v>0</v>
      </c>
      <c r="BR247" s="81">
        <v>0</v>
      </c>
      <c r="BS247" s="82">
        <v>0</v>
      </c>
      <c r="BT247" s="82">
        <v>0</v>
      </c>
      <c r="BU247" s="82">
        <v>0</v>
      </c>
    </row>
    <row r="248" spans="1:73" s="137" customFormat="1" ht="15" customHeight="1" thickBot="1" x14ac:dyDescent="0.3">
      <c r="A248" s="236" t="s">
        <v>971</v>
      </c>
      <c r="B248" s="58" t="s">
        <v>436</v>
      </c>
      <c r="C248" s="52">
        <v>36745</v>
      </c>
      <c r="D248" s="238" t="s">
        <v>2428</v>
      </c>
      <c r="E248" s="63" t="s">
        <v>76</v>
      </c>
      <c r="F248" s="57">
        <v>1149</v>
      </c>
      <c r="G248" s="90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>
        <v>345</v>
      </c>
      <c r="AF248" s="91"/>
      <c r="AG248" s="91"/>
      <c r="AH248" s="91"/>
      <c r="AI248" s="91"/>
      <c r="AJ248" s="91"/>
      <c r="AK248" s="91"/>
      <c r="AL248" s="91">
        <v>444</v>
      </c>
      <c r="AM248" s="91"/>
      <c r="AN248" s="91"/>
      <c r="AO248" s="91"/>
      <c r="AP248" s="91"/>
      <c r="AQ248" s="91"/>
      <c r="AR248" s="91"/>
      <c r="AS248" s="91"/>
      <c r="AT248" s="91"/>
      <c r="AU248" s="91">
        <v>360</v>
      </c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2"/>
      <c r="BP248" s="81">
        <v>0</v>
      </c>
      <c r="BQ248" s="81">
        <v>0</v>
      </c>
      <c r="BR248" s="81">
        <v>0</v>
      </c>
      <c r="BS248" s="82">
        <v>0</v>
      </c>
      <c r="BT248" s="82">
        <v>0</v>
      </c>
      <c r="BU248" s="82">
        <v>0</v>
      </c>
    </row>
    <row r="249" spans="1:73" s="137" customFormat="1" ht="15" customHeight="1" thickBot="1" x14ac:dyDescent="0.3">
      <c r="A249" s="236" t="s">
        <v>973</v>
      </c>
      <c r="B249" s="58" t="s">
        <v>474</v>
      </c>
      <c r="C249" s="52">
        <v>38228</v>
      </c>
      <c r="D249" s="238" t="s">
        <v>2547</v>
      </c>
      <c r="E249" s="62" t="s">
        <v>412</v>
      </c>
      <c r="F249" s="57">
        <v>1147</v>
      </c>
      <c r="G249" s="90"/>
      <c r="H249" s="91"/>
      <c r="I249" s="91"/>
      <c r="J249" s="91"/>
      <c r="K249" s="91"/>
      <c r="L249" s="91">
        <v>102</v>
      </c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>
        <v>275</v>
      </c>
      <c r="Y249" s="91">
        <v>142</v>
      </c>
      <c r="Z249" s="91"/>
      <c r="AA249" s="91"/>
      <c r="AB249" s="91"/>
      <c r="AC249" s="91"/>
      <c r="AD249" s="91"/>
      <c r="AE249" s="91"/>
      <c r="AF249" s="91"/>
      <c r="AG249" s="91"/>
      <c r="AH249" s="91">
        <v>117</v>
      </c>
      <c r="AI249" s="91"/>
      <c r="AJ249" s="91"/>
      <c r="AK249" s="91"/>
      <c r="AL249" s="91">
        <v>275</v>
      </c>
      <c r="AM249" s="91"/>
      <c r="AN249" s="91"/>
      <c r="AO249" s="91"/>
      <c r="AP249" s="91"/>
      <c r="AQ249" s="91"/>
      <c r="AR249" s="91"/>
      <c r="AS249" s="91"/>
      <c r="AT249" s="91"/>
      <c r="AU249" s="91">
        <v>192</v>
      </c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>
        <v>146</v>
      </c>
      <c r="BI249" s="91"/>
      <c r="BJ249" s="91"/>
      <c r="BK249" s="91"/>
      <c r="BL249" s="91"/>
      <c r="BM249" s="91"/>
      <c r="BN249" s="91"/>
      <c r="BO249" s="92"/>
      <c r="BP249" s="81">
        <v>0</v>
      </c>
      <c r="BQ249" s="81">
        <v>0</v>
      </c>
      <c r="BR249" s="81">
        <v>0</v>
      </c>
      <c r="BS249" s="82">
        <v>0</v>
      </c>
      <c r="BT249" s="82">
        <v>0</v>
      </c>
      <c r="BU249" s="82">
        <v>0</v>
      </c>
    </row>
    <row r="250" spans="1:73" s="137" customFormat="1" ht="15" customHeight="1" thickBot="1" x14ac:dyDescent="0.3">
      <c r="A250" s="236" t="s">
        <v>975</v>
      </c>
      <c r="B250" s="58" t="s">
        <v>465</v>
      </c>
      <c r="C250" s="59">
        <v>37442</v>
      </c>
      <c r="D250" s="238" t="s">
        <v>2585</v>
      </c>
      <c r="E250" s="63" t="s">
        <v>676</v>
      </c>
      <c r="F250" s="57">
        <v>1138</v>
      </c>
      <c r="G250" s="90"/>
      <c r="H250" s="91"/>
      <c r="I250" s="91"/>
      <c r="J250" s="91"/>
      <c r="K250" s="91">
        <v>272</v>
      </c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>
        <v>272</v>
      </c>
      <c r="Y250" s="91">
        <v>92</v>
      </c>
      <c r="Z250" s="91"/>
      <c r="AA250" s="91"/>
      <c r="AB250" s="91"/>
      <c r="AC250" s="91">
        <v>137</v>
      </c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>
        <v>190</v>
      </c>
      <c r="AT250" s="91"/>
      <c r="AU250" s="91"/>
      <c r="AV250" s="91"/>
      <c r="AW250" s="91"/>
      <c r="AX250" s="91">
        <v>175</v>
      </c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2"/>
      <c r="BP250" s="81">
        <v>0</v>
      </c>
      <c r="BQ250" s="81">
        <v>0</v>
      </c>
      <c r="BR250" s="81">
        <v>0</v>
      </c>
      <c r="BS250" s="82">
        <v>0</v>
      </c>
      <c r="BT250" s="82">
        <v>0</v>
      </c>
      <c r="BU250" s="82">
        <v>0</v>
      </c>
    </row>
    <row r="251" spans="1:73" s="137" customFormat="1" ht="15" customHeight="1" thickBot="1" x14ac:dyDescent="0.3">
      <c r="A251" s="236" t="s">
        <v>976</v>
      </c>
      <c r="B251" s="60" t="s">
        <v>318</v>
      </c>
      <c r="C251" s="59">
        <v>37144</v>
      </c>
      <c r="D251" s="238" t="s">
        <v>3122</v>
      </c>
      <c r="E251" s="63" t="s">
        <v>676</v>
      </c>
      <c r="F251" s="57">
        <v>1137</v>
      </c>
      <c r="G251" s="90"/>
      <c r="H251" s="91"/>
      <c r="I251" s="91">
        <v>213</v>
      </c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>
        <v>272</v>
      </c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>
        <v>360</v>
      </c>
      <c r="AM251" s="91"/>
      <c r="AN251" s="91"/>
      <c r="AO251" s="91"/>
      <c r="AP251" s="91"/>
      <c r="AQ251" s="91"/>
      <c r="AR251" s="91"/>
      <c r="AS251" s="91">
        <v>190</v>
      </c>
      <c r="AT251" s="91"/>
      <c r="AU251" s="91"/>
      <c r="AV251" s="91"/>
      <c r="AW251" s="91"/>
      <c r="AX251" s="91">
        <v>102</v>
      </c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2"/>
      <c r="BP251" s="81">
        <v>0</v>
      </c>
      <c r="BQ251" s="81">
        <v>0</v>
      </c>
      <c r="BR251" s="81">
        <v>0</v>
      </c>
      <c r="BS251" s="82">
        <v>0</v>
      </c>
      <c r="BT251" s="82">
        <v>0</v>
      </c>
      <c r="BU251" s="82">
        <v>0</v>
      </c>
    </row>
    <row r="252" spans="1:73" s="137" customFormat="1" ht="15" customHeight="1" thickBot="1" x14ac:dyDescent="0.25">
      <c r="A252" s="236" t="s">
        <v>978</v>
      </c>
      <c r="B252" s="103" t="s">
        <v>864</v>
      </c>
      <c r="C252" s="52">
        <v>37174</v>
      </c>
      <c r="D252" s="238" t="s">
        <v>2622</v>
      </c>
      <c r="E252" s="63" t="s">
        <v>53</v>
      </c>
      <c r="F252" s="57">
        <v>1124</v>
      </c>
      <c r="G252" s="90">
        <v>350</v>
      </c>
      <c r="H252" s="91">
        <v>92</v>
      </c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>
        <v>490</v>
      </c>
      <c r="AE252" s="91"/>
      <c r="AF252" s="91"/>
      <c r="AG252" s="91"/>
      <c r="AH252" s="91"/>
      <c r="AI252" s="91"/>
      <c r="AJ252" s="91">
        <v>192</v>
      </c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2"/>
      <c r="BP252" s="81">
        <v>0</v>
      </c>
      <c r="BQ252" s="81">
        <v>0</v>
      </c>
      <c r="BR252" s="81">
        <v>0</v>
      </c>
      <c r="BS252" s="82">
        <v>0</v>
      </c>
      <c r="BT252" s="82">
        <v>0</v>
      </c>
      <c r="BU252" s="82">
        <v>0</v>
      </c>
    </row>
    <row r="253" spans="1:73" s="137" customFormat="1" ht="15" customHeight="1" thickBot="1" x14ac:dyDescent="0.3">
      <c r="A253" s="236" t="s">
        <v>980</v>
      </c>
      <c r="B253" s="58" t="s">
        <v>336</v>
      </c>
      <c r="C253" s="52">
        <v>37161</v>
      </c>
      <c r="D253" s="238" t="s">
        <v>3185</v>
      </c>
      <c r="E253" s="63" t="s">
        <v>53</v>
      </c>
      <c r="F253" s="57">
        <v>1124</v>
      </c>
      <c r="G253" s="90">
        <v>350</v>
      </c>
      <c r="H253" s="91">
        <v>92</v>
      </c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>
        <v>490</v>
      </c>
      <c r="AE253" s="91"/>
      <c r="AF253" s="91"/>
      <c r="AG253" s="91"/>
      <c r="AH253" s="91"/>
      <c r="AI253" s="91"/>
      <c r="AJ253" s="91">
        <v>192</v>
      </c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2"/>
      <c r="BP253" s="81">
        <v>0</v>
      </c>
      <c r="BQ253" s="81">
        <v>0</v>
      </c>
      <c r="BR253" s="81">
        <v>0</v>
      </c>
      <c r="BS253" s="82">
        <v>0</v>
      </c>
      <c r="BT253" s="82">
        <v>0</v>
      </c>
      <c r="BU253" s="82">
        <v>0</v>
      </c>
    </row>
    <row r="254" spans="1:73" s="137" customFormat="1" ht="15" customHeight="1" thickBot="1" x14ac:dyDescent="0.3">
      <c r="A254" s="236" t="s">
        <v>982</v>
      </c>
      <c r="B254" s="58" t="s">
        <v>512</v>
      </c>
      <c r="C254" s="52">
        <v>38595</v>
      </c>
      <c r="D254" s="238" t="s">
        <v>3148</v>
      </c>
      <c r="E254" s="63" t="s">
        <v>77</v>
      </c>
      <c r="F254" s="57">
        <v>1111</v>
      </c>
      <c r="G254" s="90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>
        <v>320</v>
      </c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>
        <v>242</v>
      </c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>
        <v>192</v>
      </c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>
        <v>357</v>
      </c>
      <c r="BG254" s="91"/>
      <c r="BH254" s="91"/>
      <c r="BI254" s="91"/>
      <c r="BJ254" s="91"/>
      <c r="BK254" s="91"/>
      <c r="BL254" s="91"/>
      <c r="BM254" s="91"/>
      <c r="BN254" s="91"/>
      <c r="BO254" s="92"/>
      <c r="BP254" s="81">
        <v>0</v>
      </c>
      <c r="BQ254" s="81">
        <v>0</v>
      </c>
      <c r="BR254" s="81">
        <v>0</v>
      </c>
      <c r="BS254" s="82">
        <v>0</v>
      </c>
      <c r="BT254" s="82">
        <v>0</v>
      </c>
      <c r="BU254" s="82">
        <v>0</v>
      </c>
    </row>
    <row r="255" spans="1:73" s="137" customFormat="1" ht="15" customHeight="1" thickBot="1" x14ac:dyDescent="0.3">
      <c r="A255" s="236" t="s">
        <v>984</v>
      </c>
      <c r="B255" s="60" t="s">
        <v>525</v>
      </c>
      <c r="C255" s="59">
        <v>37192</v>
      </c>
      <c r="D255" s="238" t="s">
        <v>3091</v>
      </c>
      <c r="E255" s="62" t="s">
        <v>937</v>
      </c>
      <c r="F255" s="57">
        <v>1094</v>
      </c>
      <c r="G255" s="90"/>
      <c r="H255" s="91"/>
      <c r="I255" s="91">
        <v>102</v>
      </c>
      <c r="J255" s="91"/>
      <c r="K255" s="91">
        <v>222</v>
      </c>
      <c r="L255" s="91">
        <v>157</v>
      </c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>
        <v>360</v>
      </c>
      <c r="Y255" s="91"/>
      <c r="Z255" s="91"/>
      <c r="AA255" s="91"/>
      <c r="AB255" s="91"/>
      <c r="AC255" s="91">
        <v>253</v>
      </c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2"/>
      <c r="BP255" s="81">
        <v>0</v>
      </c>
      <c r="BQ255" s="81">
        <v>0</v>
      </c>
      <c r="BR255" s="81">
        <v>0</v>
      </c>
      <c r="BS255" s="82">
        <v>0</v>
      </c>
      <c r="BT255" s="82">
        <v>0</v>
      </c>
      <c r="BU255" s="82">
        <v>0</v>
      </c>
    </row>
    <row r="256" spans="1:73" s="137" customFormat="1" ht="15" customHeight="1" thickBot="1" x14ac:dyDescent="0.3">
      <c r="A256" s="236" t="s">
        <v>986</v>
      </c>
      <c r="B256" s="58" t="s">
        <v>880</v>
      </c>
      <c r="C256" s="52">
        <v>38611</v>
      </c>
      <c r="D256" s="238" t="s">
        <v>2602</v>
      </c>
      <c r="E256" s="62" t="s">
        <v>30</v>
      </c>
      <c r="F256" s="57">
        <v>1089</v>
      </c>
      <c r="G256" s="90"/>
      <c r="H256" s="91"/>
      <c r="I256" s="91"/>
      <c r="J256" s="91"/>
      <c r="K256" s="91"/>
      <c r="L256" s="91"/>
      <c r="M256" s="91">
        <v>97</v>
      </c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>
        <v>290</v>
      </c>
      <c r="AB256" s="91"/>
      <c r="AC256" s="91"/>
      <c r="AD256" s="91"/>
      <c r="AE256" s="91">
        <v>155</v>
      </c>
      <c r="AF256" s="91"/>
      <c r="AG256" s="91"/>
      <c r="AH256" s="91"/>
      <c r="AI256" s="91">
        <v>220</v>
      </c>
      <c r="AJ256" s="91"/>
      <c r="AK256" s="91">
        <v>213</v>
      </c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>
        <v>114</v>
      </c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2"/>
      <c r="BP256" s="81">
        <v>0</v>
      </c>
      <c r="BQ256" s="81">
        <v>0</v>
      </c>
      <c r="BR256" s="81">
        <v>0</v>
      </c>
      <c r="BS256" s="82">
        <v>0</v>
      </c>
      <c r="BT256" s="82">
        <v>0</v>
      </c>
      <c r="BU256" s="82">
        <v>0</v>
      </c>
    </row>
    <row r="257" spans="1:73" s="137" customFormat="1" ht="15" customHeight="1" thickBot="1" x14ac:dyDescent="0.3">
      <c r="A257" s="236" t="s">
        <v>987</v>
      </c>
      <c r="B257" s="58" t="s">
        <v>197</v>
      </c>
      <c r="C257" s="59">
        <v>38014</v>
      </c>
      <c r="D257" s="238" t="s">
        <v>2488</v>
      </c>
      <c r="E257" s="62" t="s">
        <v>695</v>
      </c>
      <c r="F257" s="57">
        <v>1085</v>
      </c>
      <c r="G257" s="90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>
        <v>175</v>
      </c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>
        <v>275</v>
      </c>
      <c r="AI257" s="91"/>
      <c r="AJ257" s="91"/>
      <c r="AK257" s="91"/>
      <c r="AL257" s="91"/>
      <c r="AM257" s="91">
        <v>250</v>
      </c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>
        <v>385</v>
      </c>
      <c r="BH257" s="91"/>
      <c r="BI257" s="91"/>
      <c r="BJ257" s="91"/>
      <c r="BK257" s="91"/>
      <c r="BL257" s="91"/>
      <c r="BM257" s="91"/>
      <c r="BN257" s="91"/>
      <c r="BO257" s="92"/>
      <c r="BP257" s="81">
        <v>0</v>
      </c>
      <c r="BQ257" s="81">
        <v>0</v>
      </c>
      <c r="BR257" s="81">
        <v>0</v>
      </c>
      <c r="BS257" s="82">
        <v>0</v>
      </c>
      <c r="BT257" s="82">
        <v>0</v>
      </c>
      <c r="BU257" s="82">
        <v>0</v>
      </c>
    </row>
    <row r="258" spans="1:73" s="137" customFormat="1" ht="15" customHeight="1" thickBot="1" x14ac:dyDescent="0.3">
      <c r="A258" s="236" t="s">
        <v>989</v>
      </c>
      <c r="B258" s="60" t="s">
        <v>308</v>
      </c>
      <c r="C258" s="59">
        <v>37958</v>
      </c>
      <c r="D258" s="238" t="s">
        <v>3115</v>
      </c>
      <c r="E258" s="62" t="s">
        <v>695</v>
      </c>
      <c r="F258" s="57">
        <v>1085</v>
      </c>
      <c r="G258" s="90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>
        <v>175</v>
      </c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>
        <v>275</v>
      </c>
      <c r="AI258" s="91"/>
      <c r="AJ258" s="91"/>
      <c r="AK258" s="91"/>
      <c r="AL258" s="91"/>
      <c r="AM258" s="91">
        <v>250</v>
      </c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>
        <v>385</v>
      </c>
      <c r="BH258" s="91"/>
      <c r="BI258" s="91"/>
      <c r="BJ258" s="91"/>
      <c r="BK258" s="91"/>
      <c r="BL258" s="91"/>
      <c r="BM258" s="91"/>
      <c r="BN258" s="91"/>
      <c r="BO258" s="92"/>
      <c r="BP258" s="81">
        <v>0</v>
      </c>
      <c r="BQ258" s="81">
        <v>0</v>
      </c>
      <c r="BR258" s="81">
        <v>0</v>
      </c>
      <c r="BS258" s="82">
        <v>0</v>
      </c>
      <c r="BT258" s="82">
        <v>0</v>
      </c>
      <c r="BU258" s="82">
        <v>0</v>
      </c>
    </row>
    <row r="259" spans="1:73" s="137" customFormat="1" ht="15" customHeight="1" thickBot="1" x14ac:dyDescent="0.3">
      <c r="A259" s="236" t="s">
        <v>991</v>
      </c>
      <c r="B259" s="58" t="s">
        <v>263</v>
      </c>
      <c r="C259" s="52">
        <v>38007</v>
      </c>
      <c r="D259" s="238" t="s">
        <v>2560</v>
      </c>
      <c r="E259" s="62" t="s">
        <v>42</v>
      </c>
      <c r="F259" s="57">
        <v>1076</v>
      </c>
      <c r="G259" s="90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>
        <v>275</v>
      </c>
      <c r="Y259" s="91"/>
      <c r="Z259" s="91"/>
      <c r="AA259" s="91"/>
      <c r="AB259" s="91"/>
      <c r="AC259" s="91"/>
      <c r="AD259" s="91"/>
      <c r="AE259" s="91">
        <v>142</v>
      </c>
      <c r="AF259" s="91"/>
      <c r="AG259" s="91"/>
      <c r="AH259" s="91">
        <v>192</v>
      </c>
      <c r="AI259" s="91"/>
      <c r="AJ259" s="91"/>
      <c r="AK259" s="91"/>
      <c r="AL259" s="91">
        <v>275</v>
      </c>
      <c r="AM259" s="91"/>
      <c r="AN259" s="91"/>
      <c r="AO259" s="91"/>
      <c r="AP259" s="91"/>
      <c r="AQ259" s="91"/>
      <c r="AR259" s="91"/>
      <c r="AS259" s="91"/>
      <c r="AT259" s="91"/>
      <c r="AU259" s="91">
        <v>192</v>
      </c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2"/>
      <c r="BP259" s="81">
        <v>0</v>
      </c>
      <c r="BQ259" s="81">
        <v>0</v>
      </c>
      <c r="BR259" s="81">
        <v>0</v>
      </c>
      <c r="BS259" s="82">
        <v>0</v>
      </c>
      <c r="BT259" s="82">
        <v>0</v>
      </c>
      <c r="BU259" s="82">
        <v>0</v>
      </c>
    </row>
    <row r="260" spans="1:73" s="137" customFormat="1" ht="15" customHeight="1" thickBot="1" x14ac:dyDescent="0.3">
      <c r="A260" s="236" t="s">
        <v>992</v>
      </c>
      <c r="B260" s="58" t="s">
        <v>519</v>
      </c>
      <c r="C260" s="52">
        <v>37988</v>
      </c>
      <c r="D260" s="238" t="s">
        <v>3189</v>
      </c>
      <c r="E260" s="62" t="s">
        <v>412</v>
      </c>
      <c r="F260" s="57">
        <v>1076</v>
      </c>
      <c r="G260" s="90"/>
      <c r="H260" s="91"/>
      <c r="I260" s="91">
        <v>92</v>
      </c>
      <c r="J260" s="91"/>
      <c r="K260" s="91">
        <v>152</v>
      </c>
      <c r="L260" s="91">
        <v>157</v>
      </c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>
        <v>272</v>
      </c>
      <c r="Y260" s="91">
        <v>60</v>
      </c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>
        <v>213</v>
      </c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>
        <v>190</v>
      </c>
      <c r="BI260" s="91"/>
      <c r="BJ260" s="91"/>
      <c r="BK260" s="91"/>
      <c r="BL260" s="91"/>
      <c r="BM260" s="91"/>
      <c r="BN260" s="91"/>
      <c r="BO260" s="92"/>
      <c r="BP260" s="81">
        <v>0</v>
      </c>
      <c r="BQ260" s="81">
        <v>0</v>
      </c>
      <c r="BR260" s="81">
        <v>0</v>
      </c>
      <c r="BS260" s="82">
        <v>0</v>
      </c>
      <c r="BT260" s="82">
        <v>0</v>
      </c>
      <c r="BU260" s="82">
        <v>0</v>
      </c>
    </row>
    <row r="261" spans="1:73" s="137" customFormat="1" ht="15" customHeight="1" thickBot="1" x14ac:dyDescent="0.3">
      <c r="A261" s="236" t="s">
        <v>993</v>
      </c>
      <c r="B261" s="60" t="s">
        <v>300</v>
      </c>
      <c r="C261" s="59">
        <v>37767</v>
      </c>
      <c r="D261" s="238" t="s">
        <v>3247</v>
      </c>
      <c r="E261" s="63" t="s">
        <v>697</v>
      </c>
      <c r="F261" s="57">
        <v>1062</v>
      </c>
      <c r="G261" s="90">
        <v>425</v>
      </c>
      <c r="H261" s="91"/>
      <c r="I261" s="91"/>
      <c r="J261" s="91"/>
      <c r="K261" s="91"/>
      <c r="L261" s="91"/>
      <c r="M261" s="91">
        <v>137</v>
      </c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>
        <v>500</v>
      </c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2"/>
      <c r="BP261" s="81">
        <v>0</v>
      </c>
      <c r="BQ261" s="81">
        <v>0</v>
      </c>
      <c r="BR261" s="81">
        <v>0</v>
      </c>
      <c r="BS261" s="82">
        <v>0</v>
      </c>
      <c r="BT261" s="82">
        <v>0</v>
      </c>
      <c r="BU261" s="82">
        <v>0</v>
      </c>
    </row>
    <row r="262" spans="1:73" s="137" customFormat="1" ht="15" customHeight="1" thickBot="1" x14ac:dyDescent="0.3">
      <c r="A262" s="236" t="s">
        <v>995</v>
      </c>
      <c r="B262" s="58" t="s">
        <v>716</v>
      </c>
      <c r="C262" s="59">
        <v>32137</v>
      </c>
      <c r="D262" s="238" t="s">
        <v>2494</v>
      </c>
      <c r="E262" s="63" t="s">
        <v>47</v>
      </c>
      <c r="F262" s="57">
        <v>1059</v>
      </c>
      <c r="G262" s="90">
        <v>350</v>
      </c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>
        <v>504</v>
      </c>
      <c r="AU262" s="91"/>
      <c r="AV262" s="91"/>
      <c r="AW262" s="91"/>
      <c r="AX262" s="91"/>
      <c r="AY262" s="91"/>
      <c r="AZ262" s="91"/>
      <c r="BA262" s="91"/>
      <c r="BB262" s="91">
        <v>205</v>
      </c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2"/>
      <c r="BP262" s="81">
        <v>0</v>
      </c>
      <c r="BQ262" s="81">
        <v>0</v>
      </c>
      <c r="BR262" s="81">
        <v>0</v>
      </c>
      <c r="BS262" s="82">
        <v>0</v>
      </c>
      <c r="BT262" s="82">
        <v>0</v>
      </c>
      <c r="BU262" s="82">
        <v>0</v>
      </c>
    </row>
    <row r="263" spans="1:73" s="137" customFormat="1" ht="15" customHeight="1" thickBot="1" x14ac:dyDescent="0.3">
      <c r="A263" s="236" t="s">
        <v>997</v>
      </c>
      <c r="B263" s="58" t="s">
        <v>862</v>
      </c>
      <c r="C263" s="52">
        <v>38166</v>
      </c>
      <c r="D263" s="238" t="s">
        <v>2578</v>
      </c>
      <c r="E263" s="63" t="s">
        <v>70</v>
      </c>
      <c r="F263" s="57">
        <v>1048</v>
      </c>
      <c r="G263" s="90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>
        <v>290</v>
      </c>
      <c r="AE263" s="91"/>
      <c r="AF263" s="91"/>
      <c r="AG263" s="91"/>
      <c r="AH263" s="91"/>
      <c r="AI263" s="91"/>
      <c r="AJ263" s="91">
        <v>192</v>
      </c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>
        <v>566</v>
      </c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2"/>
      <c r="BP263" s="81">
        <v>0</v>
      </c>
      <c r="BQ263" s="81">
        <v>0</v>
      </c>
      <c r="BR263" s="81">
        <v>0</v>
      </c>
      <c r="BS263" s="82">
        <v>0</v>
      </c>
      <c r="BT263" s="82">
        <v>0</v>
      </c>
      <c r="BU263" s="82">
        <v>0</v>
      </c>
    </row>
    <row r="264" spans="1:73" s="137" customFormat="1" ht="15" customHeight="1" thickBot="1" x14ac:dyDescent="0.3">
      <c r="A264" s="236" t="s">
        <v>999</v>
      </c>
      <c r="B264" s="58" t="s">
        <v>680</v>
      </c>
      <c r="C264" s="52">
        <v>33764</v>
      </c>
      <c r="D264" s="238" t="s">
        <v>2439</v>
      </c>
      <c r="E264" s="62" t="s">
        <v>2135</v>
      </c>
      <c r="F264" s="57">
        <v>1043</v>
      </c>
      <c r="G264" s="90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>
        <v>490</v>
      </c>
      <c r="AB264" s="91"/>
      <c r="AC264" s="91"/>
      <c r="AD264" s="91"/>
      <c r="AE264" s="91"/>
      <c r="AF264" s="91"/>
      <c r="AG264" s="91"/>
      <c r="AH264" s="91"/>
      <c r="AI264" s="91"/>
      <c r="AJ264" s="91"/>
      <c r="AK264" s="91">
        <v>300</v>
      </c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>
        <v>253</v>
      </c>
      <c r="BJ264" s="91"/>
      <c r="BK264" s="91"/>
      <c r="BL264" s="91"/>
      <c r="BM264" s="91"/>
      <c r="BN264" s="91"/>
      <c r="BO264" s="92"/>
      <c r="BP264" s="81">
        <v>0</v>
      </c>
      <c r="BQ264" s="81">
        <v>0</v>
      </c>
      <c r="BR264" s="81">
        <v>0</v>
      </c>
      <c r="BS264" s="82">
        <v>0</v>
      </c>
      <c r="BT264" s="82">
        <v>0</v>
      </c>
      <c r="BU264" s="82">
        <v>0</v>
      </c>
    </row>
    <row r="265" spans="1:73" s="137" customFormat="1" ht="15" customHeight="1" thickBot="1" x14ac:dyDescent="0.3">
      <c r="A265" s="236" t="s">
        <v>1000</v>
      </c>
      <c r="B265" s="58" t="s">
        <v>558</v>
      </c>
      <c r="C265" s="52">
        <v>38741</v>
      </c>
      <c r="D265" s="238" t="s">
        <v>3150</v>
      </c>
      <c r="E265" s="63" t="s">
        <v>667</v>
      </c>
      <c r="F265" s="57">
        <v>1030</v>
      </c>
      <c r="G265" s="90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>
        <v>200</v>
      </c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>
        <v>220</v>
      </c>
      <c r="AM265" s="91"/>
      <c r="AN265" s="91">
        <v>275</v>
      </c>
      <c r="AO265" s="91">
        <v>335</v>
      </c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2"/>
      <c r="BP265" s="81">
        <v>0</v>
      </c>
      <c r="BQ265" s="81">
        <v>0</v>
      </c>
      <c r="BR265" s="81">
        <v>0</v>
      </c>
      <c r="BS265" s="82">
        <v>0</v>
      </c>
      <c r="BT265" s="82">
        <v>0</v>
      </c>
      <c r="BU265" s="82">
        <v>0</v>
      </c>
    </row>
    <row r="266" spans="1:73" s="137" customFormat="1" ht="15" customHeight="1" thickBot="1" x14ac:dyDescent="0.3">
      <c r="A266" s="236" t="s">
        <v>1002</v>
      </c>
      <c r="B266" s="60" t="s">
        <v>531</v>
      </c>
      <c r="C266" s="59">
        <v>37572</v>
      </c>
      <c r="D266" s="238" t="s">
        <v>3183</v>
      </c>
      <c r="E266" s="63" t="s">
        <v>408</v>
      </c>
      <c r="F266" s="57">
        <v>1027</v>
      </c>
      <c r="G266" s="90">
        <v>350</v>
      </c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>
        <v>213</v>
      </c>
      <c r="W266" s="91"/>
      <c r="X266" s="91"/>
      <c r="Y266" s="91"/>
      <c r="Z266" s="91"/>
      <c r="AA266" s="91"/>
      <c r="AB266" s="91"/>
      <c r="AC266" s="91"/>
      <c r="AD266" s="91">
        <v>272</v>
      </c>
      <c r="AE266" s="91"/>
      <c r="AF266" s="91"/>
      <c r="AG266" s="91"/>
      <c r="AH266" s="91"/>
      <c r="AI266" s="91"/>
      <c r="AJ266" s="91">
        <v>192</v>
      </c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2"/>
      <c r="BP266" s="81">
        <v>0</v>
      </c>
      <c r="BQ266" s="81">
        <v>0</v>
      </c>
      <c r="BR266" s="81">
        <v>0</v>
      </c>
      <c r="BS266" s="82">
        <v>0</v>
      </c>
      <c r="BT266" s="82">
        <v>0</v>
      </c>
      <c r="BU266" s="82">
        <v>0</v>
      </c>
    </row>
    <row r="267" spans="1:73" s="137" customFormat="1" ht="15" customHeight="1" thickBot="1" x14ac:dyDescent="0.3">
      <c r="A267" s="236" t="s">
        <v>1004</v>
      </c>
      <c r="B267" s="60" t="s">
        <v>1813</v>
      </c>
      <c r="C267" s="59">
        <v>36489</v>
      </c>
      <c r="D267" s="238" t="s">
        <v>3149</v>
      </c>
      <c r="E267" s="63" t="s">
        <v>676</v>
      </c>
      <c r="F267" s="57">
        <v>1027</v>
      </c>
      <c r="G267" s="90"/>
      <c r="H267" s="91"/>
      <c r="I267" s="91"/>
      <c r="J267" s="91"/>
      <c r="K267" s="91">
        <v>222</v>
      </c>
      <c r="L267" s="91">
        <v>102</v>
      </c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>
        <v>137</v>
      </c>
      <c r="Z267" s="91"/>
      <c r="AA267" s="91"/>
      <c r="AB267" s="91"/>
      <c r="AC267" s="91"/>
      <c r="AD267" s="91"/>
      <c r="AE267" s="91">
        <v>242</v>
      </c>
      <c r="AF267" s="91"/>
      <c r="AG267" s="91"/>
      <c r="AH267" s="91"/>
      <c r="AI267" s="91"/>
      <c r="AJ267" s="91"/>
      <c r="AK267" s="91"/>
      <c r="AL267" s="91">
        <v>222</v>
      </c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>
        <v>102</v>
      </c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2"/>
      <c r="BP267" s="81">
        <v>0</v>
      </c>
      <c r="BQ267" s="81">
        <v>0</v>
      </c>
      <c r="BR267" s="81">
        <v>0</v>
      </c>
      <c r="BS267" s="82">
        <v>0</v>
      </c>
      <c r="BT267" s="82">
        <v>0</v>
      </c>
      <c r="BU267" s="82">
        <v>0</v>
      </c>
    </row>
    <row r="268" spans="1:73" s="137" customFormat="1" ht="15" customHeight="1" thickBot="1" x14ac:dyDescent="0.3">
      <c r="A268" s="236" t="s">
        <v>1005</v>
      </c>
      <c r="B268" s="58" t="s">
        <v>482</v>
      </c>
      <c r="C268" s="52">
        <v>38864</v>
      </c>
      <c r="D268" s="238" t="s">
        <v>2579</v>
      </c>
      <c r="E268" s="62" t="s">
        <v>32</v>
      </c>
      <c r="F268" s="57">
        <v>1021</v>
      </c>
      <c r="G268" s="90"/>
      <c r="H268" s="91"/>
      <c r="I268" s="91"/>
      <c r="J268" s="91"/>
      <c r="K268" s="91"/>
      <c r="L268" s="91"/>
      <c r="M268" s="91">
        <v>122</v>
      </c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>
        <v>220</v>
      </c>
      <c r="AB268" s="91"/>
      <c r="AC268" s="91"/>
      <c r="AD268" s="91"/>
      <c r="AE268" s="91"/>
      <c r="AF268" s="91"/>
      <c r="AG268" s="91"/>
      <c r="AH268" s="91"/>
      <c r="AI268" s="91">
        <v>290</v>
      </c>
      <c r="AJ268" s="91"/>
      <c r="AK268" s="91"/>
      <c r="AL268" s="91"/>
      <c r="AM268" s="91"/>
      <c r="AN268" s="91">
        <v>275</v>
      </c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>
        <v>114</v>
      </c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2"/>
      <c r="BP268" s="81">
        <v>0</v>
      </c>
      <c r="BQ268" s="81">
        <v>0</v>
      </c>
      <c r="BR268" s="81">
        <v>0</v>
      </c>
      <c r="BS268" s="82">
        <v>0</v>
      </c>
      <c r="BT268" s="82">
        <v>0</v>
      </c>
      <c r="BU268" s="82">
        <v>0</v>
      </c>
    </row>
    <row r="269" spans="1:73" s="137" customFormat="1" ht="15" customHeight="1" thickBot="1" x14ac:dyDescent="0.3">
      <c r="A269" s="236" t="s">
        <v>1007</v>
      </c>
      <c r="B269" s="58" t="s">
        <v>1585</v>
      </c>
      <c r="C269" s="52">
        <v>38176</v>
      </c>
      <c r="D269" s="238" t="s">
        <v>2743</v>
      </c>
      <c r="E269" s="62" t="s">
        <v>45</v>
      </c>
      <c r="F269" s="57">
        <v>1021</v>
      </c>
      <c r="G269" s="90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>
        <v>132</v>
      </c>
      <c r="AF269" s="91"/>
      <c r="AG269" s="91"/>
      <c r="AH269" s="91">
        <v>192</v>
      </c>
      <c r="AI269" s="91"/>
      <c r="AJ269" s="91"/>
      <c r="AK269" s="91"/>
      <c r="AL269" s="91"/>
      <c r="AM269" s="91">
        <v>175</v>
      </c>
      <c r="AN269" s="91"/>
      <c r="AO269" s="91"/>
      <c r="AP269" s="91"/>
      <c r="AQ269" s="91"/>
      <c r="AR269" s="91">
        <v>137</v>
      </c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>
        <v>385</v>
      </c>
      <c r="BH269" s="91"/>
      <c r="BI269" s="91"/>
      <c r="BJ269" s="91"/>
      <c r="BK269" s="91"/>
      <c r="BL269" s="91"/>
      <c r="BM269" s="91"/>
      <c r="BN269" s="91"/>
      <c r="BO269" s="92"/>
      <c r="BP269" s="81">
        <v>0</v>
      </c>
      <c r="BQ269" s="81">
        <v>0</v>
      </c>
      <c r="BR269" s="81">
        <v>0</v>
      </c>
      <c r="BS269" s="82">
        <v>0</v>
      </c>
      <c r="BT269" s="82">
        <v>0</v>
      </c>
      <c r="BU269" s="82">
        <v>0</v>
      </c>
    </row>
    <row r="270" spans="1:73" s="137" customFormat="1" ht="15" customHeight="1" thickBot="1" x14ac:dyDescent="0.3">
      <c r="A270" s="236" t="s">
        <v>1009</v>
      </c>
      <c r="B270" s="58" t="s">
        <v>726</v>
      </c>
      <c r="C270" s="59">
        <v>30344</v>
      </c>
      <c r="D270" s="238" t="s">
        <v>2491</v>
      </c>
      <c r="E270" s="237" t="s">
        <v>408</v>
      </c>
      <c r="F270" s="57">
        <v>1021</v>
      </c>
      <c r="G270" s="90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>
        <v>504</v>
      </c>
      <c r="AK270" s="91"/>
      <c r="AL270" s="91"/>
      <c r="AM270" s="91"/>
      <c r="AN270" s="91"/>
      <c r="AO270" s="91"/>
      <c r="AP270" s="91"/>
      <c r="AQ270" s="91"/>
      <c r="AR270" s="91"/>
      <c r="AS270" s="91"/>
      <c r="AT270" s="91">
        <v>360</v>
      </c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>
        <v>157</v>
      </c>
      <c r="BK270" s="91"/>
      <c r="BL270" s="91"/>
      <c r="BM270" s="91"/>
      <c r="BN270" s="91"/>
      <c r="BO270" s="92"/>
      <c r="BP270" s="81">
        <v>0</v>
      </c>
      <c r="BQ270" s="81">
        <v>0</v>
      </c>
      <c r="BR270" s="81">
        <v>0</v>
      </c>
      <c r="BS270" s="82">
        <v>0</v>
      </c>
      <c r="BT270" s="82">
        <v>0</v>
      </c>
      <c r="BU270" s="82">
        <v>0</v>
      </c>
    </row>
    <row r="271" spans="1:73" s="137" customFormat="1" ht="15" customHeight="1" thickBot="1" x14ac:dyDescent="0.3">
      <c r="A271" s="236" t="s">
        <v>1011</v>
      </c>
      <c r="B271" s="134" t="s">
        <v>745</v>
      </c>
      <c r="C271" s="52">
        <v>39210</v>
      </c>
      <c r="D271" s="238" t="s">
        <v>2511</v>
      </c>
      <c r="E271" s="63" t="s">
        <v>60</v>
      </c>
      <c r="F271" s="57">
        <v>1004</v>
      </c>
      <c r="G271" s="90"/>
      <c r="H271" s="91"/>
      <c r="I271" s="91"/>
      <c r="J271" s="91"/>
      <c r="K271" s="91">
        <v>152</v>
      </c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>
        <v>117</v>
      </c>
      <c r="AI271" s="91"/>
      <c r="AJ271" s="91"/>
      <c r="AK271" s="91"/>
      <c r="AL271" s="91">
        <v>400</v>
      </c>
      <c r="AM271" s="91"/>
      <c r="AN271" s="91"/>
      <c r="AO271" s="91">
        <v>335</v>
      </c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2"/>
      <c r="BP271" s="81">
        <v>0</v>
      </c>
      <c r="BQ271" s="81">
        <v>0</v>
      </c>
      <c r="BR271" s="81">
        <v>0</v>
      </c>
      <c r="BS271" s="82">
        <v>0</v>
      </c>
      <c r="BT271" s="82">
        <v>0</v>
      </c>
      <c r="BU271" s="82">
        <v>0</v>
      </c>
    </row>
    <row r="272" spans="1:73" s="137" customFormat="1" ht="15" customHeight="1" thickBot="1" x14ac:dyDescent="0.3">
      <c r="A272" s="236" t="s">
        <v>1013</v>
      </c>
      <c r="B272" s="58" t="s">
        <v>1048</v>
      </c>
      <c r="C272" s="59">
        <v>38274</v>
      </c>
      <c r="D272" s="238" t="s">
        <v>2657</v>
      </c>
      <c r="E272" s="62" t="s">
        <v>32</v>
      </c>
      <c r="F272" s="57">
        <v>990</v>
      </c>
      <c r="G272" s="90"/>
      <c r="H272" s="91"/>
      <c r="I272" s="91"/>
      <c r="J272" s="91"/>
      <c r="K272" s="91"/>
      <c r="L272" s="91"/>
      <c r="M272" s="91">
        <v>137</v>
      </c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>
        <v>220</v>
      </c>
      <c r="AB272" s="91"/>
      <c r="AC272" s="91"/>
      <c r="AD272" s="91"/>
      <c r="AE272" s="91">
        <v>166</v>
      </c>
      <c r="AF272" s="91"/>
      <c r="AG272" s="91"/>
      <c r="AH272" s="91"/>
      <c r="AI272" s="91">
        <v>192</v>
      </c>
      <c r="AJ272" s="91"/>
      <c r="AK272" s="91"/>
      <c r="AL272" s="91"/>
      <c r="AM272" s="91"/>
      <c r="AN272" s="91">
        <v>275</v>
      </c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2"/>
      <c r="BP272" s="81">
        <v>0</v>
      </c>
      <c r="BQ272" s="81">
        <v>0</v>
      </c>
      <c r="BR272" s="81">
        <v>0</v>
      </c>
      <c r="BS272" s="82">
        <v>0</v>
      </c>
      <c r="BT272" s="82">
        <v>0</v>
      </c>
      <c r="BU272" s="82">
        <v>0</v>
      </c>
    </row>
    <row r="273" spans="1:73" s="137" customFormat="1" ht="15" customHeight="1" thickBot="1" x14ac:dyDescent="0.3">
      <c r="A273" s="236" t="s">
        <v>1014</v>
      </c>
      <c r="B273" s="58" t="s">
        <v>217</v>
      </c>
      <c r="C273" s="52">
        <v>37672</v>
      </c>
      <c r="D273" s="238" t="s">
        <v>2566</v>
      </c>
      <c r="E273" s="63" t="s">
        <v>76</v>
      </c>
      <c r="F273" s="57">
        <v>985</v>
      </c>
      <c r="G273" s="90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>
        <v>272</v>
      </c>
      <c r="AM273" s="91"/>
      <c r="AN273" s="91"/>
      <c r="AO273" s="91">
        <v>441</v>
      </c>
      <c r="AP273" s="91"/>
      <c r="AQ273" s="91"/>
      <c r="AR273" s="91"/>
      <c r="AS273" s="91"/>
      <c r="AT273" s="91"/>
      <c r="AU273" s="91">
        <v>272</v>
      </c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2"/>
      <c r="BP273" s="81">
        <v>0</v>
      </c>
      <c r="BQ273" s="81">
        <v>0</v>
      </c>
      <c r="BR273" s="81">
        <v>0</v>
      </c>
      <c r="BS273" s="82">
        <v>0</v>
      </c>
      <c r="BT273" s="82">
        <v>0</v>
      </c>
      <c r="BU273" s="82">
        <v>0</v>
      </c>
    </row>
    <row r="274" spans="1:73" s="137" customFormat="1" ht="15" customHeight="1" thickBot="1" x14ac:dyDescent="0.3">
      <c r="A274" s="236" t="s">
        <v>1016</v>
      </c>
      <c r="B274" s="58" t="s">
        <v>1858</v>
      </c>
      <c r="C274" s="52">
        <v>30739</v>
      </c>
      <c r="D274" s="238" t="s">
        <v>3331</v>
      </c>
      <c r="E274" s="63" t="s">
        <v>53</v>
      </c>
      <c r="F274" s="57">
        <v>981</v>
      </c>
      <c r="G274" s="90"/>
      <c r="H274" s="91">
        <v>117</v>
      </c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>
        <v>360</v>
      </c>
      <c r="AE274" s="91"/>
      <c r="AF274" s="91"/>
      <c r="AG274" s="91"/>
      <c r="AH274" s="91"/>
      <c r="AI274" s="91"/>
      <c r="AJ274" s="91">
        <v>504</v>
      </c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2"/>
      <c r="BP274" s="81">
        <v>0</v>
      </c>
      <c r="BQ274" s="81">
        <v>0</v>
      </c>
      <c r="BR274" s="81">
        <v>0</v>
      </c>
      <c r="BS274" s="82">
        <v>0</v>
      </c>
      <c r="BT274" s="82">
        <v>0</v>
      </c>
      <c r="BU274" s="82">
        <v>0</v>
      </c>
    </row>
    <row r="275" spans="1:73" s="137" customFormat="1" ht="15" customHeight="1" thickBot="1" x14ac:dyDescent="0.3">
      <c r="A275" s="236" t="s">
        <v>1018</v>
      </c>
      <c r="B275" s="58" t="s">
        <v>952</v>
      </c>
      <c r="C275" s="52">
        <v>25452</v>
      </c>
      <c r="D275" s="238" t="s">
        <v>2682</v>
      </c>
      <c r="E275" s="63" t="s">
        <v>53</v>
      </c>
      <c r="F275" s="57">
        <v>981</v>
      </c>
      <c r="G275" s="90"/>
      <c r="H275" s="91">
        <v>117</v>
      </c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>
        <v>360</v>
      </c>
      <c r="AE275" s="91"/>
      <c r="AF275" s="91"/>
      <c r="AG275" s="91"/>
      <c r="AH275" s="91"/>
      <c r="AI275" s="91"/>
      <c r="AJ275" s="91">
        <v>504</v>
      </c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2"/>
      <c r="BP275" s="81">
        <v>0</v>
      </c>
      <c r="BQ275" s="81">
        <v>0</v>
      </c>
      <c r="BR275" s="81">
        <v>0</v>
      </c>
      <c r="BS275" s="82">
        <v>0</v>
      </c>
      <c r="BT275" s="82">
        <v>0</v>
      </c>
      <c r="BU275" s="82">
        <v>0</v>
      </c>
    </row>
    <row r="276" spans="1:73" s="137" customFormat="1" ht="15" customHeight="1" thickBot="1" x14ac:dyDescent="0.3">
      <c r="A276" s="236" t="s">
        <v>1020</v>
      </c>
      <c r="B276" s="60" t="s">
        <v>344</v>
      </c>
      <c r="C276" s="59">
        <v>38282</v>
      </c>
      <c r="D276" s="238" t="s">
        <v>3175</v>
      </c>
      <c r="E276" s="62" t="s">
        <v>46</v>
      </c>
      <c r="F276" s="57">
        <v>976</v>
      </c>
      <c r="G276" s="90">
        <v>275</v>
      </c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>
        <v>275</v>
      </c>
      <c r="AI276" s="91"/>
      <c r="AJ276" s="91"/>
      <c r="AK276" s="91"/>
      <c r="AL276" s="91"/>
      <c r="AM276" s="91"/>
      <c r="AN276" s="91"/>
      <c r="AO276" s="91"/>
      <c r="AP276" s="91"/>
      <c r="AQ276" s="91"/>
      <c r="AR276" s="91">
        <v>213</v>
      </c>
      <c r="AS276" s="91"/>
      <c r="AT276" s="91"/>
      <c r="AU276" s="91"/>
      <c r="AV276" s="91"/>
      <c r="AW276" s="91"/>
      <c r="AX276" s="91"/>
      <c r="AY276" s="91"/>
      <c r="AZ276" s="91"/>
      <c r="BA276" s="91"/>
      <c r="BB276" s="91">
        <v>213</v>
      </c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2"/>
      <c r="BP276" s="81">
        <v>0</v>
      </c>
      <c r="BQ276" s="81">
        <v>0</v>
      </c>
      <c r="BR276" s="81">
        <v>0</v>
      </c>
      <c r="BS276" s="82">
        <v>0</v>
      </c>
      <c r="BT276" s="82">
        <v>0</v>
      </c>
      <c r="BU276" s="82">
        <v>0</v>
      </c>
    </row>
    <row r="277" spans="1:73" s="137" customFormat="1" ht="15" customHeight="1" thickBot="1" x14ac:dyDescent="0.3">
      <c r="A277" s="236" t="s">
        <v>1022</v>
      </c>
      <c r="B277" s="58" t="s">
        <v>241</v>
      </c>
      <c r="C277" s="59">
        <v>38131</v>
      </c>
      <c r="D277" s="238" t="s">
        <v>2573</v>
      </c>
      <c r="E277" s="63" t="s">
        <v>46</v>
      </c>
      <c r="F277" s="57">
        <v>976</v>
      </c>
      <c r="G277" s="90">
        <v>275</v>
      </c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>
        <v>275</v>
      </c>
      <c r="AI277" s="91"/>
      <c r="AJ277" s="91"/>
      <c r="AK277" s="91"/>
      <c r="AL277" s="91"/>
      <c r="AM277" s="91"/>
      <c r="AN277" s="91"/>
      <c r="AO277" s="91"/>
      <c r="AP277" s="91"/>
      <c r="AQ277" s="91"/>
      <c r="AR277" s="91">
        <v>213</v>
      </c>
      <c r="AS277" s="91"/>
      <c r="AT277" s="91"/>
      <c r="AU277" s="91"/>
      <c r="AV277" s="91"/>
      <c r="AW277" s="91"/>
      <c r="AX277" s="91"/>
      <c r="AY277" s="91"/>
      <c r="AZ277" s="91"/>
      <c r="BA277" s="91"/>
      <c r="BB277" s="91">
        <v>213</v>
      </c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2"/>
      <c r="BP277" s="81">
        <v>0</v>
      </c>
      <c r="BQ277" s="81">
        <v>0</v>
      </c>
      <c r="BR277" s="81">
        <v>0</v>
      </c>
      <c r="BS277" s="82">
        <v>0</v>
      </c>
      <c r="BT277" s="82">
        <v>0</v>
      </c>
      <c r="BU277" s="82">
        <v>0</v>
      </c>
    </row>
    <row r="278" spans="1:73" s="137" customFormat="1" ht="15" customHeight="1" thickBot="1" x14ac:dyDescent="0.3">
      <c r="A278" s="236" t="s">
        <v>1024</v>
      </c>
      <c r="B278" s="224" t="s">
        <v>1831</v>
      </c>
      <c r="C278" s="59">
        <v>34233</v>
      </c>
      <c r="D278" s="238" t="s">
        <v>3166</v>
      </c>
      <c r="E278" s="62" t="s">
        <v>46</v>
      </c>
      <c r="F278" s="57">
        <v>975</v>
      </c>
      <c r="G278" s="90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>
        <v>253</v>
      </c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>
        <v>360</v>
      </c>
      <c r="AI278" s="91"/>
      <c r="AJ278" s="91"/>
      <c r="AK278" s="91"/>
      <c r="AL278" s="91"/>
      <c r="AM278" s="91"/>
      <c r="AN278" s="91"/>
      <c r="AO278" s="91"/>
      <c r="AP278" s="91"/>
      <c r="AQ278" s="91"/>
      <c r="AR278" s="91">
        <v>157</v>
      </c>
      <c r="AS278" s="91"/>
      <c r="AT278" s="91"/>
      <c r="AU278" s="91"/>
      <c r="AV278" s="91"/>
      <c r="AW278" s="91"/>
      <c r="AX278" s="91"/>
      <c r="AY278" s="91"/>
      <c r="AZ278" s="91"/>
      <c r="BA278" s="91"/>
      <c r="BB278" s="91">
        <v>205</v>
      </c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2"/>
      <c r="BP278" s="81">
        <v>0</v>
      </c>
      <c r="BQ278" s="81">
        <v>0</v>
      </c>
      <c r="BR278" s="81">
        <v>0</v>
      </c>
      <c r="BS278" s="82">
        <v>0</v>
      </c>
      <c r="BT278" s="82">
        <v>0</v>
      </c>
      <c r="BU278" s="82">
        <v>0</v>
      </c>
    </row>
    <row r="279" spans="1:73" s="137" customFormat="1" ht="15" customHeight="1" thickBot="1" x14ac:dyDescent="0.3">
      <c r="A279" s="236" t="s">
        <v>1025</v>
      </c>
      <c r="B279" s="58" t="s">
        <v>237</v>
      </c>
      <c r="C279" s="59">
        <v>37499</v>
      </c>
      <c r="D279" s="238" t="s">
        <v>2583</v>
      </c>
      <c r="E279" s="62" t="s">
        <v>30</v>
      </c>
      <c r="F279" s="57">
        <v>965</v>
      </c>
      <c r="G279" s="90"/>
      <c r="H279" s="91"/>
      <c r="I279" s="91"/>
      <c r="J279" s="91"/>
      <c r="K279" s="91"/>
      <c r="L279" s="91"/>
      <c r="M279" s="91">
        <v>175</v>
      </c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>
        <v>192</v>
      </c>
      <c r="AJ279" s="91"/>
      <c r="AK279" s="91"/>
      <c r="AL279" s="91"/>
      <c r="AM279" s="91"/>
      <c r="AN279" s="91">
        <v>385</v>
      </c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>
        <v>213</v>
      </c>
      <c r="BO279" s="92"/>
      <c r="BP279" s="81">
        <v>0</v>
      </c>
      <c r="BQ279" s="81">
        <v>0</v>
      </c>
      <c r="BR279" s="81">
        <v>0</v>
      </c>
      <c r="BS279" s="82">
        <v>0</v>
      </c>
      <c r="BT279" s="82">
        <v>0</v>
      </c>
      <c r="BU279" s="82">
        <v>0</v>
      </c>
    </row>
    <row r="280" spans="1:73" s="137" customFormat="1" ht="15" customHeight="1" thickBot="1" x14ac:dyDescent="0.3">
      <c r="A280" s="236" t="s">
        <v>1026</v>
      </c>
      <c r="B280" s="58" t="s">
        <v>545</v>
      </c>
      <c r="C280" s="52">
        <v>38561</v>
      </c>
      <c r="D280" s="238" t="s">
        <v>3152</v>
      </c>
      <c r="E280" s="62" t="s">
        <v>11</v>
      </c>
      <c r="F280" s="57">
        <v>963</v>
      </c>
      <c r="G280" s="90"/>
      <c r="H280" s="91"/>
      <c r="I280" s="91"/>
      <c r="J280" s="91"/>
      <c r="K280" s="91"/>
      <c r="L280" s="91"/>
      <c r="M280" s="91"/>
      <c r="N280" s="91"/>
      <c r="O280" s="91"/>
      <c r="P280" s="91"/>
      <c r="Q280" s="91">
        <v>213</v>
      </c>
      <c r="R280" s="91"/>
      <c r="S280" s="91"/>
      <c r="T280" s="91"/>
      <c r="U280" s="91"/>
      <c r="V280" s="91"/>
      <c r="W280" s="91"/>
      <c r="X280" s="91"/>
      <c r="Y280" s="91"/>
      <c r="Z280" s="91"/>
      <c r="AA280" s="91">
        <v>220</v>
      </c>
      <c r="AB280" s="91"/>
      <c r="AC280" s="91"/>
      <c r="AD280" s="91"/>
      <c r="AE280" s="91"/>
      <c r="AF280" s="91">
        <v>142</v>
      </c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>
        <v>175</v>
      </c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>
        <v>137</v>
      </c>
      <c r="BJ280" s="91"/>
      <c r="BK280" s="91"/>
      <c r="BL280" s="91"/>
      <c r="BM280" s="91"/>
      <c r="BN280" s="91">
        <v>76</v>
      </c>
      <c r="BO280" s="92"/>
      <c r="BP280" s="81">
        <v>0</v>
      </c>
      <c r="BQ280" s="81">
        <v>0</v>
      </c>
      <c r="BR280" s="81">
        <v>0</v>
      </c>
      <c r="BS280" s="82">
        <v>0</v>
      </c>
      <c r="BT280" s="82">
        <v>0</v>
      </c>
      <c r="BU280" s="82">
        <v>0</v>
      </c>
    </row>
    <row r="281" spans="1:73" s="137" customFormat="1" ht="15" customHeight="1" thickBot="1" x14ac:dyDescent="0.3">
      <c r="A281" s="236" t="s">
        <v>1028</v>
      </c>
      <c r="B281" s="58" t="s">
        <v>1893</v>
      </c>
      <c r="C281" s="52">
        <v>37340</v>
      </c>
      <c r="D281" s="238" t="s">
        <v>3230</v>
      </c>
      <c r="E281" s="62" t="s">
        <v>45</v>
      </c>
      <c r="F281" s="57">
        <v>948</v>
      </c>
      <c r="G281" s="90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>
        <v>157</v>
      </c>
      <c r="V281" s="91"/>
      <c r="W281" s="91"/>
      <c r="X281" s="91"/>
      <c r="Y281" s="91"/>
      <c r="Z281" s="91"/>
      <c r="AA281" s="91"/>
      <c r="AB281" s="91"/>
      <c r="AC281" s="91"/>
      <c r="AD281" s="91"/>
      <c r="AE281" s="91">
        <v>132</v>
      </c>
      <c r="AF281" s="91"/>
      <c r="AG281" s="91"/>
      <c r="AH281" s="91"/>
      <c r="AI281" s="91"/>
      <c r="AJ281" s="91"/>
      <c r="AK281" s="91"/>
      <c r="AL281" s="91"/>
      <c r="AM281" s="91">
        <v>137</v>
      </c>
      <c r="AN281" s="91"/>
      <c r="AO281" s="91"/>
      <c r="AP281" s="91"/>
      <c r="AQ281" s="91"/>
      <c r="AR281" s="91">
        <v>137</v>
      </c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>
        <v>385</v>
      </c>
      <c r="BH281" s="91"/>
      <c r="BI281" s="91"/>
      <c r="BJ281" s="91"/>
      <c r="BK281" s="91"/>
      <c r="BL281" s="91"/>
      <c r="BM281" s="91"/>
      <c r="BN281" s="91"/>
      <c r="BO281" s="92"/>
      <c r="BP281" s="81">
        <v>0</v>
      </c>
      <c r="BQ281" s="81">
        <v>0</v>
      </c>
      <c r="BR281" s="81">
        <v>0</v>
      </c>
      <c r="BS281" s="82">
        <v>0</v>
      </c>
      <c r="BT281" s="82">
        <v>0</v>
      </c>
      <c r="BU281" s="82">
        <v>0</v>
      </c>
    </row>
    <row r="282" spans="1:73" s="137" customFormat="1" ht="15" customHeight="1" thickBot="1" x14ac:dyDescent="0.3">
      <c r="A282" s="236" t="s">
        <v>1029</v>
      </c>
      <c r="B282" s="134" t="s">
        <v>920</v>
      </c>
      <c r="C282" s="59">
        <v>38357</v>
      </c>
      <c r="D282" s="238" t="s">
        <v>2615</v>
      </c>
      <c r="E282" s="63" t="s">
        <v>11</v>
      </c>
      <c r="F282" s="57">
        <v>947</v>
      </c>
      <c r="G282" s="90"/>
      <c r="H282" s="91"/>
      <c r="I282" s="91"/>
      <c r="J282" s="91"/>
      <c r="K282" s="91"/>
      <c r="L282" s="91"/>
      <c r="M282" s="91"/>
      <c r="N282" s="91"/>
      <c r="O282" s="91"/>
      <c r="P282" s="91"/>
      <c r="Q282" s="91">
        <v>137</v>
      </c>
      <c r="R282" s="91"/>
      <c r="S282" s="91"/>
      <c r="T282" s="91"/>
      <c r="U282" s="91"/>
      <c r="V282" s="91"/>
      <c r="W282" s="91"/>
      <c r="X282" s="91"/>
      <c r="Y282" s="91"/>
      <c r="Z282" s="91"/>
      <c r="AA282" s="91">
        <v>290</v>
      </c>
      <c r="AB282" s="91"/>
      <c r="AC282" s="91"/>
      <c r="AD282" s="91"/>
      <c r="AE282" s="91"/>
      <c r="AF282" s="91">
        <v>170</v>
      </c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>
        <v>213</v>
      </c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>
        <v>137</v>
      </c>
      <c r="BJ282" s="91"/>
      <c r="BK282" s="91"/>
      <c r="BL282" s="91"/>
      <c r="BM282" s="91"/>
      <c r="BN282" s="91"/>
      <c r="BO282" s="92"/>
      <c r="BP282" s="81">
        <v>0</v>
      </c>
      <c r="BQ282" s="81">
        <v>0</v>
      </c>
      <c r="BR282" s="81">
        <v>0</v>
      </c>
      <c r="BS282" s="82">
        <v>0</v>
      </c>
      <c r="BT282" s="82">
        <v>0</v>
      </c>
      <c r="BU282" s="82">
        <v>0</v>
      </c>
    </row>
    <row r="283" spans="1:73" s="137" customFormat="1" ht="15" customHeight="1" thickBot="1" x14ac:dyDescent="0.3">
      <c r="A283" s="236" t="s">
        <v>1031</v>
      </c>
      <c r="B283" s="58" t="s">
        <v>425</v>
      </c>
      <c r="C283" s="59">
        <v>38160</v>
      </c>
      <c r="D283" s="238" t="s">
        <v>2546</v>
      </c>
      <c r="E283" s="63" t="s">
        <v>676</v>
      </c>
      <c r="F283" s="57">
        <v>946</v>
      </c>
      <c r="G283" s="90"/>
      <c r="H283" s="91"/>
      <c r="I283" s="91"/>
      <c r="J283" s="91"/>
      <c r="K283" s="91">
        <v>152</v>
      </c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>
        <v>275</v>
      </c>
      <c r="Y283" s="91"/>
      <c r="Z283" s="91"/>
      <c r="AA283" s="91"/>
      <c r="AB283" s="91"/>
      <c r="AC283" s="91"/>
      <c r="AD283" s="91"/>
      <c r="AE283" s="91">
        <v>99</v>
      </c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>
        <v>210</v>
      </c>
      <c r="AY283" s="91"/>
      <c r="AZ283" s="91"/>
      <c r="BA283" s="91"/>
      <c r="BB283" s="91"/>
      <c r="BC283" s="91">
        <v>210</v>
      </c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2"/>
      <c r="BP283" s="81">
        <v>0</v>
      </c>
      <c r="BQ283" s="81">
        <v>0</v>
      </c>
      <c r="BR283" s="81">
        <v>0</v>
      </c>
      <c r="BS283" s="82">
        <v>0</v>
      </c>
      <c r="BT283" s="82">
        <v>0</v>
      </c>
      <c r="BU283" s="82">
        <v>0</v>
      </c>
    </row>
    <row r="284" spans="1:73" s="137" customFormat="1" ht="15" customHeight="1" thickBot="1" x14ac:dyDescent="0.3">
      <c r="A284" s="236" t="s">
        <v>1032</v>
      </c>
      <c r="B284" s="58" t="s">
        <v>260</v>
      </c>
      <c r="C284" s="59">
        <v>37164</v>
      </c>
      <c r="D284" s="238" t="s">
        <v>2730</v>
      </c>
      <c r="E284" s="62" t="s">
        <v>1807</v>
      </c>
      <c r="F284" s="57">
        <v>945</v>
      </c>
      <c r="G284" s="90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>
        <v>166</v>
      </c>
      <c r="AF284" s="91"/>
      <c r="AG284" s="91"/>
      <c r="AH284" s="91"/>
      <c r="AI284" s="91">
        <v>275</v>
      </c>
      <c r="AJ284" s="91"/>
      <c r="AK284" s="91"/>
      <c r="AL284" s="91"/>
      <c r="AM284" s="91"/>
      <c r="AN284" s="91">
        <v>504</v>
      </c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2"/>
      <c r="BP284" s="81">
        <v>0</v>
      </c>
      <c r="BQ284" s="81">
        <v>0</v>
      </c>
      <c r="BR284" s="81">
        <v>0</v>
      </c>
      <c r="BS284" s="82">
        <v>0</v>
      </c>
      <c r="BT284" s="82">
        <v>0</v>
      </c>
      <c r="BU284" s="82">
        <v>0</v>
      </c>
    </row>
    <row r="285" spans="1:73" s="137" customFormat="1" ht="15" customHeight="1" thickBot="1" x14ac:dyDescent="0.3">
      <c r="A285" s="236" t="s">
        <v>1034</v>
      </c>
      <c r="B285" s="58" t="s">
        <v>855</v>
      </c>
      <c r="C285" s="52">
        <v>36208</v>
      </c>
      <c r="D285" s="238" t="s">
        <v>2632</v>
      </c>
      <c r="E285" s="63" t="s">
        <v>46</v>
      </c>
      <c r="F285" s="57">
        <v>942</v>
      </c>
      <c r="G285" s="90">
        <v>425</v>
      </c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>
        <v>157</v>
      </c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>
        <v>360</v>
      </c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2"/>
      <c r="BP285" s="81">
        <v>0</v>
      </c>
      <c r="BQ285" s="81">
        <v>0</v>
      </c>
      <c r="BR285" s="81">
        <v>0</v>
      </c>
      <c r="BS285" s="82">
        <v>0</v>
      </c>
      <c r="BT285" s="82">
        <v>0</v>
      </c>
      <c r="BU285" s="82">
        <v>0</v>
      </c>
    </row>
    <row r="286" spans="1:73" s="137" customFormat="1" ht="15" customHeight="1" thickBot="1" x14ac:dyDescent="0.3">
      <c r="A286" s="236" t="s">
        <v>1035</v>
      </c>
      <c r="B286" s="58" t="s">
        <v>2105</v>
      </c>
      <c r="C286" s="52">
        <v>35657</v>
      </c>
      <c r="D286" s="238" t="s">
        <v>3513</v>
      </c>
      <c r="E286" s="62" t="s">
        <v>46</v>
      </c>
      <c r="F286" s="57">
        <v>942</v>
      </c>
      <c r="G286" s="90">
        <v>425</v>
      </c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>
        <v>157</v>
      </c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>
        <v>360</v>
      </c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2"/>
      <c r="BP286" s="81">
        <v>0</v>
      </c>
      <c r="BQ286" s="81">
        <v>0</v>
      </c>
      <c r="BR286" s="81">
        <v>0</v>
      </c>
      <c r="BS286" s="82">
        <v>0</v>
      </c>
      <c r="BT286" s="82">
        <v>0</v>
      </c>
      <c r="BU286" s="82">
        <v>0</v>
      </c>
    </row>
    <row r="287" spans="1:73" s="137" customFormat="1" ht="15" customHeight="1" thickBot="1" x14ac:dyDescent="0.3">
      <c r="A287" s="236" t="s">
        <v>1037</v>
      </c>
      <c r="B287" s="58" t="s">
        <v>798</v>
      </c>
      <c r="C287" s="59">
        <v>37116</v>
      </c>
      <c r="D287" s="238" t="s">
        <v>2571</v>
      </c>
      <c r="E287" s="63" t="s">
        <v>11</v>
      </c>
      <c r="F287" s="57">
        <v>939</v>
      </c>
      <c r="G287" s="90"/>
      <c r="H287" s="91"/>
      <c r="I287" s="91"/>
      <c r="J287" s="91"/>
      <c r="K287" s="91"/>
      <c r="L287" s="91"/>
      <c r="M287" s="91"/>
      <c r="N287" s="91"/>
      <c r="O287" s="91"/>
      <c r="P287" s="91"/>
      <c r="Q287" s="91">
        <v>175</v>
      </c>
      <c r="R287" s="91"/>
      <c r="S287" s="91"/>
      <c r="T287" s="91"/>
      <c r="U287" s="91"/>
      <c r="V287" s="91"/>
      <c r="W287" s="91"/>
      <c r="X287" s="91"/>
      <c r="Y287" s="91"/>
      <c r="Z287" s="91"/>
      <c r="AA287" s="91">
        <v>490</v>
      </c>
      <c r="AB287" s="91"/>
      <c r="AC287" s="91"/>
      <c r="AD287" s="91"/>
      <c r="AE287" s="91"/>
      <c r="AF287" s="91">
        <v>117</v>
      </c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>
        <v>157</v>
      </c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2"/>
      <c r="BP287" s="81">
        <v>0</v>
      </c>
      <c r="BQ287" s="81">
        <v>0</v>
      </c>
      <c r="BR287" s="81">
        <v>0</v>
      </c>
      <c r="BS287" s="82">
        <v>0</v>
      </c>
      <c r="BT287" s="82">
        <v>0</v>
      </c>
      <c r="BU287" s="82">
        <v>0</v>
      </c>
    </row>
    <row r="288" spans="1:73" s="137" customFormat="1" ht="15" customHeight="1" thickBot="1" x14ac:dyDescent="0.3">
      <c r="A288" s="236" t="s">
        <v>1038</v>
      </c>
      <c r="B288" s="134" t="s">
        <v>2136</v>
      </c>
      <c r="C288" s="52">
        <v>26903</v>
      </c>
      <c r="D288" s="238" t="s">
        <v>3545</v>
      </c>
      <c r="E288" s="62" t="s">
        <v>43</v>
      </c>
      <c r="F288" s="57">
        <v>920</v>
      </c>
      <c r="G288" s="90"/>
      <c r="H288" s="91"/>
      <c r="I288" s="91"/>
      <c r="J288" s="91"/>
      <c r="K288" s="91">
        <v>920</v>
      </c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2"/>
      <c r="BP288" s="81">
        <v>0</v>
      </c>
      <c r="BQ288" s="81">
        <v>0</v>
      </c>
      <c r="BR288" s="81">
        <v>0</v>
      </c>
      <c r="BS288" s="82">
        <v>0</v>
      </c>
      <c r="BT288" s="82">
        <v>0</v>
      </c>
      <c r="BU288" s="82">
        <v>0</v>
      </c>
    </row>
    <row r="289" spans="1:73" s="137" customFormat="1" ht="15" customHeight="1" thickBot="1" x14ac:dyDescent="0.3">
      <c r="A289" s="236" t="s">
        <v>1040</v>
      </c>
      <c r="B289" s="60" t="s">
        <v>534</v>
      </c>
      <c r="C289" s="59">
        <v>37595</v>
      </c>
      <c r="D289" s="238" t="s">
        <v>3199</v>
      </c>
      <c r="E289" s="63" t="s">
        <v>408</v>
      </c>
      <c r="F289" s="57">
        <v>914</v>
      </c>
      <c r="G289" s="90">
        <v>275</v>
      </c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>
        <v>175</v>
      </c>
      <c r="W289" s="91"/>
      <c r="X289" s="91"/>
      <c r="Y289" s="91"/>
      <c r="Z289" s="91"/>
      <c r="AA289" s="91"/>
      <c r="AB289" s="91"/>
      <c r="AC289" s="91"/>
      <c r="AD289" s="91">
        <v>272</v>
      </c>
      <c r="AE289" s="91"/>
      <c r="AF289" s="91"/>
      <c r="AG289" s="91"/>
      <c r="AH289" s="91"/>
      <c r="AI289" s="91"/>
      <c r="AJ289" s="91">
        <v>192</v>
      </c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2"/>
      <c r="BP289" s="81">
        <v>0</v>
      </c>
      <c r="BQ289" s="81">
        <v>0</v>
      </c>
      <c r="BR289" s="81">
        <v>0</v>
      </c>
      <c r="BS289" s="82">
        <v>0</v>
      </c>
      <c r="BT289" s="82">
        <v>0</v>
      </c>
      <c r="BU289" s="82">
        <v>0</v>
      </c>
    </row>
    <row r="290" spans="1:73" s="137" customFormat="1" ht="15" customHeight="1" thickBot="1" x14ac:dyDescent="0.3">
      <c r="A290" s="236" t="s">
        <v>1041</v>
      </c>
      <c r="B290" s="60" t="s">
        <v>335</v>
      </c>
      <c r="C290" s="59">
        <v>37538</v>
      </c>
      <c r="D290" s="238" t="s">
        <v>3167</v>
      </c>
      <c r="E290" s="63" t="s">
        <v>53</v>
      </c>
      <c r="F290" s="57">
        <v>909</v>
      </c>
      <c r="G290" s="90"/>
      <c r="H290" s="91">
        <v>92</v>
      </c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>
        <v>385</v>
      </c>
      <c r="AE290" s="91"/>
      <c r="AF290" s="91"/>
      <c r="AG290" s="91"/>
      <c r="AH290" s="91"/>
      <c r="AI290" s="91"/>
      <c r="AJ290" s="91">
        <v>275</v>
      </c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>
        <v>157</v>
      </c>
      <c r="BK290" s="91"/>
      <c r="BL290" s="91"/>
      <c r="BM290" s="91"/>
      <c r="BN290" s="91"/>
      <c r="BO290" s="92"/>
      <c r="BP290" s="81">
        <v>0</v>
      </c>
      <c r="BQ290" s="81">
        <v>0</v>
      </c>
      <c r="BR290" s="81">
        <v>0</v>
      </c>
      <c r="BS290" s="82">
        <v>0</v>
      </c>
      <c r="BT290" s="82">
        <v>0</v>
      </c>
      <c r="BU290" s="82">
        <v>0</v>
      </c>
    </row>
    <row r="291" spans="1:73" s="137" customFormat="1" ht="15" customHeight="1" thickBot="1" x14ac:dyDescent="0.3">
      <c r="A291" s="236" t="s">
        <v>1042</v>
      </c>
      <c r="B291" s="58" t="s">
        <v>54</v>
      </c>
      <c r="C291" s="59">
        <v>37084</v>
      </c>
      <c r="D291" s="238" t="s">
        <v>2620</v>
      </c>
      <c r="E291" s="63" t="s">
        <v>53</v>
      </c>
      <c r="F291" s="57">
        <v>909</v>
      </c>
      <c r="G291" s="90"/>
      <c r="H291" s="91">
        <v>92</v>
      </c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>
        <v>385</v>
      </c>
      <c r="AE291" s="91"/>
      <c r="AF291" s="91"/>
      <c r="AG291" s="91"/>
      <c r="AH291" s="91"/>
      <c r="AI291" s="91"/>
      <c r="AJ291" s="91">
        <v>275</v>
      </c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>
        <v>157</v>
      </c>
      <c r="BK291" s="91"/>
      <c r="BL291" s="91"/>
      <c r="BM291" s="91"/>
      <c r="BN291" s="91"/>
      <c r="BO291" s="92"/>
      <c r="BP291" s="81">
        <v>0</v>
      </c>
      <c r="BQ291" s="81">
        <v>0</v>
      </c>
      <c r="BR291" s="81">
        <v>0</v>
      </c>
      <c r="BS291" s="82">
        <v>0</v>
      </c>
      <c r="BT291" s="82">
        <v>0</v>
      </c>
      <c r="BU291" s="82">
        <v>0</v>
      </c>
    </row>
    <row r="292" spans="1:73" s="137" customFormat="1" ht="15" customHeight="1" thickBot="1" x14ac:dyDescent="0.3">
      <c r="A292" s="236" t="s">
        <v>1044</v>
      </c>
      <c r="B292" s="58" t="s">
        <v>329</v>
      </c>
      <c r="C292" s="52">
        <v>38457</v>
      </c>
      <c r="D292" s="238" t="s">
        <v>3169</v>
      </c>
      <c r="E292" s="63" t="s">
        <v>58</v>
      </c>
      <c r="F292" s="57">
        <v>903</v>
      </c>
      <c r="G292" s="90"/>
      <c r="H292" s="91"/>
      <c r="I292" s="91"/>
      <c r="J292" s="91"/>
      <c r="K292" s="91">
        <v>220</v>
      </c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>
        <v>65</v>
      </c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>
        <v>210</v>
      </c>
      <c r="AT292" s="91"/>
      <c r="AU292" s="91"/>
      <c r="AV292" s="91"/>
      <c r="AW292" s="91"/>
      <c r="AX292" s="91"/>
      <c r="AY292" s="91"/>
      <c r="AZ292" s="91"/>
      <c r="BA292" s="91"/>
      <c r="BB292" s="91"/>
      <c r="BC292" s="91">
        <v>175</v>
      </c>
      <c r="BD292" s="91"/>
      <c r="BE292" s="91"/>
      <c r="BF292" s="91"/>
      <c r="BG292" s="91"/>
      <c r="BH292" s="91">
        <v>233</v>
      </c>
      <c r="BI292" s="91"/>
      <c r="BJ292" s="91"/>
      <c r="BK292" s="91"/>
      <c r="BL292" s="91"/>
      <c r="BM292" s="91"/>
      <c r="BN292" s="91"/>
      <c r="BO292" s="92"/>
      <c r="BP292" s="81">
        <v>0</v>
      </c>
      <c r="BQ292" s="81">
        <v>0</v>
      </c>
      <c r="BR292" s="81">
        <v>0</v>
      </c>
      <c r="BS292" s="82">
        <v>0</v>
      </c>
      <c r="BT292" s="82">
        <v>0</v>
      </c>
      <c r="BU292" s="82">
        <v>0</v>
      </c>
    </row>
    <row r="293" spans="1:73" s="137" customFormat="1" ht="15" customHeight="1" thickBot="1" x14ac:dyDescent="0.3">
      <c r="A293" s="236" t="s">
        <v>1046</v>
      </c>
      <c r="B293" s="58" t="s">
        <v>423</v>
      </c>
      <c r="C293" s="59">
        <v>36815</v>
      </c>
      <c r="D293" s="238" t="s">
        <v>2633</v>
      </c>
      <c r="E293" s="62" t="s">
        <v>79</v>
      </c>
      <c r="F293" s="57">
        <v>903</v>
      </c>
      <c r="G293" s="90"/>
      <c r="H293" s="91"/>
      <c r="I293" s="91">
        <v>92</v>
      </c>
      <c r="J293" s="91"/>
      <c r="K293" s="91">
        <v>222</v>
      </c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>
        <v>385</v>
      </c>
      <c r="AI293" s="91"/>
      <c r="AJ293" s="91"/>
      <c r="AK293" s="91"/>
      <c r="AL293" s="91"/>
      <c r="AM293" s="91"/>
      <c r="AN293" s="91"/>
      <c r="AO293" s="91"/>
      <c r="AP293" s="91"/>
      <c r="AQ293" s="91"/>
      <c r="AR293" s="91">
        <v>102</v>
      </c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2">
        <v>102</v>
      </c>
      <c r="BP293" s="81">
        <v>0</v>
      </c>
      <c r="BQ293" s="81">
        <v>0</v>
      </c>
      <c r="BR293" s="81">
        <v>0</v>
      </c>
      <c r="BS293" s="82">
        <v>0</v>
      </c>
      <c r="BT293" s="82">
        <v>0</v>
      </c>
      <c r="BU293" s="82">
        <v>0</v>
      </c>
    </row>
    <row r="294" spans="1:73" s="137" customFormat="1" ht="15" customHeight="1" thickBot="1" x14ac:dyDescent="0.3">
      <c r="A294" s="236" t="s">
        <v>1047</v>
      </c>
      <c r="B294" s="58" t="s">
        <v>298</v>
      </c>
      <c r="C294" s="52">
        <v>38001</v>
      </c>
      <c r="D294" s="238" t="s">
        <v>3133</v>
      </c>
      <c r="E294" s="62" t="s">
        <v>2099</v>
      </c>
      <c r="F294" s="57">
        <v>902</v>
      </c>
      <c r="G294" s="90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>
        <v>192</v>
      </c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>
        <v>220</v>
      </c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>
        <v>490</v>
      </c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2"/>
      <c r="BP294" s="81">
        <v>0</v>
      </c>
      <c r="BQ294" s="81">
        <v>0</v>
      </c>
      <c r="BR294" s="81">
        <v>0</v>
      </c>
      <c r="BS294" s="82">
        <v>0</v>
      </c>
      <c r="BT294" s="82">
        <v>0</v>
      </c>
      <c r="BU294" s="82">
        <v>0</v>
      </c>
    </row>
    <row r="295" spans="1:73" s="137" customFormat="1" ht="15" customHeight="1" thickBot="1" x14ac:dyDescent="0.3">
      <c r="A295" s="236" t="s">
        <v>1049</v>
      </c>
      <c r="B295" s="58" t="s">
        <v>252</v>
      </c>
      <c r="C295" s="52">
        <v>38699</v>
      </c>
      <c r="D295" s="238" t="s">
        <v>2544</v>
      </c>
      <c r="E295" s="62" t="s">
        <v>709</v>
      </c>
      <c r="F295" s="57">
        <v>895</v>
      </c>
      <c r="G295" s="90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>
        <v>290</v>
      </c>
      <c r="AB295" s="91"/>
      <c r="AC295" s="91"/>
      <c r="AD295" s="91">
        <v>220</v>
      </c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>
        <v>385</v>
      </c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2"/>
      <c r="BP295" s="81">
        <v>0</v>
      </c>
      <c r="BQ295" s="81">
        <v>0</v>
      </c>
      <c r="BR295" s="81">
        <v>0</v>
      </c>
      <c r="BS295" s="82">
        <v>0</v>
      </c>
      <c r="BT295" s="82">
        <v>0</v>
      </c>
      <c r="BU295" s="82">
        <v>0</v>
      </c>
    </row>
    <row r="296" spans="1:73" s="137" customFormat="1" ht="15" customHeight="1" thickBot="1" x14ac:dyDescent="0.3">
      <c r="A296" s="236" t="s">
        <v>1050</v>
      </c>
      <c r="B296" s="58" t="s">
        <v>283</v>
      </c>
      <c r="C296" s="52">
        <v>37204</v>
      </c>
      <c r="D296" s="238" t="s">
        <v>3192</v>
      </c>
      <c r="E296" s="63" t="s">
        <v>697</v>
      </c>
      <c r="F296" s="57">
        <v>891</v>
      </c>
      <c r="G296" s="90"/>
      <c r="H296" s="91"/>
      <c r="I296" s="91"/>
      <c r="J296" s="91"/>
      <c r="K296" s="91"/>
      <c r="L296" s="91"/>
      <c r="M296" s="91">
        <v>92</v>
      </c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>
        <v>642</v>
      </c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>
        <v>157</v>
      </c>
      <c r="BJ296" s="91"/>
      <c r="BK296" s="91"/>
      <c r="BL296" s="91"/>
      <c r="BM296" s="91"/>
      <c r="BN296" s="91"/>
      <c r="BO296" s="92"/>
      <c r="BP296" s="81">
        <v>0</v>
      </c>
      <c r="BQ296" s="81">
        <v>0</v>
      </c>
      <c r="BR296" s="81">
        <v>0</v>
      </c>
      <c r="BS296" s="82">
        <v>0</v>
      </c>
      <c r="BT296" s="82">
        <v>0</v>
      </c>
      <c r="BU296" s="82">
        <v>0</v>
      </c>
    </row>
    <row r="297" spans="1:73" s="137" customFormat="1" ht="15" customHeight="1" thickBot="1" x14ac:dyDescent="0.3">
      <c r="A297" s="236" t="s">
        <v>1052</v>
      </c>
      <c r="B297" s="58" t="s">
        <v>337</v>
      </c>
      <c r="C297" s="52">
        <v>38596</v>
      </c>
      <c r="D297" s="238" t="s">
        <v>3160</v>
      </c>
      <c r="E297" s="63" t="s">
        <v>66</v>
      </c>
      <c r="F297" s="57">
        <v>880</v>
      </c>
      <c r="G297" s="90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>
        <v>275</v>
      </c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>
        <v>220</v>
      </c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>
        <v>385</v>
      </c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2"/>
      <c r="BP297" s="81">
        <v>0</v>
      </c>
      <c r="BQ297" s="81">
        <v>0</v>
      </c>
      <c r="BR297" s="81">
        <v>0</v>
      </c>
      <c r="BS297" s="82">
        <v>0</v>
      </c>
      <c r="BT297" s="82">
        <v>0</v>
      </c>
      <c r="BU297" s="82">
        <v>0</v>
      </c>
    </row>
    <row r="298" spans="1:73" s="137" customFormat="1" ht="15" customHeight="1" thickBot="1" x14ac:dyDescent="0.3">
      <c r="A298" s="236" t="s">
        <v>1054</v>
      </c>
      <c r="B298" s="60" t="s">
        <v>1887</v>
      </c>
      <c r="C298" s="59">
        <v>35790</v>
      </c>
      <c r="D298" s="238" t="s">
        <v>3411</v>
      </c>
      <c r="E298" s="62" t="s">
        <v>932</v>
      </c>
      <c r="F298" s="57">
        <v>877</v>
      </c>
      <c r="G298" s="90">
        <v>192</v>
      </c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>
        <v>157</v>
      </c>
      <c r="Z298" s="91"/>
      <c r="AA298" s="91"/>
      <c r="AB298" s="91"/>
      <c r="AC298" s="91">
        <v>175</v>
      </c>
      <c r="AD298" s="91"/>
      <c r="AE298" s="91">
        <v>149</v>
      </c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>
        <v>102</v>
      </c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2">
        <v>102</v>
      </c>
      <c r="BP298" s="81">
        <v>0</v>
      </c>
      <c r="BQ298" s="81">
        <v>0</v>
      </c>
      <c r="BR298" s="81">
        <v>0</v>
      </c>
      <c r="BS298" s="82">
        <v>0</v>
      </c>
      <c r="BT298" s="82">
        <v>0</v>
      </c>
      <c r="BU298" s="82">
        <v>0</v>
      </c>
    </row>
    <row r="299" spans="1:73" s="137" customFormat="1" ht="15" customHeight="1" thickBot="1" x14ac:dyDescent="0.3">
      <c r="A299" s="236" t="s">
        <v>1056</v>
      </c>
      <c r="B299" s="58" t="s">
        <v>931</v>
      </c>
      <c r="C299" s="59">
        <v>35148</v>
      </c>
      <c r="D299" s="238" t="s">
        <v>2685</v>
      </c>
      <c r="E299" s="62" t="s">
        <v>932</v>
      </c>
      <c r="F299" s="57">
        <v>877</v>
      </c>
      <c r="G299" s="90">
        <v>192</v>
      </c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>
        <v>157</v>
      </c>
      <c r="Z299" s="91"/>
      <c r="AA299" s="91"/>
      <c r="AB299" s="91"/>
      <c r="AC299" s="91">
        <v>175</v>
      </c>
      <c r="AD299" s="91"/>
      <c r="AE299" s="91">
        <v>149</v>
      </c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>
        <v>102</v>
      </c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2">
        <v>102</v>
      </c>
      <c r="BP299" s="81">
        <v>0</v>
      </c>
      <c r="BQ299" s="81">
        <v>0</v>
      </c>
      <c r="BR299" s="81">
        <v>0</v>
      </c>
      <c r="BS299" s="82">
        <v>0</v>
      </c>
      <c r="BT299" s="82">
        <v>0</v>
      </c>
      <c r="BU299" s="82">
        <v>0</v>
      </c>
    </row>
    <row r="300" spans="1:73" s="137" customFormat="1" ht="15" customHeight="1" thickBot="1" x14ac:dyDescent="0.3">
      <c r="A300" s="236" t="s">
        <v>1058</v>
      </c>
      <c r="B300" s="58" t="s">
        <v>1830</v>
      </c>
      <c r="C300" s="52">
        <v>35941</v>
      </c>
      <c r="D300" s="238" t="s">
        <v>3165</v>
      </c>
      <c r="E300" s="63" t="s">
        <v>406</v>
      </c>
      <c r="F300" s="57">
        <v>875</v>
      </c>
      <c r="G300" s="90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>
        <v>360</v>
      </c>
      <c r="AE300" s="91">
        <v>155</v>
      </c>
      <c r="AF300" s="91"/>
      <c r="AG300" s="91"/>
      <c r="AH300" s="91"/>
      <c r="AI300" s="91"/>
      <c r="AJ300" s="91">
        <v>360</v>
      </c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2"/>
      <c r="BP300" s="81">
        <v>0</v>
      </c>
      <c r="BQ300" s="81">
        <v>0</v>
      </c>
      <c r="BR300" s="81">
        <v>0</v>
      </c>
      <c r="BS300" s="82">
        <v>0</v>
      </c>
      <c r="BT300" s="82">
        <v>0</v>
      </c>
      <c r="BU300" s="82">
        <v>0</v>
      </c>
    </row>
    <row r="301" spans="1:73" s="137" customFormat="1" ht="15" customHeight="1" thickBot="1" x14ac:dyDescent="0.3">
      <c r="A301" s="236" t="s">
        <v>1059</v>
      </c>
      <c r="B301" s="58" t="s">
        <v>1809</v>
      </c>
      <c r="C301" s="52">
        <v>35884</v>
      </c>
      <c r="D301" s="238" t="s">
        <v>3137</v>
      </c>
      <c r="E301" s="62" t="s">
        <v>412</v>
      </c>
      <c r="F301" s="57">
        <v>872</v>
      </c>
      <c r="G301" s="90"/>
      <c r="H301" s="91"/>
      <c r="I301" s="91"/>
      <c r="J301" s="91"/>
      <c r="K301" s="91">
        <v>360</v>
      </c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>
        <v>102</v>
      </c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>
        <v>157</v>
      </c>
      <c r="AY301" s="91"/>
      <c r="AZ301" s="91"/>
      <c r="BA301" s="91"/>
      <c r="BB301" s="91"/>
      <c r="BC301" s="91"/>
      <c r="BD301" s="91"/>
      <c r="BE301" s="91"/>
      <c r="BF301" s="91"/>
      <c r="BG301" s="91"/>
      <c r="BH301" s="91">
        <v>253</v>
      </c>
      <c r="BI301" s="91"/>
      <c r="BJ301" s="91"/>
      <c r="BK301" s="91"/>
      <c r="BL301" s="91"/>
      <c r="BM301" s="91"/>
      <c r="BN301" s="91"/>
      <c r="BO301" s="92"/>
      <c r="BP301" s="81">
        <v>0</v>
      </c>
      <c r="BQ301" s="81">
        <v>0</v>
      </c>
      <c r="BR301" s="81">
        <v>0</v>
      </c>
      <c r="BS301" s="82">
        <v>0</v>
      </c>
      <c r="BT301" s="82">
        <v>0</v>
      </c>
      <c r="BU301" s="82">
        <v>0</v>
      </c>
    </row>
    <row r="302" spans="1:73" s="137" customFormat="1" ht="15" customHeight="1" thickBot="1" x14ac:dyDescent="0.3">
      <c r="A302" s="236" t="s">
        <v>1060</v>
      </c>
      <c r="B302" s="58" t="s">
        <v>297</v>
      </c>
      <c r="C302" s="52">
        <v>38128</v>
      </c>
      <c r="D302" s="238" t="s">
        <v>3215</v>
      </c>
      <c r="E302" s="63" t="s">
        <v>85</v>
      </c>
      <c r="F302" s="57">
        <v>867</v>
      </c>
      <c r="G302" s="90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>
        <v>275</v>
      </c>
      <c r="S302" s="91"/>
      <c r="T302" s="91"/>
      <c r="U302" s="91"/>
      <c r="V302" s="91"/>
      <c r="W302" s="91"/>
      <c r="X302" s="91"/>
      <c r="Y302" s="91">
        <v>170</v>
      </c>
      <c r="Z302" s="91"/>
      <c r="AA302" s="91"/>
      <c r="AB302" s="91"/>
      <c r="AC302" s="91"/>
      <c r="AD302" s="91"/>
      <c r="AE302" s="91">
        <v>230</v>
      </c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>
        <v>192</v>
      </c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2"/>
      <c r="BP302" s="81">
        <v>0</v>
      </c>
      <c r="BQ302" s="81">
        <v>0</v>
      </c>
      <c r="BR302" s="81">
        <v>0</v>
      </c>
      <c r="BS302" s="82">
        <v>0</v>
      </c>
      <c r="BT302" s="82">
        <v>0</v>
      </c>
      <c r="BU302" s="82">
        <v>0</v>
      </c>
    </row>
    <row r="303" spans="1:73" s="137" customFormat="1" ht="15" customHeight="1" thickBot="1" x14ac:dyDescent="0.3">
      <c r="A303" s="236" t="s">
        <v>1061</v>
      </c>
      <c r="B303" s="58" t="s">
        <v>188</v>
      </c>
      <c r="C303" s="52">
        <v>37565</v>
      </c>
      <c r="D303" s="238" t="s">
        <v>2489</v>
      </c>
      <c r="E303" s="62" t="s">
        <v>715</v>
      </c>
      <c r="F303" s="57">
        <v>864</v>
      </c>
      <c r="G303" s="90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  <c r="AF303" s="91"/>
      <c r="AG303" s="91"/>
      <c r="AH303" s="91"/>
      <c r="AI303" s="91">
        <v>504</v>
      </c>
      <c r="AJ303" s="91"/>
      <c r="AK303" s="91"/>
      <c r="AL303" s="91"/>
      <c r="AM303" s="91"/>
      <c r="AN303" s="91">
        <v>360</v>
      </c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2"/>
      <c r="BP303" s="81">
        <v>0</v>
      </c>
      <c r="BQ303" s="81">
        <v>0</v>
      </c>
      <c r="BR303" s="81">
        <v>0</v>
      </c>
      <c r="BS303" s="82">
        <v>0</v>
      </c>
      <c r="BT303" s="82">
        <v>0</v>
      </c>
      <c r="BU303" s="82">
        <v>0</v>
      </c>
    </row>
    <row r="304" spans="1:73" s="137" customFormat="1" ht="15" customHeight="1" thickBot="1" x14ac:dyDescent="0.3">
      <c r="A304" s="236" t="s">
        <v>1063</v>
      </c>
      <c r="B304" s="224" t="s">
        <v>1841</v>
      </c>
      <c r="C304" s="59">
        <v>34757</v>
      </c>
      <c r="D304" s="238" t="s">
        <v>3197</v>
      </c>
      <c r="E304" s="62" t="s">
        <v>715</v>
      </c>
      <c r="F304" s="57">
        <v>864</v>
      </c>
      <c r="G304" s="90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>
        <v>504</v>
      </c>
      <c r="AJ304" s="91"/>
      <c r="AK304" s="91"/>
      <c r="AL304" s="91"/>
      <c r="AM304" s="91"/>
      <c r="AN304" s="91">
        <v>360</v>
      </c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2"/>
      <c r="BP304" s="81">
        <v>0</v>
      </c>
      <c r="BQ304" s="81">
        <v>0</v>
      </c>
      <c r="BR304" s="81">
        <v>0</v>
      </c>
      <c r="BS304" s="82">
        <v>0</v>
      </c>
      <c r="BT304" s="82">
        <v>0</v>
      </c>
      <c r="BU304" s="82">
        <v>0</v>
      </c>
    </row>
    <row r="305" spans="1:73" s="137" customFormat="1" ht="15" customHeight="1" thickBot="1" x14ac:dyDescent="0.3">
      <c r="A305" s="236" t="s">
        <v>1065</v>
      </c>
      <c r="B305" s="60" t="s">
        <v>306</v>
      </c>
      <c r="C305" s="59">
        <v>37281</v>
      </c>
      <c r="D305" s="238" t="s">
        <v>3186</v>
      </c>
      <c r="E305" s="62" t="s">
        <v>46</v>
      </c>
      <c r="F305" s="57">
        <v>861</v>
      </c>
      <c r="G305" s="90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>
        <v>205</v>
      </c>
      <c r="V305" s="91"/>
      <c r="W305" s="91"/>
      <c r="X305" s="91"/>
      <c r="Y305" s="91"/>
      <c r="Z305" s="91"/>
      <c r="AA305" s="91"/>
      <c r="AB305" s="91">
        <v>175</v>
      </c>
      <c r="AC305" s="91"/>
      <c r="AD305" s="91"/>
      <c r="AE305" s="91"/>
      <c r="AF305" s="91"/>
      <c r="AG305" s="91"/>
      <c r="AH305" s="91">
        <v>222</v>
      </c>
      <c r="AI305" s="91"/>
      <c r="AJ305" s="91"/>
      <c r="AK305" s="91"/>
      <c r="AL305" s="91"/>
      <c r="AM305" s="91"/>
      <c r="AN305" s="91"/>
      <c r="AO305" s="91"/>
      <c r="AP305" s="91"/>
      <c r="AQ305" s="91"/>
      <c r="AR305" s="91">
        <v>102</v>
      </c>
      <c r="AS305" s="91"/>
      <c r="AT305" s="91"/>
      <c r="AU305" s="91"/>
      <c r="AV305" s="91"/>
      <c r="AW305" s="91"/>
      <c r="AX305" s="91"/>
      <c r="AY305" s="91"/>
      <c r="AZ305" s="91"/>
      <c r="BA305" s="91"/>
      <c r="BB305" s="91">
        <v>157</v>
      </c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2"/>
      <c r="BP305" s="81">
        <v>0</v>
      </c>
      <c r="BQ305" s="81">
        <v>0</v>
      </c>
      <c r="BR305" s="81">
        <v>0</v>
      </c>
      <c r="BS305" s="82">
        <v>0</v>
      </c>
      <c r="BT305" s="82">
        <v>0</v>
      </c>
      <c r="BU305" s="82">
        <v>0</v>
      </c>
    </row>
    <row r="306" spans="1:73" s="137" customFormat="1" ht="15" customHeight="1" thickBot="1" x14ac:dyDescent="0.3">
      <c r="A306" s="236" t="s">
        <v>1066</v>
      </c>
      <c r="B306" s="58" t="s">
        <v>515</v>
      </c>
      <c r="C306" s="52">
        <v>37917</v>
      </c>
      <c r="D306" s="238" t="s">
        <v>3208</v>
      </c>
      <c r="E306" s="63" t="s">
        <v>77</v>
      </c>
      <c r="F306" s="57">
        <v>855</v>
      </c>
      <c r="G306" s="90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>
        <v>275</v>
      </c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>
        <v>195</v>
      </c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>
        <v>385</v>
      </c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2"/>
      <c r="BP306" s="81">
        <v>0</v>
      </c>
      <c r="BQ306" s="81">
        <v>0</v>
      </c>
      <c r="BR306" s="81">
        <v>0</v>
      </c>
      <c r="BS306" s="82">
        <v>0</v>
      </c>
      <c r="BT306" s="82">
        <v>0</v>
      </c>
      <c r="BU306" s="82">
        <v>0</v>
      </c>
    </row>
    <row r="307" spans="1:73" s="137" customFormat="1" ht="15" customHeight="1" thickBot="1" x14ac:dyDescent="0.3">
      <c r="A307" s="236" t="s">
        <v>1067</v>
      </c>
      <c r="B307" s="58" t="s">
        <v>511</v>
      </c>
      <c r="C307" s="52">
        <v>38461</v>
      </c>
      <c r="D307" s="238" t="s">
        <v>3141</v>
      </c>
      <c r="E307" s="63" t="s">
        <v>676</v>
      </c>
      <c r="F307" s="57">
        <v>854</v>
      </c>
      <c r="G307" s="90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>
        <v>275</v>
      </c>
      <c r="Y307" s="91">
        <v>60</v>
      </c>
      <c r="Z307" s="91"/>
      <c r="AA307" s="91"/>
      <c r="AB307" s="91"/>
      <c r="AC307" s="91"/>
      <c r="AD307" s="91"/>
      <c r="AE307" s="91">
        <v>99</v>
      </c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>
        <v>210</v>
      </c>
      <c r="AY307" s="91"/>
      <c r="AZ307" s="91"/>
      <c r="BA307" s="91"/>
      <c r="BB307" s="91"/>
      <c r="BC307" s="91">
        <v>210</v>
      </c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2"/>
      <c r="BP307" s="81">
        <v>0</v>
      </c>
      <c r="BQ307" s="81">
        <v>0</v>
      </c>
      <c r="BR307" s="81">
        <v>0</v>
      </c>
      <c r="BS307" s="82">
        <v>0</v>
      </c>
      <c r="BT307" s="82">
        <v>0</v>
      </c>
      <c r="BU307" s="82">
        <v>0</v>
      </c>
    </row>
    <row r="308" spans="1:73" s="137" customFormat="1" ht="15" customHeight="1" thickBot="1" x14ac:dyDescent="0.3">
      <c r="A308" s="236" t="s">
        <v>1068</v>
      </c>
      <c r="B308" s="60" t="s">
        <v>340</v>
      </c>
      <c r="C308" s="59">
        <v>37907</v>
      </c>
      <c r="D308" s="238" t="s">
        <v>3232</v>
      </c>
      <c r="E308" s="63" t="s">
        <v>697</v>
      </c>
      <c r="F308" s="57">
        <v>854</v>
      </c>
      <c r="G308" s="90">
        <v>350</v>
      </c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>
        <v>504</v>
      </c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2"/>
      <c r="BP308" s="81">
        <v>0</v>
      </c>
      <c r="BQ308" s="81">
        <v>0</v>
      </c>
      <c r="BR308" s="81">
        <v>0</v>
      </c>
      <c r="BS308" s="82">
        <v>0</v>
      </c>
      <c r="BT308" s="82">
        <v>0</v>
      </c>
      <c r="BU308" s="82">
        <v>0</v>
      </c>
    </row>
    <row r="309" spans="1:73" s="137" customFormat="1" ht="15" customHeight="1" thickBot="1" x14ac:dyDescent="0.3">
      <c r="A309" s="236" t="s">
        <v>1071</v>
      </c>
      <c r="B309" s="58" t="s">
        <v>87</v>
      </c>
      <c r="C309" s="52">
        <v>37855</v>
      </c>
      <c r="D309" s="238" t="s">
        <v>2589</v>
      </c>
      <c r="E309" s="63" t="s">
        <v>76</v>
      </c>
      <c r="F309" s="57">
        <v>849</v>
      </c>
      <c r="G309" s="90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>
        <v>192</v>
      </c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  <c r="AF309" s="91"/>
      <c r="AG309" s="91"/>
      <c r="AH309" s="91"/>
      <c r="AI309" s="91"/>
      <c r="AJ309" s="91"/>
      <c r="AK309" s="91"/>
      <c r="AL309" s="91">
        <v>385</v>
      </c>
      <c r="AM309" s="91"/>
      <c r="AN309" s="91"/>
      <c r="AO309" s="91"/>
      <c r="AP309" s="91"/>
      <c r="AQ309" s="91"/>
      <c r="AR309" s="91"/>
      <c r="AS309" s="91"/>
      <c r="AT309" s="91"/>
      <c r="AU309" s="91">
        <v>272</v>
      </c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2"/>
      <c r="BP309" s="81">
        <v>0</v>
      </c>
      <c r="BQ309" s="81">
        <v>0</v>
      </c>
      <c r="BR309" s="81">
        <v>0</v>
      </c>
      <c r="BS309" s="82">
        <v>0</v>
      </c>
      <c r="BT309" s="82">
        <v>0</v>
      </c>
      <c r="BU309" s="82">
        <v>0</v>
      </c>
    </row>
    <row r="310" spans="1:73" s="137" customFormat="1" ht="15" customHeight="1" thickBot="1" x14ac:dyDescent="0.3">
      <c r="A310" s="236" t="s">
        <v>1074</v>
      </c>
      <c r="B310" s="60" t="s">
        <v>1853</v>
      </c>
      <c r="C310" s="59">
        <v>34304</v>
      </c>
      <c r="D310" s="238" t="s">
        <v>3171</v>
      </c>
      <c r="E310" s="62" t="s">
        <v>1807</v>
      </c>
      <c r="F310" s="57">
        <v>847</v>
      </c>
      <c r="G310" s="90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>
        <v>642</v>
      </c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>
        <v>205</v>
      </c>
      <c r="BJ310" s="91"/>
      <c r="BK310" s="91"/>
      <c r="BL310" s="91"/>
      <c r="BM310" s="91"/>
      <c r="BN310" s="91"/>
      <c r="BO310" s="92"/>
      <c r="BP310" s="81">
        <v>0</v>
      </c>
      <c r="BQ310" s="81">
        <v>0</v>
      </c>
      <c r="BR310" s="81">
        <v>0</v>
      </c>
      <c r="BS310" s="82">
        <v>0</v>
      </c>
      <c r="BT310" s="82">
        <v>0</v>
      </c>
      <c r="BU310" s="82">
        <v>0</v>
      </c>
    </row>
    <row r="311" spans="1:73" s="137" customFormat="1" ht="15" customHeight="1" thickBot="1" x14ac:dyDescent="0.3">
      <c r="A311" s="236" t="s">
        <v>1075</v>
      </c>
      <c r="B311" s="58" t="s">
        <v>2012</v>
      </c>
      <c r="C311" s="59">
        <v>33347</v>
      </c>
      <c r="D311" s="238" t="s">
        <v>3424</v>
      </c>
      <c r="E311" s="63" t="s">
        <v>77</v>
      </c>
      <c r="F311" s="57">
        <v>842</v>
      </c>
      <c r="G311" s="90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>
        <v>222</v>
      </c>
      <c r="AM311" s="91"/>
      <c r="AN311" s="91"/>
      <c r="AO311" s="91">
        <v>620</v>
      </c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2"/>
      <c r="BP311" s="81">
        <v>0</v>
      </c>
      <c r="BQ311" s="81">
        <v>0</v>
      </c>
      <c r="BR311" s="81">
        <v>0</v>
      </c>
      <c r="BS311" s="82">
        <v>0</v>
      </c>
      <c r="BT311" s="82">
        <v>0</v>
      </c>
      <c r="BU311" s="82">
        <v>0</v>
      </c>
    </row>
    <row r="312" spans="1:73" s="137" customFormat="1" ht="15" customHeight="1" thickBot="1" x14ac:dyDescent="0.3">
      <c r="A312" s="236" t="s">
        <v>1077</v>
      </c>
      <c r="B312" s="58" t="s">
        <v>470</v>
      </c>
      <c r="C312" s="52">
        <v>38748</v>
      </c>
      <c r="D312" s="238" t="s">
        <v>2554</v>
      </c>
      <c r="E312" s="237" t="s">
        <v>75</v>
      </c>
      <c r="F312" s="57">
        <v>841</v>
      </c>
      <c r="G312" s="90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>
        <v>290</v>
      </c>
      <c r="AM312" s="91"/>
      <c r="AN312" s="91"/>
      <c r="AO312" s="91"/>
      <c r="AP312" s="91"/>
      <c r="AQ312" s="91"/>
      <c r="AR312" s="91"/>
      <c r="AS312" s="91"/>
      <c r="AT312" s="91"/>
      <c r="AU312" s="91">
        <v>290</v>
      </c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>
        <v>261</v>
      </c>
      <c r="BG312" s="91"/>
      <c r="BH312" s="91"/>
      <c r="BI312" s="91"/>
      <c r="BJ312" s="91"/>
      <c r="BK312" s="91"/>
      <c r="BL312" s="91"/>
      <c r="BM312" s="91"/>
      <c r="BN312" s="91"/>
      <c r="BO312" s="92"/>
      <c r="BP312" s="81">
        <v>0</v>
      </c>
      <c r="BQ312" s="81">
        <v>0</v>
      </c>
      <c r="BR312" s="81">
        <v>0</v>
      </c>
      <c r="BS312" s="82">
        <v>0</v>
      </c>
      <c r="BT312" s="82">
        <v>0</v>
      </c>
      <c r="BU312" s="82">
        <v>0</v>
      </c>
    </row>
    <row r="313" spans="1:73" s="137" customFormat="1" ht="15" customHeight="1" thickBot="1" x14ac:dyDescent="0.3">
      <c r="A313" s="236" t="s">
        <v>1079</v>
      </c>
      <c r="B313" s="58" t="s">
        <v>451</v>
      </c>
      <c r="C313" s="52">
        <v>37473</v>
      </c>
      <c r="D313" s="238" t="s">
        <v>2475</v>
      </c>
      <c r="E313" s="62" t="s">
        <v>709</v>
      </c>
      <c r="F313" s="57">
        <v>840</v>
      </c>
      <c r="G313" s="90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>
        <v>350</v>
      </c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>
        <v>490</v>
      </c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2"/>
      <c r="BP313" s="81">
        <v>0</v>
      </c>
      <c r="BQ313" s="81">
        <v>0</v>
      </c>
      <c r="BR313" s="81">
        <v>0</v>
      </c>
      <c r="BS313" s="82">
        <v>0</v>
      </c>
      <c r="BT313" s="82">
        <v>0</v>
      </c>
      <c r="BU313" s="82">
        <v>0</v>
      </c>
    </row>
    <row r="314" spans="1:73" s="137" customFormat="1" ht="15" customHeight="1" thickBot="1" x14ac:dyDescent="0.3">
      <c r="A314" s="236" t="s">
        <v>1081</v>
      </c>
      <c r="B314" s="60" t="s">
        <v>323</v>
      </c>
      <c r="C314" s="59">
        <v>38067</v>
      </c>
      <c r="D314" s="238" t="s">
        <v>3145</v>
      </c>
      <c r="E314" s="63" t="s">
        <v>667</v>
      </c>
      <c r="F314" s="57">
        <v>837</v>
      </c>
      <c r="G314" s="90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>
        <v>275</v>
      </c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>
        <v>205</v>
      </c>
      <c r="AF314" s="91"/>
      <c r="AG314" s="91"/>
      <c r="AH314" s="91"/>
      <c r="AI314" s="91"/>
      <c r="AJ314" s="91"/>
      <c r="AK314" s="91"/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>
        <v>357</v>
      </c>
      <c r="BG314" s="91"/>
      <c r="BH314" s="91"/>
      <c r="BI314" s="91"/>
      <c r="BJ314" s="91"/>
      <c r="BK314" s="91"/>
      <c r="BL314" s="91"/>
      <c r="BM314" s="91"/>
      <c r="BN314" s="91"/>
      <c r="BO314" s="92"/>
      <c r="BP314" s="81">
        <v>0</v>
      </c>
      <c r="BQ314" s="81">
        <v>0</v>
      </c>
      <c r="BR314" s="81">
        <v>0</v>
      </c>
      <c r="BS314" s="82">
        <v>0</v>
      </c>
      <c r="BT314" s="82">
        <v>0</v>
      </c>
      <c r="BU314" s="82">
        <v>0</v>
      </c>
    </row>
    <row r="315" spans="1:73" s="137" customFormat="1" ht="15" customHeight="1" thickBot="1" x14ac:dyDescent="0.3">
      <c r="A315" s="236" t="s">
        <v>1082</v>
      </c>
      <c r="B315" s="58" t="s">
        <v>1859</v>
      </c>
      <c r="C315" s="52">
        <v>38686</v>
      </c>
      <c r="D315" s="238" t="s">
        <v>3181</v>
      </c>
      <c r="E315" s="62" t="s">
        <v>42</v>
      </c>
      <c r="F315" s="57">
        <v>829</v>
      </c>
      <c r="G315" s="90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>
        <v>192</v>
      </c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>
        <v>177</v>
      </c>
      <c r="AY315" s="91"/>
      <c r="AZ315" s="91"/>
      <c r="BA315" s="91"/>
      <c r="BB315" s="91"/>
      <c r="BC315" s="91"/>
      <c r="BD315" s="91"/>
      <c r="BE315" s="91"/>
      <c r="BF315" s="91"/>
      <c r="BG315" s="91"/>
      <c r="BH315" s="91">
        <v>210</v>
      </c>
      <c r="BI315" s="91"/>
      <c r="BJ315" s="91"/>
      <c r="BK315" s="91"/>
      <c r="BL315" s="91"/>
      <c r="BM315" s="91"/>
      <c r="BN315" s="91"/>
      <c r="BO315" s="92">
        <v>250</v>
      </c>
      <c r="BP315" s="81">
        <v>0</v>
      </c>
      <c r="BQ315" s="81">
        <v>0</v>
      </c>
      <c r="BR315" s="81">
        <v>0</v>
      </c>
      <c r="BS315" s="82">
        <v>0</v>
      </c>
      <c r="BT315" s="82">
        <v>0</v>
      </c>
      <c r="BU315" s="82">
        <v>0</v>
      </c>
    </row>
    <row r="316" spans="1:73" s="137" customFormat="1" ht="15" customHeight="1" thickBot="1" x14ac:dyDescent="0.3">
      <c r="A316" s="236" t="s">
        <v>1083</v>
      </c>
      <c r="B316" s="58" t="s">
        <v>1147</v>
      </c>
      <c r="C316" s="52">
        <v>38268</v>
      </c>
      <c r="D316" s="238" t="s">
        <v>2655</v>
      </c>
      <c r="E316" s="62" t="s">
        <v>42</v>
      </c>
      <c r="F316" s="57">
        <v>829</v>
      </c>
      <c r="G316" s="90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>
        <v>192</v>
      </c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>
        <v>177</v>
      </c>
      <c r="AY316" s="91"/>
      <c r="AZ316" s="91"/>
      <c r="BA316" s="91"/>
      <c r="BB316" s="91"/>
      <c r="BC316" s="91"/>
      <c r="BD316" s="91"/>
      <c r="BE316" s="91"/>
      <c r="BF316" s="91"/>
      <c r="BG316" s="91"/>
      <c r="BH316" s="91">
        <v>210</v>
      </c>
      <c r="BI316" s="91"/>
      <c r="BJ316" s="91"/>
      <c r="BK316" s="91"/>
      <c r="BL316" s="91"/>
      <c r="BM316" s="91"/>
      <c r="BN316" s="91"/>
      <c r="BO316" s="92">
        <v>250</v>
      </c>
      <c r="BP316" s="81">
        <v>0</v>
      </c>
      <c r="BQ316" s="81">
        <v>0</v>
      </c>
      <c r="BR316" s="81">
        <v>0</v>
      </c>
      <c r="BS316" s="82">
        <v>0</v>
      </c>
      <c r="BT316" s="82">
        <v>0</v>
      </c>
      <c r="BU316" s="82">
        <v>0</v>
      </c>
    </row>
    <row r="317" spans="1:73" s="137" customFormat="1" ht="15" customHeight="1" thickBot="1" x14ac:dyDescent="0.3">
      <c r="A317" s="236" t="s">
        <v>1084</v>
      </c>
      <c r="B317" s="58" t="s">
        <v>446</v>
      </c>
      <c r="C317" s="59">
        <v>37389</v>
      </c>
      <c r="D317" s="238" t="s">
        <v>2611</v>
      </c>
      <c r="E317" s="237" t="s">
        <v>408</v>
      </c>
      <c r="F317" s="57">
        <v>822</v>
      </c>
      <c r="G317" s="90">
        <v>275</v>
      </c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>
        <v>272</v>
      </c>
      <c r="AE317" s="91"/>
      <c r="AF317" s="91"/>
      <c r="AG317" s="91"/>
      <c r="AH317" s="91"/>
      <c r="AI317" s="91"/>
      <c r="AJ317" s="91">
        <v>275</v>
      </c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2"/>
      <c r="BP317" s="81">
        <v>0</v>
      </c>
      <c r="BQ317" s="81">
        <v>0</v>
      </c>
      <c r="BR317" s="81">
        <v>0</v>
      </c>
      <c r="BS317" s="82">
        <v>0</v>
      </c>
      <c r="BT317" s="82">
        <v>0</v>
      </c>
      <c r="BU317" s="82">
        <v>0</v>
      </c>
    </row>
    <row r="318" spans="1:73" s="137" customFormat="1" ht="15" customHeight="1" thickBot="1" x14ac:dyDescent="0.3">
      <c r="A318" s="236" t="s">
        <v>1086</v>
      </c>
      <c r="B318" s="58" t="s">
        <v>1953</v>
      </c>
      <c r="C318" s="52">
        <v>28371</v>
      </c>
      <c r="D318" s="238" t="s">
        <v>3356</v>
      </c>
      <c r="E318" s="63" t="s">
        <v>1070</v>
      </c>
      <c r="F318" s="57">
        <v>816</v>
      </c>
      <c r="G318" s="90"/>
      <c r="H318" s="91"/>
      <c r="I318" s="91">
        <v>102</v>
      </c>
      <c r="J318" s="91"/>
      <c r="K318" s="91">
        <v>222</v>
      </c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>
        <v>335</v>
      </c>
      <c r="AF318" s="91"/>
      <c r="AG318" s="91"/>
      <c r="AH318" s="91"/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>
        <v>157</v>
      </c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2"/>
      <c r="BP318" s="81">
        <v>0</v>
      </c>
      <c r="BQ318" s="81">
        <v>0</v>
      </c>
      <c r="BR318" s="81">
        <v>0</v>
      </c>
      <c r="BS318" s="82">
        <v>0</v>
      </c>
      <c r="BT318" s="82">
        <v>0</v>
      </c>
      <c r="BU318" s="82">
        <v>0</v>
      </c>
    </row>
    <row r="319" spans="1:73" s="137" customFormat="1" ht="15" customHeight="1" thickBot="1" x14ac:dyDescent="0.3">
      <c r="A319" s="236" t="s">
        <v>1087</v>
      </c>
      <c r="B319" s="58" t="s">
        <v>962</v>
      </c>
      <c r="C319" s="52">
        <v>35792</v>
      </c>
      <c r="D319" s="238" t="s">
        <v>2644</v>
      </c>
      <c r="E319" s="62" t="s">
        <v>707</v>
      </c>
      <c r="F319" s="57">
        <v>812</v>
      </c>
      <c r="G319" s="90">
        <v>350</v>
      </c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>
        <v>360</v>
      </c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>
        <v>102</v>
      </c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2"/>
      <c r="BP319" s="81">
        <v>0</v>
      </c>
      <c r="BQ319" s="81">
        <v>0</v>
      </c>
      <c r="BR319" s="81">
        <v>0</v>
      </c>
      <c r="BS319" s="82">
        <v>0</v>
      </c>
      <c r="BT319" s="82">
        <v>0</v>
      </c>
      <c r="BU319" s="82">
        <v>0</v>
      </c>
    </row>
    <row r="320" spans="1:73" s="137" customFormat="1" ht="15" customHeight="1" thickBot="1" x14ac:dyDescent="0.3">
      <c r="A320" s="236" t="s">
        <v>1089</v>
      </c>
      <c r="B320" s="60" t="s">
        <v>2137</v>
      </c>
      <c r="C320" s="59">
        <v>32544</v>
      </c>
      <c r="D320" s="238" t="s">
        <v>3381</v>
      </c>
      <c r="E320" s="62" t="s">
        <v>823</v>
      </c>
      <c r="F320" s="57">
        <v>800</v>
      </c>
      <c r="G320" s="90">
        <v>500</v>
      </c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>
        <v>300</v>
      </c>
      <c r="BJ320" s="91"/>
      <c r="BK320" s="91"/>
      <c r="BL320" s="91"/>
      <c r="BM320" s="91"/>
      <c r="BN320" s="91"/>
      <c r="BO320" s="92"/>
      <c r="BP320" s="81">
        <v>0</v>
      </c>
      <c r="BQ320" s="81">
        <v>0</v>
      </c>
      <c r="BR320" s="81">
        <v>0</v>
      </c>
      <c r="BS320" s="82">
        <v>0</v>
      </c>
      <c r="BT320" s="82">
        <v>0</v>
      </c>
      <c r="BU320" s="82">
        <v>0</v>
      </c>
    </row>
    <row r="321" spans="1:73" s="137" customFormat="1" ht="15" customHeight="1" thickBot="1" x14ac:dyDescent="0.3">
      <c r="A321" s="236" t="s">
        <v>1090</v>
      </c>
      <c r="B321" s="60" t="s">
        <v>532</v>
      </c>
      <c r="C321" s="59">
        <v>37644</v>
      </c>
      <c r="D321" s="238" t="s">
        <v>3177</v>
      </c>
      <c r="E321" s="63" t="s">
        <v>408</v>
      </c>
      <c r="F321" s="57">
        <v>794</v>
      </c>
      <c r="G321" s="90">
        <v>275</v>
      </c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>
        <v>92</v>
      </c>
      <c r="W321" s="91"/>
      <c r="X321" s="91"/>
      <c r="Y321" s="91"/>
      <c r="Z321" s="91"/>
      <c r="AA321" s="91"/>
      <c r="AB321" s="91"/>
      <c r="AC321" s="91"/>
      <c r="AD321" s="91">
        <v>152</v>
      </c>
      <c r="AE321" s="91"/>
      <c r="AF321" s="91"/>
      <c r="AG321" s="91"/>
      <c r="AH321" s="91"/>
      <c r="AI321" s="91"/>
      <c r="AJ321" s="91">
        <v>275</v>
      </c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2"/>
      <c r="BP321" s="81">
        <v>0</v>
      </c>
      <c r="BQ321" s="81">
        <v>0</v>
      </c>
      <c r="BR321" s="81">
        <v>0</v>
      </c>
      <c r="BS321" s="82">
        <v>0</v>
      </c>
      <c r="BT321" s="82">
        <v>0</v>
      </c>
      <c r="BU321" s="82">
        <v>0</v>
      </c>
    </row>
    <row r="322" spans="1:73" s="137" customFormat="1" ht="15" customHeight="1" thickBot="1" x14ac:dyDescent="0.3">
      <c r="A322" s="236" t="s">
        <v>1092</v>
      </c>
      <c r="B322" s="58" t="s">
        <v>209</v>
      </c>
      <c r="C322" s="59">
        <v>37483</v>
      </c>
      <c r="D322" s="238" t="s">
        <v>2562</v>
      </c>
      <c r="E322" s="62" t="s">
        <v>42</v>
      </c>
      <c r="F322" s="57">
        <v>794</v>
      </c>
      <c r="G322" s="90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  <c r="AO322" s="91"/>
      <c r="AP322" s="91"/>
      <c r="AQ322" s="91"/>
      <c r="AR322" s="91"/>
      <c r="AS322" s="91"/>
      <c r="AT322" s="91"/>
      <c r="AU322" s="91">
        <v>385</v>
      </c>
      <c r="AV322" s="91"/>
      <c r="AW322" s="91"/>
      <c r="AX322" s="91">
        <v>137</v>
      </c>
      <c r="AY322" s="91"/>
      <c r="AZ322" s="91"/>
      <c r="BA322" s="91"/>
      <c r="BB322" s="91"/>
      <c r="BC322" s="91"/>
      <c r="BD322" s="91"/>
      <c r="BE322" s="91"/>
      <c r="BF322" s="91"/>
      <c r="BG322" s="91">
        <v>272</v>
      </c>
      <c r="BH322" s="91"/>
      <c r="BI322" s="91"/>
      <c r="BJ322" s="91"/>
      <c r="BK322" s="91"/>
      <c r="BL322" s="91"/>
      <c r="BM322" s="91"/>
      <c r="BN322" s="91"/>
      <c r="BO322" s="92"/>
      <c r="BP322" s="81">
        <v>0</v>
      </c>
      <c r="BQ322" s="81">
        <v>0</v>
      </c>
      <c r="BR322" s="81">
        <v>0</v>
      </c>
      <c r="BS322" s="82">
        <v>0</v>
      </c>
      <c r="BT322" s="82">
        <v>0</v>
      </c>
      <c r="BU322" s="82">
        <v>0</v>
      </c>
    </row>
    <row r="323" spans="1:73" s="137" customFormat="1" ht="15" customHeight="1" thickBot="1" x14ac:dyDescent="0.3">
      <c r="A323" s="236" t="s">
        <v>1094</v>
      </c>
      <c r="B323" s="58" t="s">
        <v>562</v>
      </c>
      <c r="C323" s="52">
        <v>38021</v>
      </c>
      <c r="D323" s="238" t="s">
        <v>3173</v>
      </c>
      <c r="E323" s="62" t="s">
        <v>11</v>
      </c>
      <c r="F323" s="57">
        <v>791</v>
      </c>
      <c r="G323" s="90"/>
      <c r="H323" s="91"/>
      <c r="I323" s="91"/>
      <c r="J323" s="91"/>
      <c r="K323" s="91"/>
      <c r="L323" s="91"/>
      <c r="M323" s="91"/>
      <c r="N323" s="91"/>
      <c r="O323" s="91"/>
      <c r="P323" s="91"/>
      <c r="Q323" s="91">
        <v>137</v>
      </c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  <c r="AF323" s="91">
        <v>92</v>
      </c>
      <c r="AG323" s="91"/>
      <c r="AH323" s="91"/>
      <c r="AI323" s="91"/>
      <c r="AJ323" s="91"/>
      <c r="AK323" s="91"/>
      <c r="AL323" s="91"/>
      <c r="AM323" s="91"/>
      <c r="AN323" s="91"/>
      <c r="AO323" s="91"/>
      <c r="AP323" s="91"/>
      <c r="AQ323" s="91">
        <v>250</v>
      </c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>
        <v>175</v>
      </c>
      <c r="BJ323" s="91"/>
      <c r="BK323" s="91"/>
      <c r="BL323" s="91"/>
      <c r="BM323" s="91"/>
      <c r="BN323" s="91">
        <v>137</v>
      </c>
      <c r="BO323" s="92"/>
      <c r="BP323" s="81">
        <v>0</v>
      </c>
      <c r="BQ323" s="81">
        <v>0</v>
      </c>
      <c r="BR323" s="81">
        <v>0</v>
      </c>
      <c r="BS323" s="82">
        <v>0</v>
      </c>
      <c r="BT323" s="82">
        <v>0</v>
      </c>
      <c r="BU323" s="82">
        <v>0</v>
      </c>
    </row>
    <row r="324" spans="1:73" s="137" customFormat="1" ht="15" customHeight="1" thickBot="1" x14ac:dyDescent="0.3">
      <c r="A324" s="236" t="s">
        <v>1096</v>
      </c>
      <c r="B324" s="58" t="s">
        <v>87</v>
      </c>
      <c r="C324" s="59">
        <v>36024</v>
      </c>
      <c r="D324" s="238" t="s">
        <v>2589</v>
      </c>
      <c r="E324" s="63" t="s">
        <v>77</v>
      </c>
      <c r="F324" s="57">
        <v>791</v>
      </c>
      <c r="G324" s="90">
        <v>350</v>
      </c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  <c r="AF324" s="91"/>
      <c r="AG324" s="91"/>
      <c r="AH324" s="91"/>
      <c r="AI324" s="91"/>
      <c r="AJ324" s="91"/>
      <c r="AK324" s="91"/>
      <c r="AL324" s="91"/>
      <c r="AM324" s="91"/>
      <c r="AN324" s="91"/>
      <c r="AO324" s="91">
        <v>441</v>
      </c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2"/>
      <c r="BP324" s="81">
        <v>0</v>
      </c>
      <c r="BQ324" s="81">
        <v>0</v>
      </c>
      <c r="BR324" s="81">
        <v>0</v>
      </c>
      <c r="BS324" s="82">
        <v>0</v>
      </c>
      <c r="BT324" s="82">
        <v>0</v>
      </c>
      <c r="BU324" s="82">
        <v>0</v>
      </c>
    </row>
    <row r="325" spans="1:73" s="137" customFormat="1" ht="15" customHeight="1" thickBot="1" x14ac:dyDescent="0.3">
      <c r="A325" s="236" t="s">
        <v>1097</v>
      </c>
      <c r="B325" s="58" t="s">
        <v>177</v>
      </c>
      <c r="C325" s="52">
        <v>36802</v>
      </c>
      <c r="D325" s="238" t="s">
        <v>2564</v>
      </c>
      <c r="E325" s="63" t="s">
        <v>77</v>
      </c>
      <c r="F325" s="57">
        <v>788</v>
      </c>
      <c r="G325" s="90">
        <v>275</v>
      </c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  <c r="AO325" s="91">
        <v>513</v>
      </c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2"/>
      <c r="BP325" s="81">
        <v>0</v>
      </c>
      <c r="BQ325" s="81">
        <v>0</v>
      </c>
      <c r="BR325" s="81">
        <v>0</v>
      </c>
      <c r="BS325" s="82">
        <v>0</v>
      </c>
      <c r="BT325" s="82">
        <v>0</v>
      </c>
      <c r="BU325" s="82">
        <v>0</v>
      </c>
    </row>
    <row r="326" spans="1:73" s="137" customFormat="1" ht="15" customHeight="1" thickBot="1" x14ac:dyDescent="0.3">
      <c r="A326" s="236" t="s">
        <v>1098</v>
      </c>
      <c r="B326" s="58" t="s">
        <v>711</v>
      </c>
      <c r="C326" s="52">
        <v>33092</v>
      </c>
      <c r="D326" s="238" t="s">
        <v>2477</v>
      </c>
      <c r="E326" s="62" t="s">
        <v>697</v>
      </c>
      <c r="F326" s="57">
        <v>784</v>
      </c>
      <c r="G326" s="90"/>
      <c r="H326" s="91"/>
      <c r="I326" s="91"/>
      <c r="J326" s="91"/>
      <c r="K326" s="91"/>
      <c r="L326" s="91"/>
      <c r="M326" s="91">
        <v>137</v>
      </c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>
        <v>490</v>
      </c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>
        <v>157</v>
      </c>
      <c r="BJ326" s="91"/>
      <c r="BK326" s="91"/>
      <c r="BL326" s="91"/>
      <c r="BM326" s="91"/>
      <c r="BN326" s="91"/>
      <c r="BO326" s="92"/>
      <c r="BP326" s="81">
        <v>0</v>
      </c>
      <c r="BQ326" s="81">
        <v>0</v>
      </c>
      <c r="BR326" s="81">
        <v>0</v>
      </c>
      <c r="BS326" s="82">
        <v>0</v>
      </c>
      <c r="BT326" s="82">
        <v>0</v>
      </c>
      <c r="BU326" s="82">
        <v>0</v>
      </c>
    </row>
    <row r="327" spans="1:73" s="137" customFormat="1" ht="15" customHeight="1" thickBot="1" x14ac:dyDescent="0.3">
      <c r="A327" s="236" t="s">
        <v>1100</v>
      </c>
      <c r="B327" s="58" t="s">
        <v>914</v>
      </c>
      <c r="C327" s="52">
        <v>21647</v>
      </c>
      <c r="D327" s="238" t="s">
        <v>2582</v>
      </c>
      <c r="E327" s="62" t="s">
        <v>715</v>
      </c>
      <c r="F327" s="57">
        <v>780</v>
      </c>
      <c r="G327" s="90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>
        <v>780</v>
      </c>
      <c r="AJ327" s="91"/>
      <c r="AK327" s="91"/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2"/>
      <c r="BP327" s="81">
        <v>0</v>
      </c>
      <c r="BQ327" s="81">
        <v>0</v>
      </c>
      <c r="BR327" s="81">
        <v>0</v>
      </c>
      <c r="BS327" s="82">
        <v>0</v>
      </c>
      <c r="BT327" s="82">
        <v>0</v>
      </c>
      <c r="BU327" s="82">
        <v>0</v>
      </c>
    </row>
    <row r="328" spans="1:73" s="137" customFormat="1" ht="15" customHeight="1" thickBot="1" x14ac:dyDescent="0.3">
      <c r="A328" s="236" t="s">
        <v>1101</v>
      </c>
      <c r="B328" s="58" t="s">
        <v>257</v>
      </c>
      <c r="C328" s="52">
        <v>36818</v>
      </c>
      <c r="D328" s="238" t="s">
        <v>2647</v>
      </c>
      <c r="E328" s="62" t="s">
        <v>697</v>
      </c>
      <c r="F328" s="57">
        <v>779</v>
      </c>
      <c r="G328" s="90">
        <v>275</v>
      </c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>
        <v>504</v>
      </c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2"/>
      <c r="BP328" s="81">
        <v>0</v>
      </c>
      <c r="BQ328" s="81">
        <v>0</v>
      </c>
      <c r="BR328" s="81">
        <v>0</v>
      </c>
      <c r="BS328" s="82">
        <v>0</v>
      </c>
      <c r="BT328" s="82">
        <v>0</v>
      </c>
      <c r="BU328" s="82">
        <v>0</v>
      </c>
    </row>
    <row r="329" spans="1:73" s="137" customFormat="1" ht="15" customHeight="1" thickBot="1" x14ac:dyDescent="0.3">
      <c r="A329" s="236" t="s">
        <v>1103</v>
      </c>
      <c r="B329" s="58" t="s">
        <v>721</v>
      </c>
      <c r="C329" s="52">
        <v>35629</v>
      </c>
      <c r="D329" s="238" t="s">
        <v>2483</v>
      </c>
      <c r="E329" s="63" t="s">
        <v>46</v>
      </c>
      <c r="F329" s="57">
        <v>777</v>
      </c>
      <c r="G329" s="90">
        <v>350</v>
      </c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>
        <v>205</v>
      </c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>
        <v>222</v>
      </c>
      <c r="BH329" s="91"/>
      <c r="BI329" s="91"/>
      <c r="BJ329" s="91"/>
      <c r="BK329" s="91"/>
      <c r="BL329" s="91"/>
      <c r="BM329" s="91"/>
      <c r="BN329" s="91"/>
      <c r="BO329" s="92"/>
      <c r="BP329" s="81">
        <v>0</v>
      </c>
      <c r="BQ329" s="81">
        <v>0</v>
      </c>
      <c r="BR329" s="81">
        <v>0</v>
      </c>
      <c r="BS329" s="82">
        <v>0</v>
      </c>
      <c r="BT329" s="82">
        <v>0</v>
      </c>
      <c r="BU329" s="82">
        <v>0</v>
      </c>
    </row>
    <row r="330" spans="1:73" s="137" customFormat="1" ht="15" customHeight="1" thickBot="1" x14ac:dyDescent="0.3">
      <c r="A330" s="236" t="s">
        <v>1105</v>
      </c>
      <c r="B330" s="58" t="s">
        <v>1861</v>
      </c>
      <c r="C330" s="52">
        <v>39005</v>
      </c>
      <c r="D330" s="238" t="s">
        <v>3214</v>
      </c>
      <c r="E330" s="62" t="s">
        <v>11</v>
      </c>
      <c r="F330" s="57">
        <v>775</v>
      </c>
      <c r="G330" s="90"/>
      <c r="H330" s="91"/>
      <c r="I330" s="91"/>
      <c r="J330" s="91"/>
      <c r="K330" s="91"/>
      <c r="L330" s="91"/>
      <c r="M330" s="91"/>
      <c r="N330" s="91"/>
      <c r="O330" s="91"/>
      <c r="P330" s="91"/>
      <c r="Q330" s="91">
        <v>92</v>
      </c>
      <c r="R330" s="91"/>
      <c r="S330" s="91"/>
      <c r="T330" s="91"/>
      <c r="U330" s="91"/>
      <c r="V330" s="91"/>
      <c r="W330" s="91"/>
      <c r="X330" s="91"/>
      <c r="Y330" s="91"/>
      <c r="Z330" s="91"/>
      <c r="AA330" s="91">
        <v>220</v>
      </c>
      <c r="AB330" s="91"/>
      <c r="AC330" s="91"/>
      <c r="AD330" s="91"/>
      <c r="AE330" s="91"/>
      <c r="AF330" s="91">
        <v>92</v>
      </c>
      <c r="AG330" s="91"/>
      <c r="AH330" s="91"/>
      <c r="AI330" s="91"/>
      <c r="AJ330" s="91"/>
      <c r="AK330" s="91"/>
      <c r="AL330" s="91"/>
      <c r="AM330" s="91"/>
      <c r="AN330" s="91"/>
      <c r="AO330" s="91"/>
      <c r="AP330" s="91"/>
      <c r="AQ330" s="91">
        <v>137</v>
      </c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>
        <v>92</v>
      </c>
      <c r="BJ330" s="91"/>
      <c r="BK330" s="91"/>
      <c r="BL330" s="91"/>
      <c r="BM330" s="91"/>
      <c r="BN330" s="91">
        <v>142</v>
      </c>
      <c r="BO330" s="92"/>
      <c r="BP330" s="81">
        <v>0</v>
      </c>
      <c r="BQ330" s="81">
        <v>0</v>
      </c>
      <c r="BR330" s="81">
        <v>0</v>
      </c>
      <c r="BS330" s="82">
        <v>0</v>
      </c>
      <c r="BT330" s="82">
        <v>0</v>
      </c>
      <c r="BU330" s="82">
        <v>0</v>
      </c>
    </row>
    <row r="331" spans="1:73" s="137" customFormat="1" ht="15" customHeight="1" thickBot="1" x14ac:dyDescent="0.3">
      <c r="A331" s="236" t="s">
        <v>1107</v>
      </c>
      <c r="B331" s="58" t="s">
        <v>456</v>
      </c>
      <c r="C331" s="52">
        <v>37272</v>
      </c>
      <c r="D331" s="238" t="s">
        <v>2593</v>
      </c>
      <c r="E331" s="62" t="s">
        <v>695</v>
      </c>
      <c r="F331" s="57">
        <v>775</v>
      </c>
      <c r="G331" s="90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>
        <v>92</v>
      </c>
      <c r="V331" s="91"/>
      <c r="W331" s="91"/>
      <c r="X331" s="91"/>
      <c r="Y331" s="91"/>
      <c r="Z331" s="91"/>
      <c r="AA331" s="91"/>
      <c r="AB331" s="91">
        <v>137</v>
      </c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>
        <v>137</v>
      </c>
      <c r="AS331" s="91"/>
      <c r="AT331" s="91"/>
      <c r="AU331" s="91"/>
      <c r="AV331" s="91"/>
      <c r="AW331" s="91"/>
      <c r="AX331" s="91"/>
      <c r="AY331" s="91"/>
      <c r="AZ331" s="91"/>
      <c r="BA331" s="91"/>
      <c r="BB331" s="91">
        <v>137</v>
      </c>
      <c r="BC331" s="91"/>
      <c r="BD331" s="91"/>
      <c r="BE331" s="91"/>
      <c r="BF331" s="91"/>
      <c r="BG331" s="91">
        <v>272</v>
      </c>
      <c r="BH331" s="91"/>
      <c r="BI331" s="91"/>
      <c r="BJ331" s="91"/>
      <c r="BK331" s="91"/>
      <c r="BL331" s="91"/>
      <c r="BM331" s="91"/>
      <c r="BN331" s="91"/>
      <c r="BO331" s="92"/>
      <c r="BP331" s="81">
        <v>0</v>
      </c>
      <c r="BQ331" s="81">
        <v>0</v>
      </c>
      <c r="BR331" s="81">
        <v>0</v>
      </c>
      <c r="BS331" s="82">
        <v>0</v>
      </c>
      <c r="BT331" s="82">
        <v>0</v>
      </c>
      <c r="BU331" s="82">
        <v>0</v>
      </c>
    </row>
    <row r="332" spans="1:73" s="137" customFormat="1" ht="15" customHeight="1" thickBot="1" x14ac:dyDescent="0.25">
      <c r="A332" s="236" t="s">
        <v>1109</v>
      </c>
      <c r="B332" s="103" t="s">
        <v>1901</v>
      </c>
      <c r="C332" s="52">
        <v>37583</v>
      </c>
      <c r="D332" s="238" t="s">
        <v>3282</v>
      </c>
      <c r="E332" s="62" t="s">
        <v>32</v>
      </c>
      <c r="F332" s="57">
        <v>772</v>
      </c>
      <c r="G332" s="90"/>
      <c r="H332" s="91"/>
      <c r="I332" s="91"/>
      <c r="J332" s="91"/>
      <c r="K332" s="91"/>
      <c r="L332" s="91"/>
      <c r="M332" s="91">
        <v>92</v>
      </c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>
        <v>405</v>
      </c>
      <c r="AF332" s="91"/>
      <c r="AG332" s="91"/>
      <c r="AH332" s="91"/>
      <c r="AI332" s="91">
        <v>275</v>
      </c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2"/>
      <c r="BP332" s="81">
        <v>0</v>
      </c>
      <c r="BQ332" s="81">
        <v>0</v>
      </c>
      <c r="BR332" s="81">
        <v>0</v>
      </c>
      <c r="BS332" s="82">
        <v>0</v>
      </c>
      <c r="BT332" s="82">
        <v>0</v>
      </c>
      <c r="BU332" s="82">
        <v>0</v>
      </c>
    </row>
    <row r="333" spans="1:73" s="137" customFormat="1" ht="15" customHeight="1" thickBot="1" x14ac:dyDescent="0.3">
      <c r="A333" s="236" t="s">
        <v>1111</v>
      </c>
      <c r="B333" s="60" t="s">
        <v>1850</v>
      </c>
      <c r="C333" s="59">
        <v>37673</v>
      </c>
      <c r="D333" s="238" t="s">
        <v>3205</v>
      </c>
      <c r="E333" s="62" t="s">
        <v>46</v>
      </c>
      <c r="F333" s="57">
        <v>738</v>
      </c>
      <c r="G333" s="90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>
        <v>137</v>
      </c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>
        <v>192</v>
      </c>
      <c r="AI333" s="91"/>
      <c r="AJ333" s="91"/>
      <c r="AK333" s="91"/>
      <c r="AL333" s="91"/>
      <c r="AM333" s="91"/>
      <c r="AN333" s="91"/>
      <c r="AO333" s="91"/>
      <c r="AP333" s="91"/>
      <c r="AQ333" s="91"/>
      <c r="AR333" s="91">
        <v>137</v>
      </c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>
        <v>272</v>
      </c>
      <c r="BH333" s="91"/>
      <c r="BI333" s="91"/>
      <c r="BJ333" s="91"/>
      <c r="BK333" s="91"/>
      <c r="BL333" s="91"/>
      <c r="BM333" s="91"/>
      <c r="BN333" s="91"/>
      <c r="BO333" s="92"/>
      <c r="BP333" s="81">
        <v>0</v>
      </c>
      <c r="BQ333" s="81">
        <v>0</v>
      </c>
      <c r="BR333" s="81">
        <v>0</v>
      </c>
      <c r="BS333" s="82">
        <v>0</v>
      </c>
      <c r="BT333" s="82">
        <v>0</v>
      </c>
      <c r="BU333" s="82">
        <v>0</v>
      </c>
    </row>
    <row r="334" spans="1:73" s="137" customFormat="1" ht="15" customHeight="1" thickBot="1" x14ac:dyDescent="0.25">
      <c r="A334" s="236" t="s">
        <v>1113</v>
      </c>
      <c r="B334" s="103" t="s">
        <v>816</v>
      </c>
      <c r="C334" s="52">
        <v>37749</v>
      </c>
      <c r="D334" s="238" t="s">
        <v>2561</v>
      </c>
      <c r="E334" s="62" t="s">
        <v>32</v>
      </c>
      <c r="F334" s="57">
        <v>735</v>
      </c>
      <c r="G334" s="90"/>
      <c r="H334" s="91"/>
      <c r="I334" s="91"/>
      <c r="J334" s="91"/>
      <c r="K334" s="91"/>
      <c r="L334" s="91"/>
      <c r="M334" s="91">
        <v>137</v>
      </c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>
        <v>385</v>
      </c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>
        <v>213</v>
      </c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2"/>
      <c r="BP334" s="81">
        <v>0</v>
      </c>
      <c r="BQ334" s="81">
        <v>0</v>
      </c>
      <c r="BR334" s="81">
        <v>0</v>
      </c>
      <c r="BS334" s="82">
        <v>0</v>
      </c>
      <c r="BT334" s="82">
        <v>0</v>
      </c>
      <c r="BU334" s="82">
        <v>0</v>
      </c>
    </row>
    <row r="335" spans="1:73" s="137" customFormat="1" ht="15" customHeight="1" thickBot="1" x14ac:dyDescent="0.3">
      <c r="A335" s="236" t="s">
        <v>1114</v>
      </c>
      <c r="B335" s="58" t="s">
        <v>162</v>
      </c>
      <c r="C335" s="59">
        <v>37164</v>
      </c>
      <c r="D335" s="238" t="s">
        <v>2462</v>
      </c>
      <c r="E335" s="62" t="s">
        <v>697</v>
      </c>
      <c r="F335" s="57">
        <v>734</v>
      </c>
      <c r="G335" s="90"/>
      <c r="H335" s="91"/>
      <c r="I335" s="91"/>
      <c r="J335" s="91"/>
      <c r="K335" s="91"/>
      <c r="L335" s="91"/>
      <c r="M335" s="91">
        <v>92</v>
      </c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>
        <v>642</v>
      </c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2"/>
      <c r="BP335" s="81">
        <v>0</v>
      </c>
      <c r="BQ335" s="81">
        <v>0</v>
      </c>
      <c r="BR335" s="81">
        <v>0</v>
      </c>
      <c r="BS335" s="82">
        <v>0</v>
      </c>
      <c r="BT335" s="82">
        <v>0</v>
      </c>
      <c r="BU335" s="82">
        <v>0</v>
      </c>
    </row>
    <row r="336" spans="1:73" s="137" customFormat="1" ht="15" customHeight="1" thickBot="1" x14ac:dyDescent="0.3">
      <c r="A336" s="236" t="s">
        <v>1116</v>
      </c>
      <c r="B336" s="58" t="s">
        <v>1057</v>
      </c>
      <c r="C336" s="52">
        <v>38814</v>
      </c>
      <c r="D336" s="238" t="s">
        <v>2623</v>
      </c>
      <c r="E336" s="63" t="s">
        <v>11</v>
      </c>
      <c r="F336" s="57">
        <v>728</v>
      </c>
      <c r="G336" s="90"/>
      <c r="H336" s="91"/>
      <c r="I336" s="91"/>
      <c r="J336" s="91"/>
      <c r="K336" s="91"/>
      <c r="L336" s="91"/>
      <c r="M336" s="91"/>
      <c r="N336" s="91"/>
      <c r="O336" s="91"/>
      <c r="P336" s="91"/>
      <c r="Q336" s="91">
        <v>92</v>
      </c>
      <c r="R336" s="91"/>
      <c r="S336" s="91"/>
      <c r="T336" s="91"/>
      <c r="U336" s="91"/>
      <c r="V336" s="91"/>
      <c r="W336" s="91"/>
      <c r="X336" s="91"/>
      <c r="Y336" s="91"/>
      <c r="Z336" s="91"/>
      <c r="AA336" s="91">
        <v>220</v>
      </c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>
        <v>137</v>
      </c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>
        <v>137</v>
      </c>
      <c r="BJ336" s="91"/>
      <c r="BK336" s="91"/>
      <c r="BL336" s="91"/>
      <c r="BM336" s="91"/>
      <c r="BN336" s="91">
        <v>142</v>
      </c>
      <c r="BO336" s="92"/>
      <c r="BP336" s="81">
        <v>0</v>
      </c>
      <c r="BQ336" s="81">
        <v>0</v>
      </c>
      <c r="BR336" s="81">
        <v>0</v>
      </c>
      <c r="BS336" s="82">
        <v>0</v>
      </c>
      <c r="BT336" s="82">
        <v>0</v>
      </c>
      <c r="BU336" s="82">
        <v>0</v>
      </c>
    </row>
    <row r="337" spans="1:73" s="137" customFormat="1" ht="15" customHeight="1" thickBot="1" x14ac:dyDescent="0.3">
      <c r="A337" s="236" t="s">
        <v>1118</v>
      </c>
      <c r="B337" s="58" t="s">
        <v>1173</v>
      </c>
      <c r="C337" s="52">
        <v>38696</v>
      </c>
      <c r="D337" s="238" t="s">
        <v>2681</v>
      </c>
      <c r="E337" s="62" t="s">
        <v>42</v>
      </c>
      <c r="F337" s="57">
        <v>728</v>
      </c>
      <c r="G337" s="90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>
        <v>192</v>
      </c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>
        <v>146</v>
      </c>
      <c r="AY337" s="91"/>
      <c r="AZ337" s="91"/>
      <c r="BA337" s="91"/>
      <c r="BB337" s="91"/>
      <c r="BC337" s="91"/>
      <c r="BD337" s="91"/>
      <c r="BE337" s="91"/>
      <c r="BF337" s="91"/>
      <c r="BG337" s="91"/>
      <c r="BH337" s="91">
        <v>177</v>
      </c>
      <c r="BI337" s="91"/>
      <c r="BJ337" s="91"/>
      <c r="BK337" s="91"/>
      <c r="BL337" s="91"/>
      <c r="BM337" s="91"/>
      <c r="BN337" s="91"/>
      <c r="BO337" s="92">
        <v>213</v>
      </c>
      <c r="BP337" s="81">
        <v>0</v>
      </c>
      <c r="BQ337" s="81">
        <v>0</v>
      </c>
      <c r="BR337" s="81">
        <v>0</v>
      </c>
      <c r="BS337" s="82">
        <v>0</v>
      </c>
      <c r="BT337" s="82">
        <v>0</v>
      </c>
      <c r="BU337" s="82">
        <v>0</v>
      </c>
    </row>
    <row r="338" spans="1:73" s="137" customFormat="1" ht="15" customHeight="1" thickBot="1" x14ac:dyDescent="0.3">
      <c r="A338" s="236" t="s">
        <v>1120</v>
      </c>
      <c r="B338" s="58" t="s">
        <v>1897</v>
      </c>
      <c r="C338" s="52">
        <v>38494</v>
      </c>
      <c r="D338" s="238" t="s">
        <v>3211</v>
      </c>
      <c r="E338" s="62" t="s">
        <v>42</v>
      </c>
      <c r="F338" s="57">
        <v>728</v>
      </c>
      <c r="G338" s="90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>
        <v>192</v>
      </c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>
        <v>146</v>
      </c>
      <c r="AY338" s="91"/>
      <c r="AZ338" s="91"/>
      <c r="BA338" s="91"/>
      <c r="BB338" s="91"/>
      <c r="BC338" s="91"/>
      <c r="BD338" s="91"/>
      <c r="BE338" s="91"/>
      <c r="BF338" s="91"/>
      <c r="BG338" s="91"/>
      <c r="BH338" s="91">
        <v>177</v>
      </c>
      <c r="BI338" s="91"/>
      <c r="BJ338" s="91"/>
      <c r="BK338" s="91"/>
      <c r="BL338" s="91"/>
      <c r="BM338" s="91"/>
      <c r="BN338" s="91"/>
      <c r="BO338" s="92">
        <v>213</v>
      </c>
      <c r="BP338" s="81">
        <v>0</v>
      </c>
      <c r="BQ338" s="81">
        <v>0</v>
      </c>
      <c r="BR338" s="81">
        <v>0</v>
      </c>
      <c r="BS338" s="82">
        <v>0</v>
      </c>
      <c r="BT338" s="82">
        <v>0</v>
      </c>
      <c r="BU338" s="82">
        <v>0</v>
      </c>
    </row>
    <row r="339" spans="1:73" s="137" customFormat="1" ht="15" customHeight="1" thickBot="1" x14ac:dyDescent="0.3">
      <c r="A339" s="236" t="s">
        <v>1122</v>
      </c>
      <c r="B339" s="58" t="s">
        <v>724</v>
      </c>
      <c r="C339" s="52">
        <v>35325</v>
      </c>
      <c r="D339" s="238" t="s">
        <v>2505</v>
      </c>
      <c r="E339" s="237" t="s">
        <v>408</v>
      </c>
      <c r="F339" s="57">
        <v>720</v>
      </c>
      <c r="G339" s="90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>
        <v>360</v>
      </c>
      <c r="AE339" s="91"/>
      <c r="AF339" s="91"/>
      <c r="AG339" s="91"/>
      <c r="AH339" s="91"/>
      <c r="AI339" s="91"/>
      <c r="AJ339" s="91">
        <v>360</v>
      </c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2"/>
      <c r="BP339" s="81">
        <v>0</v>
      </c>
      <c r="BQ339" s="81">
        <v>0</v>
      </c>
      <c r="BR339" s="81">
        <v>0</v>
      </c>
      <c r="BS339" s="82">
        <v>0</v>
      </c>
      <c r="BT339" s="82">
        <v>0</v>
      </c>
      <c r="BU339" s="82">
        <v>0</v>
      </c>
    </row>
    <row r="340" spans="1:73" s="137" customFormat="1" ht="15" customHeight="1" thickBot="1" x14ac:dyDescent="0.3">
      <c r="A340" s="236" t="s">
        <v>1123</v>
      </c>
      <c r="B340" s="58" t="s">
        <v>743</v>
      </c>
      <c r="C340" s="52">
        <v>30564</v>
      </c>
      <c r="D340" s="238" t="s">
        <v>2531</v>
      </c>
      <c r="E340" s="63" t="s">
        <v>406</v>
      </c>
      <c r="F340" s="57">
        <v>720</v>
      </c>
      <c r="G340" s="90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>
        <v>360</v>
      </c>
      <c r="AE340" s="91"/>
      <c r="AF340" s="91"/>
      <c r="AG340" s="91"/>
      <c r="AH340" s="91"/>
      <c r="AI340" s="91"/>
      <c r="AJ340" s="91">
        <v>360</v>
      </c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2"/>
      <c r="BP340" s="81">
        <v>0</v>
      </c>
      <c r="BQ340" s="81">
        <v>0</v>
      </c>
      <c r="BR340" s="81">
        <v>0</v>
      </c>
      <c r="BS340" s="82">
        <v>0</v>
      </c>
      <c r="BT340" s="82">
        <v>0</v>
      </c>
      <c r="BU340" s="82">
        <v>0</v>
      </c>
    </row>
    <row r="341" spans="1:73" s="137" customFormat="1" ht="15" customHeight="1" thickBot="1" x14ac:dyDescent="0.3">
      <c r="A341" s="236" t="s">
        <v>1124</v>
      </c>
      <c r="B341" s="58" t="s">
        <v>1812</v>
      </c>
      <c r="C341" s="52">
        <v>24186</v>
      </c>
      <c r="D341" s="238" t="s">
        <v>3123</v>
      </c>
      <c r="E341" s="62" t="s">
        <v>2099</v>
      </c>
      <c r="F341" s="57">
        <v>720</v>
      </c>
      <c r="G341" s="90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>
        <v>360</v>
      </c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>
        <v>360</v>
      </c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2"/>
      <c r="BP341" s="81">
        <v>0</v>
      </c>
      <c r="BQ341" s="81">
        <v>0</v>
      </c>
      <c r="BR341" s="81">
        <v>0</v>
      </c>
      <c r="BS341" s="82">
        <v>0</v>
      </c>
      <c r="BT341" s="82">
        <v>0</v>
      </c>
      <c r="BU341" s="82">
        <v>0</v>
      </c>
    </row>
    <row r="342" spans="1:73" s="137" customFormat="1" ht="15" customHeight="1" thickBot="1" x14ac:dyDescent="0.3">
      <c r="A342" s="236" t="s">
        <v>1125</v>
      </c>
      <c r="B342" s="60" t="s">
        <v>551</v>
      </c>
      <c r="C342" s="59">
        <v>37693</v>
      </c>
      <c r="D342" s="238" t="s">
        <v>3216</v>
      </c>
      <c r="E342" s="62" t="s">
        <v>46</v>
      </c>
      <c r="F342" s="57">
        <v>714</v>
      </c>
      <c r="G342" s="90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>
        <v>92</v>
      </c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>
        <v>272</v>
      </c>
      <c r="AI342" s="91"/>
      <c r="AJ342" s="91"/>
      <c r="AK342" s="91"/>
      <c r="AL342" s="91"/>
      <c r="AM342" s="91"/>
      <c r="AN342" s="91"/>
      <c r="AO342" s="91"/>
      <c r="AP342" s="91"/>
      <c r="AQ342" s="91"/>
      <c r="AR342" s="91">
        <v>175</v>
      </c>
      <c r="AS342" s="91"/>
      <c r="AT342" s="91"/>
      <c r="AU342" s="91"/>
      <c r="AV342" s="91"/>
      <c r="AW342" s="91"/>
      <c r="AX342" s="91"/>
      <c r="AY342" s="91"/>
      <c r="AZ342" s="91"/>
      <c r="BA342" s="91"/>
      <c r="BB342" s="91">
        <v>175</v>
      </c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2"/>
      <c r="BP342" s="81">
        <v>0</v>
      </c>
      <c r="BQ342" s="81">
        <v>0</v>
      </c>
      <c r="BR342" s="81">
        <v>0</v>
      </c>
      <c r="BS342" s="82">
        <v>0</v>
      </c>
      <c r="BT342" s="82">
        <v>0</v>
      </c>
      <c r="BU342" s="82">
        <v>0</v>
      </c>
    </row>
    <row r="343" spans="1:73" s="137" customFormat="1" ht="15" customHeight="1" thickBot="1" x14ac:dyDescent="0.3">
      <c r="A343" s="236" t="s">
        <v>1126</v>
      </c>
      <c r="B343" s="58" t="s">
        <v>457</v>
      </c>
      <c r="C343" s="59">
        <v>37312</v>
      </c>
      <c r="D343" s="238" t="s">
        <v>2619</v>
      </c>
      <c r="E343" s="63" t="s">
        <v>46</v>
      </c>
      <c r="F343" s="57">
        <v>714</v>
      </c>
      <c r="G343" s="90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>
        <v>92</v>
      </c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>
        <v>272</v>
      </c>
      <c r="AI343" s="91"/>
      <c r="AJ343" s="91"/>
      <c r="AK343" s="91"/>
      <c r="AL343" s="91"/>
      <c r="AM343" s="91"/>
      <c r="AN343" s="91"/>
      <c r="AO343" s="91"/>
      <c r="AP343" s="91"/>
      <c r="AQ343" s="91"/>
      <c r="AR343" s="91">
        <v>175</v>
      </c>
      <c r="AS343" s="91"/>
      <c r="AT343" s="91"/>
      <c r="AU343" s="91"/>
      <c r="AV343" s="91"/>
      <c r="AW343" s="91"/>
      <c r="AX343" s="91"/>
      <c r="AY343" s="91"/>
      <c r="AZ343" s="91"/>
      <c r="BA343" s="91"/>
      <c r="BB343" s="91">
        <v>175</v>
      </c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2"/>
      <c r="BP343" s="81">
        <v>0</v>
      </c>
      <c r="BQ343" s="81">
        <v>0</v>
      </c>
      <c r="BR343" s="81">
        <v>0</v>
      </c>
      <c r="BS343" s="82">
        <v>0</v>
      </c>
      <c r="BT343" s="82">
        <v>0</v>
      </c>
      <c r="BU343" s="82">
        <v>0</v>
      </c>
    </row>
    <row r="344" spans="1:73" s="137" customFormat="1" ht="15" customHeight="1" thickBot="1" x14ac:dyDescent="0.25">
      <c r="A344" s="236" t="s">
        <v>1128</v>
      </c>
      <c r="B344" s="101" t="s">
        <v>2021</v>
      </c>
      <c r="C344" s="52">
        <v>31819</v>
      </c>
      <c r="D344" s="238" t="s">
        <v>3430</v>
      </c>
      <c r="E344" s="62" t="s">
        <v>1070</v>
      </c>
      <c r="F344" s="57">
        <v>714</v>
      </c>
      <c r="G344" s="90"/>
      <c r="H344" s="91"/>
      <c r="I344" s="91"/>
      <c r="J344" s="91"/>
      <c r="K344" s="91">
        <v>222</v>
      </c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>
        <v>335</v>
      </c>
      <c r="AF344" s="91"/>
      <c r="AG344" s="91"/>
      <c r="AH344" s="91"/>
      <c r="AI344" s="91"/>
      <c r="AJ344" s="91"/>
      <c r="AK344" s="91"/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>
        <v>157</v>
      </c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2"/>
      <c r="BP344" s="81">
        <v>0</v>
      </c>
      <c r="BQ344" s="81">
        <v>0</v>
      </c>
      <c r="BR344" s="81">
        <v>0</v>
      </c>
      <c r="BS344" s="82">
        <v>0</v>
      </c>
      <c r="BT344" s="82">
        <v>0</v>
      </c>
      <c r="BU344" s="82">
        <v>0</v>
      </c>
    </row>
    <row r="345" spans="1:73" s="137" customFormat="1" ht="15" customHeight="1" thickBot="1" x14ac:dyDescent="0.3">
      <c r="A345" s="236" t="s">
        <v>1130</v>
      </c>
      <c r="B345" s="58" t="s">
        <v>1868</v>
      </c>
      <c r="C345" s="52">
        <v>39417</v>
      </c>
      <c r="D345" s="238" t="s">
        <v>3222</v>
      </c>
      <c r="E345" s="62" t="s">
        <v>30</v>
      </c>
      <c r="F345" s="57">
        <v>711</v>
      </c>
      <c r="G345" s="90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>
        <v>290</v>
      </c>
      <c r="AJ345" s="91"/>
      <c r="AK345" s="91">
        <v>137</v>
      </c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>
        <v>114</v>
      </c>
      <c r="BE345" s="91"/>
      <c r="BF345" s="91"/>
      <c r="BG345" s="91"/>
      <c r="BH345" s="91"/>
      <c r="BI345" s="91"/>
      <c r="BJ345" s="91"/>
      <c r="BK345" s="91"/>
      <c r="BL345" s="91"/>
      <c r="BM345" s="91"/>
      <c r="BN345" s="91">
        <v>170</v>
      </c>
      <c r="BO345" s="92"/>
      <c r="BP345" s="81">
        <v>0</v>
      </c>
      <c r="BQ345" s="81">
        <v>0</v>
      </c>
      <c r="BR345" s="81">
        <v>0</v>
      </c>
      <c r="BS345" s="82">
        <v>0</v>
      </c>
      <c r="BT345" s="82">
        <v>0</v>
      </c>
      <c r="BU345" s="82">
        <v>0</v>
      </c>
    </row>
    <row r="346" spans="1:73" s="137" customFormat="1" ht="15" customHeight="1" thickBot="1" x14ac:dyDescent="0.3">
      <c r="A346" s="236" t="s">
        <v>1132</v>
      </c>
      <c r="B346" s="58" t="s">
        <v>485</v>
      </c>
      <c r="C346" s="52">
        <v>38722</v>
      </c>
      <c r="D346" s="238" t="s">
        <v>2663</v>
      </c>
      <c r="E346" s="62" t="s">
        <v>30</v>
      </c>
      <c r="F346" s="57">
        <v>711</v>
      </c>
      <c r="G346" s="90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>
        <v>290</v>
      </c>
      <c r="AJ346" s="91"/>
      <c r="AK346" s="91">
        <v>137</v>
      </c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>
        <v>114</v>
      </c>
      <c r="BE346" s="91"/>
      <c r="BF346" s="91"/>
      <c r="BG346" s="91"/>
      <c r="BH346" s="91"/>
      <c r="BI346" s="91"/>
      <c r="BJ346" s="91"/>
      <c r="BK346" s="91"/>
      <c r="BL346" s="91"/>
      <c r="BM346" s="91"/>
      <c r="BN346" s="91">
        <v>170</v>
      </c>
      <c r="BO346" s="92"/>
      <c r="BP346" s="81">
        <v>0</v>
      </c>
      <c r="BQ346" s="81">
        <v>0</v>
      </c>
      <c r="BR346" s="81">
        <v>0</v>
      </c>
      <c r="BS346" s="82">
        <v>0</v>
      </c>
      <c r="BT346" s="82">
        <v>0</v>
      </c>
      <c r="BU346" s="82">
        <v>0</v>
      </c>
    </row>
    <row r="347" spans="1:73" s="137" customFormat="1" ht="15" customHeight="1" thickBot="1" x14ac:dyDescent="0.3">
      <c r="A347" s="236" t="s">
        <v>1134</v>
      </c>
      <c r="B347" s="60" t="s">
        <v>98</v>
      </c>
      <c r="C347" s="59">
        <v>30403</v>
      </c>
      <c r="D347" s="238" t="s">
        <v>3206</v>
      </c>
      <c r="E347" s="63" t="s">
        <v>62</v>
      </c>
      <c r="F347" s="57">
        <v>710</v>
      </c>
      <c r="G347" s="90">
        <v>350</v>
      </c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>
        <v>360</v>
      </c>
      <c r="BH347" s="91"/>
      <c r="BI347" s="91"/>
      <c r="BJ347" s="91"/>
      <c r="BK347" s="91"/>
      <c r="BL347" s="91"/>
      <c r="BM347" s="91"/>
      <c r="BN347" s="91"/>
      <c r="BO347" s="92"/>
      <c r="BP347" s="81">
        <v>0</v>
      </c>
      <c r="BQ347" s="81">
        <v>0</v>
      </c>
      <c r="BR347" s="81">
        <v>0</v>
      </c>
      <c r="BS347" s="82">
        <v>0</v>
      </c>
      <c r="BT347" s="82">
        <v>0</v>
      </c>
      <c r="BU347" s="82">
        <v>0</v>
      </c>
    </row>
    <row r="348" spans="1:73" s="137" customFormat="1" ht="15" customHeight="1" thickBot="1" x14ac:dyDescent="0.3">
      <c r="A348" s="236" t="s">
        <v>1136</v>
      </c>
      <c r="B348" s="58" t="s">
        <v>1012</v>
      </c>
      <c r="C348" s="52">
        <v>22563</v>
      </c>
      <c r="D348" s="238" t="s">
        <v>2247</v>
      </c>
      <c r="E348" s="62" t="s">
        <v>45</v>
      </c>
      <c r="F348" s="57">
        <v>709</v>
      </c>
      <c r="G348" s="90"/>
      <c r="H348" s="91"/>
      <c r="I348" s="91"/>
      <c r="J348" s="91"/>
      <c r="K348" s="91"/>
      <c r="L348" s="91"/>
      <c r="M348" s="91"/>
      <c r="N348" s="91"/>
      <c r="O348" s="91">
        <v>175</v>
      </c>
      <c r="P348" s="91"/>
      <c r="Q348" s="91"/>
      <c r="R348" s="91"/>
      <c r="S348" s="91"/>
      <c r="T348" s="91"/>
      <c r="U348" s="91"/>
      <c r="V348" s="91"/>
      <c r="W348" s="91"/>
      <c r="X348" s="91">
        <v>222</v>
      </c>
      <c r="Y348" s="91"/>
      <c r="Z348" s="91"/>
      <c r="AA348" s="91"/>
      <c r="AB348" s="91"/>
      <c r="AC348" s="91"/>
      <c r="AD348" s="91"/>
      <c r="AE348" s="91">
        <v>155</v>
      </c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>
        <v>157</v>
      </c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2"/>
      <c r="BP348" s="81">
        <v>0</v>
      </c>
      <c r="BQ348" s="81">
        <v>0</v>
      </c>
      <c r="BR348" s="81">
        <v>0</v>
      </c>
      <c r="BS348" s="82">
        <v>0</v>
      </c>
      <c r="BT348" s="82">
        <v>0</v>
      </c>
      <c r="BU348" s="82">
        <v>0</v>
      </c>
    </row>
    <row r="349" spans="1:73" s="137" customFormat="1" ht="15" customHeight="1" thickBot="1" x14ac:dyDescent="0.3">
      <c r="A349" s="236" t="s">
        <v>1138</v>
      </c>
      <c r="B349" s="60" t="s">
        <v>1115</v>
      </c>
      <c r="C349" s="59">
        <v>37901</v>
      </c>
      <c r="D349" s="238" t="s">
        <v>2661</v>
      </c>
      <c r="E349" s="62" t="s">
        <v>11</v>
      </c>
      <c r="F349" s="57">
        <v>704</v>
      </c>
      <c r="G349" s="90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  <c r="AF349" s="91">
        <v>142</v>
      </c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>
        <v>250</v>
      </c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>
        <v>175</v>
      </c>
      <c r="BJ349" s="91"/>
      <c r="BK349" s="91"/>
      <c r="BL349" s="91"/>
      <c r="BM349" s="91"/>
      <c r="BN349" s="91">
        <v>137</v>
      </c>
      <c r="BO349" s="92"/>
      <c r="BP349" s="81">
        <v>0</v>
      </c>
      <c r="BQ349" s="81">
        <v>0</v>
      </c>
      <c r="BR349" s="81">
        <v>0</v>
      </c>
      <c r="BS349" s="82">
        <v>0</v>
      </c>
      <c r="BT349" s="82">
        <v>0</v>
      </c>
      <c r="BU349" s="82">
        <v>0</v>
      </c>
    </row>
    <row r="350" spans="1:73" s="137" customFormat="1" ht="15" customHeight="1" thickBot="1" x14ac:dyDescent="0.3">
      <c r="A350" s="236" t="s">
        <v>1140</v>
      </c>
      <c r="B350" s="58" t="s">
        <v>516</v>
      </c>
      <c r="C350" s="52">
        <v>38930</v>
      </c>
      <c r="D350" s="238" t="s">
        <v>3128</v>
      </c>
      <c r="E350" s="63" t="s">
        <v>76</v>
      </c>
      <c r="F350" s="57">
        <v>703</v>
      </c>
      <c r="G350" s="90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>
        <v>290</v>
      </c>
      <c r="AM350" s="91"/>
      <c r="AN350" s="91"/>
      <c r="AO350" s="91"/>
      <c r="AP350" s="91"/>
      <c r="AQ350" s="91"/>
      <c r="AR350" s="91"/>
      <c r="AS350" s="91"/>
      <c r="AT350" s="91"/>
      <c r="AU350" s="91">
        <v>152</v>
      </c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>
        <v>261</v>
      </c>
      <c r="BG350" s="91"/>
      <c r="BH350" s="91"/>
      <c r="BI350" s="91"/>
      <c r="BJ350" s="91"/>
      <c r="BK350" s="91"/>
      <c r="BL350" s="91"/>
      <c r="BM350" s="91"/>
      <c r="BN350" s="91"/>
      <c r="BO350" s="92"/>
      <c r="BP350" s="81">
        <v>0</v>
      </c>
      <c r="BQ350" s="81">
        <v>0</v>
      </c>
      <c r="BR350" s="81">
        <v>0</v>
      </c>
      <c r="BS350" s="82">
        <v>0</v>
      </c>
      <c r="BT350" s="82">
        <v>0</v>
      </c>
      <c r="BU350" s="82">
        <v>0</v>
      </c>
    </row>
    <row r="351" spans="1:73" s="137" customFormat="1" ht="15" customHeight="1" thickBot="1" x14ac:dyDescent="0.3">
      <c r="A351" s="236" t="s">
        <v>1142</v>
      </c>
      <c r="B351" s="134" t="s">
        <v>839</v>
      </c>
      <c r="C351" s="59">
        <v>34755</v>
      </c>
      <c r="D351" s="238" t="s">
        <v>2563</v>
      </c>
      <c r="E351" s="62" t="s">
        <v>709</v>
      </c>
      <c r="F351" s="57">
        <v>696</v>
      </c>
      <c r="G351" s="90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>
        <v>192</v>
      </c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>
        <v>504</v>
      </c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2"/>
      <c r="BP351" s="81">
        <v>0</v>
      </c>
      <c r="BQ351" s="81">
        <v>0</v>
      </c>
      <c r="BR351" s="81">
        <v>0</v>
      </c>
      <c r="BS351" s="82">
        <v>0</v>
      </c>
      <c r="BT351" s="82">
        <v>0</v>
      </c>
      <c r="BU351" s="82">
        <v>0</v>
      </c>
    </row>
    <row r="352" spans="1:73" s="137" customFormat="1" ht="15" customHeight="1" thickBot="1" x14ac:dyDescent="0.3">
      <c r="A352" s="236" t="s">
        <v>1143</v>
      </c>
      <c r="B352" s="60" t="s">
        <v>1851</v>
      </c>
      <c r="C352" s="59">
        <v>33943</v>
      </c>
      <c r="D352" s="238" t="s">
        <v>3212</v>
      </c>
      <c r="E352" s="62" t="s">
        <v>709</v>
      </c>
      <c r="F352" s="57">
        <v>696</v>
      </c>
      <c r="G352" s="90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>
        <v>192</v>
      </c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>
        <v>504</v>
      </c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2"/>
      <c r="BP352" s="81">
        <v>0</v>
      </c>
      <c r="BQ352" s="81">
        <v>0</v>
      </c>
      <c r="BR352" s="81">
        <v>0</v>
      </c>
      <c r="BS352" s="82">
        <v>0</v>
      </c>
      <c r="BT352" s="82">
        <v>0</v>
      </c>
      <c r="BU352" s="82">
        <v>0</v>
      </c>
    </row>
    <row r="353" spans="1:73" s="137" customFormat="1" ht="15" customHeight="1" thickBot="1" x14ac:dyDescent="0.3">
      <c r="A353" s="236" t="s">
        <v>1144</v>
      </c>
      <c r="B353" s="58" t="s">
        <v>1828</v>
      </c>
      <c r="C353" s="52">
        <v>36150</v>
      </c>
      <c r="D353" s="238" t="s">
        <v>3283</v>
      </c>
      <c r="E353" s="63" t="s">
        <v>76</v>
      </c>
      <c r="F353" s="57">
        <v>695</v>
      </c>
      <c r="G353" s="90">
        <v>350</v>
      </c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>
        <v>345</v>
      </c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2"/>
      <c r="BP353" s="81">
        <v>0</v>
      </c>
      <c r="BQ353" s="81">
        <v>0</v>
      </c>
      <c r="BR353" s="81">
        <v>0</v>
      </c>
      <c r="BS353" s="82">
        <v>0</v>
      </c>
      <c r="BT353" s="82">
        <v>0</v>
      </c>
      <c r="BU353" s="82">
        <v>0</v>
      </c>
    </row>
    <row r="354" spans="1:73" s="137" customFormat="1" ht="15" customHeight="1" thickBot="1" x14ac:dyDescent="0.3">
      <c r="A354" s="236" t="s">
        <v>1146</v>
      </c>
      <c r="B354" s="220" t="s">
        <v>321</v>
      </c>
      <c r="C354" s="52">
        <v>37270</v>
      </c>
      <c r="D354" s="238" t="s">
        <v>3168</v>
      </c>
      <c r="E354" s="63" t="s">
        <v>76</v>
      </c>
      <c r="F354" s="57">
        <v>682</v>
      </c>
      <c r="G354" s="90">
        <v>192</v>
      </c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>
        <v>490</v>
      </c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2"/>
      <c r="BP354" s="81">
        <v>0</v>
      </c>
      <c r="BQ354" s="81">
        <v>0</v>
      </c>
      <c r="BR354" s="81">
        <v>0</v>
      </c>
      <c r="BS354" s="82">
        <v>0</v>
      </c>
      <c r="BT354" s="82">
        <v>0</v>
      </c>
      <c r="BU354" s="82">
        <v>0</v>
      </c>
    </row>
    <row r="355" spans="1:73" s="137" customFormat="1" ht="15" customHeight="1" thickBot="1" x14ac:dyDescent="0.3">
      <c r="A355" s="236" t="s">
        <v>1148</v>
      </c>
      <c r="B355" s="58" t="s">
        <v>227</v>
      </c>
      <c r="C355" s="52">
        <v>37226</v>
      </c>
      <c r="D355" s="238" t="s">
        <v>2584</v>
      </c>
      <c r="E355" s="62" t="s">
        <v>69</v>
      </c>
      <c r="F355" s="57">
        <v>677</v>
      </c>
      <c r="G355" s="90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>
        <v>213</v>
      </c>
      <c r="W355" s="91"/>
      <c r="X355" s="91"/>
      <c r="Y355" s="91"/>
      <c r="Z355" s="91"/>
      <c r="AA355" s="91"/>
      <c r="AB355" s="91"/>
      <c r="AC355" s="91"/>
      <c r="AD355" s="91">
        <v>272</v>
      </c>
      <c r="AE355" s="91"/>
      <c r="AF355" s="91"/>
      <c r="AG355" s="91"/>
      <c r="AH355" s="91"/>
      <c r="AI355" s="91"/>
      <c r="AJ355" s="91">
        <v>192</v>
      </c>
      <c r="AK355" s="91"/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2"/>
      <c r="BP355" s="81">
        <v>0</v>
      </c>
      <c r="BQ355" s="81">
        <v>0</v>
      </c>
      <c r="BR355" s="81">
        <v>0</v>
      </c>
      <c r="BS355" s="82">
        <v>0</v>
      </c>
      <c r="BT355" s="82">
        <v>0</v>
      </c>
      <c r="BU355" s="82">
        <v>0</v>
      </c>
    </row>
    <row r="356" spans="1:73" s="137" customFormat="1" ht="15" customHeight="1" thickBot="1" x14ac:dyDescent="0.3">
      <c r="A356" s="236" t="s">
        <v>1149</v>
      </c>
      <c r="B356" s="58" t="s">
        <v>312</v>
      </c>
      <c r="C356" s="52">
        <v>37878</v>
      </c>
      <c r="D356" s="238" t="s">
        <v>3271</v>
      </c>
      <c r="E356" s="62" t="s">
        <v>42</v>
      </c>
      <c r="F356" s="57">
        <v>675</v>
      </c>
      <c r="G356" s="90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>
        <v>425</v>
      </c>
      <c r="Y356" s="91">
        <v>250</v>
      </c>
      <c r="Z356" s="91"/>
      <c r="AA356" s="91"/>
      <c r="AB356" s="91"/>
      <c r="AC356" s="91"/>
      <c r="AD356" s="91"/>
      <c r="AE356" s="91"/>
      <c r="AF356" s="91"/>
      <c r="AG356" s="91"/>
      <c r="AH356" s="91"/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2"/>
      <c r="BP356" s="81">
        <v>0</v>
      </c>
      <c r="BQ356" s="81">
        <v>0</v>
      </c>
      <c r="BR356" s="81">
        <v>0</v>
      </c>
      <c r="BS356" s="82">
        <v>0</v>
      </c>
      <c r="BT356" s="82">
        <v>0</v>
      </c>
      <c r="BU356" s="82">
        <v>0</v>
      </c>
    </row>
    <row r="357" spans="1:73" s="137" customFormat="1" ht="15" customHeight="1" thickBot="1" x14ac:dyDescent="0.3">
      <c r="A357" s="236" t="s">
        <v>1151</v>
      </c>
      <c r="B357" s="60" t="s">
        <v>361</v>
      </c>
      <c r="C357" s="59">
        <v>37525</v>
      </c>
      <c r="D357" s="238" t="s">
        <v>3303</v>
      </c>
      <c r="E357" s="62" t="s">
        <v>32</v>
      </c>
      <c r="F357" s="57">
        <v>669</v>
      </c>
      <c r="G357" s="90"/>
      <c r="H357" s="91"/>
      <c r="I357" s="91"/>
      <c r="J357" s="91"/>
      <c r="K357" s="91"/>
      <c r="L357" s="91"/>
      <c r="M357" s="91">
        <v>92</v>
      </c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>
        <v>385</v>
      </c>
      <c r="AB357" s="91"/>
      <c r="AC357" s="91"/>
      <c r="AD357" s="91"/>
      <c r="AE357" s="91"/>
      <c r="AF357" s="91"/>
      <c r="AG357" s="91"/>
      <c r="AH357" s="91"/>
      <c r="AI357" s="91">
        <v>192</v>
      </c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2"/>
      <c r="BP357" s="81">
        <v>0</v>
      </c>
      <c r="BQ357" s="81">
        <v>0</v>
      </c>
      <c r="BR357" s="81">
        <v>0</v>
      </c>
      <c r="BS357" s="82">
        <v>0</v>
      </c>
      <c r="BT357" s="82">
        <v>0</v>
      </c>
      <c r="BU357" s="82">
        <v>0</v>
      </c>
    </row>
    <row r="358" spans="1:73" s="137" customFormat="1" ht="15" customHeight="1" thickBot="1" x14ac:dyDescent="0.3">
      <c r="A358" s="236" t="s">
        <v>1153</v>
      </c>
      <c r="B358" s="60" t="s">
        <v>550</v>
      </c>
      <c r="C358" s="59">
        <v>37915</v>
      </c>
      <c r="D358" s="238" t="s">
        <v>3220</v>
      </c>
      <c r="E358" s="62" t="s">
        <v>46</v>
      </c>
      <c r="F358" s="57">
        <v>668</v>
      </c>
      <c r="G358" s="90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>
        <v>137</v>
      </c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  <c r="AF358" s="91"/>
      <c r="AG358" s="91"/>
      <c r="AH358" s="91">
        <v>272</v>
      </c>
      <c r="AI358" s="91"/>
      <c r="AJ358" s="91"/>
      <c r="AK358" s="91"/>
      <c r="AL358" s="91"/>
      <c r="AM358" s="91"/>
      <c r="AN358" s="91"/>
      <c r="AO358" s="91"/>
      <c r="AP358" s="91"/>
      <c r="AQ358" s="91"/>
      <c r="AR358" s="91">
        <v>102</v>
      </c>
      <c r="AS358" s="91"/>
      <c r="AT358" s="91"/>
      <c r="AU358" s="91"/>
      <c r="AV358" s="91"/>
      <c r="AW358" s="91"/>
      <c r="AX358" s="91"/>
      <c r="AY358" s="91"/>
      <c r="AZ358" s="91"/>
      <c r="BA358" s="91"/>
      <c r="BB358" s="91">
        <v>157</v>
      </c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2"/>
      <c r="BP358" s="81">
        <v>0</v>
      </c>
      <c r="BQ358" s="81">
        <v>0</v>
      </c>
      <c r="BR358" s="81">
        <v>0</v>
      </c>
      <c r="BS358" s="82">
        <v>0</v>
      </c>
      <c r="BT358" s="82">
        <v>0</v>
      </c>
      <c r="BU358" s="82">
        <v>0</v>
      </c>
    </row>
    <row r="359" spans="1:73" s="137" customFormat="1" ht="15" customHeight="1" thickBot="1" x14ac:dyDescent="0.3">
      <c r="A359" s="236" t="s">
        <v>1155</v>
      </c>
      <c r="B359" s="60" t="s">
        <v>2097</v>
      </c>
      <c r="C359" s="59">
        <v>32191</v>
      </c>
      <c r="D359" s="238" t="s">
        <v>3511</v>
      </c>
      <c r="E359" s="62" t="s">
        <v>829</v>
      </c>
      <c r="F359" s="57">
        <v>666</v>
      </c>
      <c r="G359" s="90"/>
      <c r="H359" s="91"/>
      <c r="I359" s="91"/>
      <c r="J359" s="91"/>
      <c r="K359" s="91">
        <v>222</v>
      </c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>
        <v>222</v>
      </c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>
        <v>222</v>
      </c>
      <c r="BH359" s="91"/>
      <c r="BI359" s="91"/>
      <c r="BJ359" s="91"/>
      <c r="BK359" s="91"/>
      <c r="BL359" s="91"/>
      <c r="BM359" s="91"/>
      <c r="BN359" s="91"/>
      <c r="BO359" s="92"/>
      <c r="BP359" s="81">
        <v>0</v>
      </c>
      <c r="BQ359" s="81">
        <v>0</v>
      </c>
      <c r="BR359" s="81">
        <v>0</v>
      </c>
      <c r="BS359" s="82">
        <v>0</v>
      </c>
      <c r="BT359" s="82">
        <v>0</v>
      </c>
      <c r="BU359" s="82">
        <v>0</v>
      </c>
    </row>
    <row r="360" spans="1:73" s="137" customFormat="1" ht="15" customHeight="1" thickBot="1" x14ac:dyDescent="0.3">
      <c r="A360" s="236" t="s">
        <v>1156</v>
      </c>
      <c r="B360" s="58" t="s">
        <v>1843</v>
      </c>
      <c r="C360" s="52">
        <v>37395</v>
      </c>
      <c r="D360" s="238" t="s">
        <v>3201</v>
      </c>
      <c r="E360" s="62" t="s">
        <v>412</v>
      </c>
      <c r="F360" s="57">
        <v>662</v>
      </c>
      <c r="G360" s="90"/>
      <c r="H360" s="91"/>
      <c r="I360" s="91">
        <v>102</v>
      </c>
      <c r="J360" s="91"/>
      <c r="K360" s="91">
        <v>385</v>
      </c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>
        <v>175</v>
      </c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2"/>
      <c r="BP360" s="81">
        <v>0</v>
      </c>
      <c r="BQ360" s="81">
        <v>0</v>
      </c>
      <c r="BR360" s="81">
        <v>0</v>
      </c>
      <c r="BS360" s="82">
        <v>0</v>
      </c>
      <c r="BT360" s="82">
        <v>0</v>
      </c>
      <c r="BU360" s="82">
        <v>0</v>
      </c>
    </row>
    <row r="361" spans="1:73" s="137" customFormat="1" ht="15" customHeight="1" thickBot="1" x14ac:dyDescent="0.25">
      <c r="A361" s="236" t="s">
        <v>1158</v>
      </c>
      <c r="B361" s="103" t="s">
        <v>946</v>
      </c>
      <c r="C361" s="52">
        <v>38708</v>
      </c>
      <c r="D361" s="238" t="s">
        <v>2693</v>
      </c>
      <c r="E361" s="237" t="s">
        <v>709</v>
      </c>
      <c r="F361" s="57">
        <v>660</v>
      </c>
      <c r="G361" s="90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>
        <v>275</v>
      </c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>
        <v>385</v>
      </c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2"/>
      <c r="BP361" s="81">
        <v>0</v>
      </c>
      <c r="BQ361" s="81">
        <v>0</v>
      </c>
      <c r="BR361" s="81">
        <v>0</v>
      </c>
      <c r="BS361" s="82">
        <v>0</v>
      </c>
      <c r="BT361" s="82">
        <v>0</v>
      </c>
      <c r="BU361" s="82">
        <v>0</v>
      </c>
    </row>
    <row r="362" spans="1:73" s="137" customFormat="1" ht="15" customHeight="1" thickBot="1" x14ac:dyDescent="0.3">
      <c r="A362" s="236" t="s">
        <v>1160</v>
      </c>
      <c r="B362" s="58" t="s">
        <v>245</v>
      </c>
      <c r="C362" s="52">
        <v>37897</v>
      </c>
      <c r="D362" s="238" t="s">
        <v>2592</v>
      </c>
      <c r="E362" s="62" t="s">
        <v>42</v>
      </c>
      <c r="F362" s="57">
        <v>660</v>
      </c>
      <c r="G362" s="90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>
        <v>175</v>
      </c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>
        <v>213</v>
      </c>
      <c r="AY362" s="91"/>
      <c r="AZ362" s="91"/>
      <c r="BA362" s="91"/>
      <c r="BB362" s="91"/>
      <c r="BC362" s="91"/>
      <c r="BD362" s="91"/>
      <c r="BE362" s="91"/>
      <c r="BF362" s="91"/>
      <c r="BG362" s="91">
        <v>272</v>
      </c>
      <c r="BH362" s="91"/>
      <c r="BI362" s="91"/>
      <c r="BJ362" s="91"/>
      <c r="BK362" s="91"/>
      <c r="BL362" s="91"/>
      <c r="BM362" s="91"/>
      <c r="BN362" s="91"/>
      <c r="BO362" s="92"/>
      <c r="BP362" s="81">
        <v>0</v>
      </c>
      <c r="BQ362" s="81">
        <v>0</v>
      </c>
      <c r="BR362" s="81">
        <v>0</v>
      </c>
      <c r="BS362" s="82">
        <v>0</v>
      </c>
      <c r="BT362" s="82">
        <v>0</v>
      </c>
      <c r="BU362" s="82">
        <v>0</v>
      </c>
    </row>
    <row r="363" spans="1:73" s="137" customFormat="1" ht="15" customHeight="1" thickBot="1" x14ac:dyDescent="0.3">
      <c r="A363" s="236" t="s">
        <v>1162</v>
      </c>
      <c r="B363" s="58" t="s">
        <v>1996</v>
      </c>
      <c r="C363" s="59">
        <v>32766</v>
      </c>
      <c r="D363" s="238" t="s">
        <v>3407</v>
      </c>
      <c r="E363" s="63" t="s">
        <v>970</v>
      </c>
      <c r="F363" s="57">
        <v>654</v>
      </c>
      <c r="G363" s="90"/>
      <c r="H363" s="91"/>
      <c r="I363" s="91"/>
      <c r="J363" s="91"/>
      <c r="K363" s="91"/>
      <c r="L363" s="91"/>
      <c r="M363" s="91"/>
      <c r="N363" s="91"/>
      <c r="O363" s="91">
        <v>137</v>
      </c>
      <c r="P363" s="91"/>
      <c r="Q363" s="91"/>
      <c r="R363" s="91"/>
      <c r="S363" s="91"/>
      <c r="T363" s="91"/>
      <c r="U363" s="91">
        <v>157</v>
      </c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>
        <v>360</v>
      </c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2"/>
      <c r="BP363" s="81">
        <v>0</v>
      </c>
      <c r="BQ363" s="81">
        <v>0</v>
      </c>
      <c r="BR363" s="81">
        <v>0</v>
      </c>
      <c r="BS363" s="82">
        <v>0</v>
      </c>
      <c r="BT363" s="82">
        <v>0</v>
      </c>
      <c r="BU363" s="82">
        <v>0</v>
      </c>
    </row>
    <row r="364" spans="1:73" s="137" customFormat="1" ht="15" customHeight="1" thickBot="1" x14ac:dyDescent="0.3">
      <c r="A364" s="236" t="s">
        <v>1164</v>
      </c>
      <c r="B364" s="58" t="s">
        <v>1512</v>
      </c>
      <c r="C364" s="59">
        <v>28293</v>
      </c>
      <c r="D364" s="238" t="s">
        <v>2905</v>
      </c>
      <c r="E364" s="63" t="s">
        <v>970</v>
      </c>
      <c r="F364" s="57">
        <v>654</v>
      </c>
      <c r="G364" s="90"/>
      <c r="H364" s="91"/>
      <c r="I364" s="91"/>
      <c r="J364" s="91"/>
      <c r="K364" s="91"/>
      <c r="L364" s="91"/>
      <c r="M364" s="91"/>
      <c r="N364" s="91"/>
      <c r="O364" s="91">
        <v>137</v>
      </c>
      <c r="P364" s="91"/>
      <c r="Q364" s="91"/>
      <c r="R364" s="91"/>
      <c r="S364" s="91"/>
      <c r="T364" s="91"/>
      <c r="U364" s="91">
        <v>157</v>
      </c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  <c r="AF364" s="91"/>
      <c r="AG364" s="91"/>
      <c r="AH364" s="91">
        <v>360</v>
      </c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2"/>
      <c r="BP364" s="81">
        <v>0</v>
      </c>
      <c r="BQ364" s="81">
        <v>0</v>
      </c>
      <c r="BR364" s="81">
        <v>0</v>
      </c>
      <c r="BS364" s="82">
        <v>0</v>
      </c>
      <c r="BT364" s="82">
        <v>0</v>
      </c>
      <c r="BU364" s="82">
        <v>0</v>
      </c>
    </row>
    <row r="365" spans="1:73" s="137" customFormat="1" ht="15" customHeight="1" thickBot="1" x14ac:dyDescent="0.3">
      <c r="A365" s="236" t="s">
        <v>1165</v>
      </c>
      <c r="B365" s="58" t="s">
        <v>251</v>
      </c>
      <c r="C365" s="52">
        <v>37772</v>
      </c>
      <c r="D365" s="238" t="s">
        <v>2786</v>
      </c>
      <c r="E365" s="63" t="s">
        <v>55</v>
      </c>
      <c r="F365" s="57">
        <v>651</v>
      </c>
      <c r="G365" s="90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>
        <v>335</v>
      </c>
      <c r="AF365" s="91"/>
      <c r="AG365" s="91"/>
      <c r="AH365" s="91"/>
      <c r="AI365" s="91"/>
      <c r="AJ365" s="91"/>
      <c r="AK365" s="91"/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>
        <v>316</v>
      </c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2"/>
      <c r="BP365" s="81">
        <v>0</v>
      </c>
      <c r="BQ365" s="81">
        <v>0</v>
      </c>
      <c r="BR365" s="81">
        <v>0</v>
      </c>
      <c r="BS365" s="82">
        <v>0</v>
      </c>
      <c r="BT365" s="82">
        <v>0</v>
      </c>
      <c r="BU365" s="82">
        <v>0</v>
      </c>
    </row>
    <row r="366" spans="1:73" s="137" customFormat="1" ht="15" customHeight="1" thickBot="1" x14ac:dyDescent="0.3">
      <c r="A366" s="236" t="s">
        <v>1167</v>
      </c>
      <c r="B366" s="60" t="s">
        <v>183</v>
      </c>
      <c r="C366" s="59">
        <v>36852</v>
      </c>
      <c r="D366" s="238" t="s">
        <v>2522</v>
      </c>
      <c r="E366" s="63" t="s">
        <v>46</v>
      </c>
      <c r="F366" s="57">
        <v>642</v>
      </c>
      <c r="G366" s="90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>
        <v>642</v>
      </c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2"/>
      <c r="BP366" s="81">
        <v>0</v>
      </c>
      <c r="BQ366" s="81">
        <v>0</v>
      </c>
      <c r="BR366" s="81">
        <v>0</v>
      </c>
      <c r="BS366" s="82">
        <v>0</v>
      </c>
      <c r="BT366" s="82">
        <v>0</v>
      </c>
      <c r="BU366" s="82">
        <v>0</v>
      </c>
    </row>
    <row r="367" spans="1:73" s="137" customFormat="1" ht="15" customHeight="1" thickBot="1" x14ac:dyDescent="0.25">
      <c r="A367" s="236" t="s">
        <v>1170</v>
      </c>
      <c r="B367" s="101" t="s">
        <v>1045</v>
      </c>
      <c r="C367" s="52">
        <v>33942</v>
      </c>
      <c r="D367" s="238" t="s">
        <v>2689</v>
      </c>
      <c r="E367" s="63" t="s">
        <v>66</v>
      </c>
      <c r="F367" s="57">
        <v>635</v>
      </c>
      <c r="G367" s="90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>
        <v>275</v>
      </c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>
        <v>360</v>
      </c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2"/>
      <c r="BP367" s="81">
        <v>0</v>
      </c>
      <c r="BQ367" s="81">
        <v>0</v>
      </c>
      <c r="BR367" s="81">
        <v>0</v>
      </c>
      <c r="BS367" s="82">
        <v>0</v>
      </c>
      <c r="BT367" s="82">
        <v>0</v>
      </c>
      <c r="BU367" s="82">
        <v>0</v>
      </c>
    </row>
    <row r="368" spans="1:73" s="137" customFormat="1" ht="15" customHeight="1" thickBot="1" x14ac:dyDescent="0.3">
      <c r="A368" s="236" t="s">
        <v>1172</v>
      </c>
      <c r="B368" s="58" t="s">
        <v>747</v>
      </c>
      <c r="C368" s="59">
        <v>32730</v>
      </c>
      <c r="D368" s="238" t="s">
        <v>2565</v>
      </c>
      <c r="E368" s="63" t="s">
        <v>70</v>
      </c>
      <c r="F368" s="57">
        <v>635</v>
      </c>
      <c r="G368" s="90">
        <v>275</v>
      </c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  <c r="AF368" s="91"/>
      <c r="AG368" s="91"/>
      <c r="AH368" s="91">
        <v>360</v>
      </c>
      <c r="AI368" s="91"/>
      <c r="AJ368" s="91"/>
      <c r="AK368" s="91"/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2"/>
      <c r="BP368" s="81">
        <v>0</v>
      </c>
      <c r="BQ368" s="81">
        <v>0</v>
      </c>
      <c r="BR368" s="81">
        <v>0</v>
      </c>
      <c r="BS368" s="82">
        <v>0</v>
      </c>
      <c r="BT368" s="82">
        <v>0</v>
      </c>
      <c r="BU368" s="82">
        <v>0</v>
      </c>
    </row>
    <row r="369" spans="1:73" s="137" customFormat="1" ht="15" customHeight="1" thickBot="1" x14ac:dyDescent="0.3">
      <c r="A369" s="236" t="s">
        <v>1174</v>
      </c>
      <c r="B369" s="58" t="s">
        <v>223</v>
      </c>
      <c r="C369" s="52">
        <v>37792</v>
      </c>
      <c r="D369" s="238" t="s">
        <v>2727</v>
      </c>
      <c r="E369" s="63" t="s">
        <v>58</v>
      </c>
      <c r="F369" s="57">
        <v>628</v>
      </c>
      <c r="G369" s="90"/>
      <c r="H369" s="91"/>
      <c r="I369" s="91"/>
      <c r="J369" s="91"/>
      <c r="K369" s="91">
        <v>220</v>
      </c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>
        <v>175</v>
      </c>
      <c r="BD369" s="91"/>
      <c r="BE369" s="91"/>
      <c r="BF369" s="91"/>
      <c r="BG369" s="91"/>
      <c r="BH369" s="91">
        <v>233</v>
      </c>
      <c r="BI369" s="91"/>
      <c r="BJ369" s="91"/>
      <c r="BK369" s="91"/>
      <c r="BL369" s="91"/>
      <c r="BM369" s="91"/>
      <c r="BN369" s="91"/>
      <c r="BO369" s="92"/>
      <c r="BP369" s="81">
        <v>0</v>
      </c>
      <c r="BQ369" s="81">
        <v>0</v>
      </c>
      <c r="BR369" s="81">
        <v>0</v>
      </c>
      <c r="BS369" s="82">
        <v>0</v>
      </c>
      <c r="BT369" s="82">
        <v>0</v>
      </c>
      <c r="BU369" s="82">
        <v>0</v>
      </c>
    </row>
    <row r="370" spans="1:73" s="137" customFormat="1" ht="15" customHeight="1" thickBot="1" x14ac:dyDescent="0.3">
      <c r="A370" s="236" t="s">
        <v>1176</v>
      </c>
      <c r="B370" s="58" t="s">
        <v>1855</v>
      </c>
      <c r="C370" s="52">
        <v>38652</v>
      </c>
      <c r="D370" s="238" t="s">
        <v>3200</v>
      </c>
      <c r="E370" s="63" t="s">
        <v>812</v>
      </c>
      <c r="F370" s="57">
        <v>619</v>
      </c>
      <c r="G370" s="90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>
        <v>220</v>
      </c>
      <c r="AJ370" s="91"/>
      <c r="AK370" s="91">
        <v>253</v>
      </c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>
        <v>146</v>
      </c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2"/>
      <c r="BP370" s="81">
        <v>0</v>
      </c>
      <c r="BQ370" s="81">
        <v>0</v>
      </c>
      <c r="BR370" s="81">
        <v>0</v>
      </c>
      <c r="BS370" s="82">
        <v>0</v>
      </c>
      <c r="BT370" s="82">
        <v>0</v>
      </c>
      <c r="BU370" s="82">
        <v>0</v>
      </c>
    </row>
    <row r="371" spans="1:73" s="137" customFormat="1" ht="15" customHeight="1" thickBot="1" x14ac:dyDescent="0.3">
      <c r="A371" s="236" t="s">
        <v>1177</v>
      </c>
      <c r="B371" s="134" t="s">
        <v>1112</v>
      </c>
      <c r="C371" s="59">
        <v>34054</v>
      </c>
      <c r="D371" s="238" t="s">
        <v>2721</v>
      </c>
      <c r="E371" s="62" t="s">
        <v>937</v>
      </c>
      <c r="F371" s="57">
        <v>619</v>
      </c>
      <c r="G371" s="90"/>
      <c r="H371" s="91"/>
      <c r="I371" s="91">
        <v>102</v>
      </c>
      <c r="J371" s="91"/>
      <c r="K371" s="91"/>
      <c r="L371" s="91">
        <v>157</v>
      </c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>
        <v>360</v>
      </c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2"/>
      <c r="BP371" s="81">
        <v>0</v>
      </c>
      <c r="BQ371" s="81">
        <v>0</v>
      </c>
      <c r="BR371" s="81">
        <v>0</v>
      </c>
      <c r="BS371" s="82">
        <v>0</v>
      </c>
      <c r="BT371" s="82">
        <v>0</v>
      </c>
      <c r="BU371" s="82">
        <v>0</v>
      </c>
    </row>
    <row r="372" spans="1:73" s="137" customFormat="1" ht="15" customHeight="1" thickBot="1" x14ac:dyDescent="0.3">
      <c r="A372" s="236" t="s">
        <v>1179</v>
      </c>
      <c r="B372" s="58" t="s">
        <v>261</v>
      </c>
      <c r="C372" s="59">
        <v>36630</v>
      </c>
      <c r="D372" s="238" t="s">
        <v>2729</v>
      </c>
      <c r="E372" s="62" t="s">
        <v>79</v>
      </c>
      <c r="F372" s="57">
        <v>618</v>
      </c>
      <c r="G372" s="90"/>
      <c r="H372" s="91"/>
      <c r="I372" s="91">
        <v>137</v>
      </c>
      <c r="J372" s="91"/>
      <c r="K372" s="91"/>
      <c r="L372" s="91">
        <v>102</v>
      </c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>
        <v>222</v>
      </c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  <c r="AO372" s="91"/>
      <c r="AP372" s="91"/>
      <c r="AQ372" s="91"/>
      <c r="AR372" s="91">
        <v>157</v>
      </c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2"/>
      <c r="BP372" s="81">
        <v>0</v>
      </c>
      <c r="BQ372" s="81">
        <v>0</v>
      </c>
      <c r="BR372" s="81">
        <v>0</v>
      </c>
      <c r="BS372" s="82">
        <v>0</v>
      </c>
      <c r="BT372" s="82">
        <v>0</v>
      </c>
      <c r="BU372" s="82">
        <v>0</v>
      </c>
    </row>
    <row r="373" spans="1:73" s="137" customFormat="1" ht="15" customHeight="1" thickBot="1" x14ac:dyDescent="0.3">
      <c r="A373" s="236" t="s">
        <v>1180</v>
      </c>
      <c r="B373" s="58" t="s">
        <v>2139</v>
      </c>
      <c r="C373" s="52">
        <v>33141</v>
      </c>
      <c r="D373" s="238" t="s">
        <v>3301</v>
      </c>
      <c r="E373" s="63" t="s">
        <v>97</v>
      </c>
      <c r="F373" s="57">
        <v>615</v>
      </c>
      <c r="G373" s="90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>
        <v>205</v>
      </c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>
        <v>157</v>
      </c>
      <c r="BE373" s="91"/>
      <c r="BF373" s="91"/>
      <c r="BG373" s="91"/>
      <c r="BH373" s="91"/>
      <c r="BI373" s="91">
        <v>253</v>
      </c>
      <c r="BJ373" s="91"/>
      <c r="BK373" s="91"/>
      <c r="BL373" s="91"/>
      <c r="BM373" s="91"/>
      <c r="BN373" s="91"/>
      <c r="BO373" s="92"/>
      <c r="BP373" s="81">
        <v>0</v>
      </c>
      <c r="BQ373" s="81">
        <v>0</v>
      </c>
      <c r="BR373" s="81">
        <v>0</v>
      </c>
      <c r="BS373" s="82">
        <v>0</v>
      </c>
      <c r="BT373" s="82">
        <v>0</v>
      </c>
      <c r="BU373" s="82">
        <v>0</v>
      </c>
    </row>
    <row r="374" spans="1:73" s="137" customFormat="1" ht="15" customHeight="1" thickBot="1" x14ac:dyDescent="0.3">
      <c r="A374" s="236" t="s">
        <v>1182</v>
      </c>
      <c r="B374" s="58" t="s">
        <v>483</v>
      </c>
      <c r="C374" s="52">
        <v>37574</v>
      </c>
      <c r="D374" s="238" t="s">
        <v>2591</v>
      </c>
      <c r="E374" s="63" t="s">
        <v>11</v>
      </c>
      <c r="F374" s="57">
        <v>614</v>
      </c>
      <c r="G374" s="90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>
        <v>385</v>
      </c>
      <c r="AB374" s="91"/>
      <c r="AC374" s="91"/>
      <c r="AD374" s="91"/>
      <c r="AE374" s="91"/>
      <c r="AF374" s="91">
        <v>92</v>
      </c>
      <c r="AG374" s="91"/>
      <c r="AH374" s="91"/>
      <c r="AI374" s="91"/>
      <c r="AJ374" s="91"/>
      <c r="AK374" s="91"/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>
        <v>137</v>
      </c>
      <c r="BJ374" s="91"/>
      <c r="BK374" s="91"/>
      <c r="BL374" s="91"/>
      <c r="BM374" s="91"/>
      <c r="BN374" s="91"/>
      <c r="BO374" s="92"/>
      <c r="BP374" s="81">
        <v>0</v>
      </c>
      <c r="BQ374" s="81">
        <v>0</v>
      </c>
      <c r="BR374" s="81">
        <v>0</v>
      </c>
      <c r="BS374" s="82">
        <v>0</v>
      </c>
      <c r="BT374" s="82">
        <v>0</v>
      </c>
      <c r="BU374" s="82">
        <v>0</v>
      </c>
    </row>
    <row r="375" spans="1:73" s="137" customFormat="1" ht="15" customHeight="1" thickBot="1" x14ac:dyDescent="0.3">
      <c r="A375" s="236" t="s">
        <v>1183</v>
      </c>
      <c r="B375" s="58" t="s">
        <v>929</v>
      </c>
      <c r="C375" s="59">
        <v>33177</v>
      </c>
      <c r="D375" s="238" t="s">
        <v>2624</v>
      </c>
      <c r="E375" s="63" t="s">
        <v>46</v>
      </c>
      <c r="F375" s="57">
        <v>613</v>
      </c>
      <c r="G375" s="90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>
        <v>253</v>
      </c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  <c r="AF375" s="91"/>
      <c r="AG375" s="91"/>
      <c r="AH375" s="91">
        <v>360</v>
      </c>
      <c r="AI375" s="91"/>
      <c r="AJ375" s="91"/>
      <c r="AK375" s="91"/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2"/>
      <c r="BP375" s="81">
        <v>0</v>
      </c>
      <c r="BQ375" s="81">
        <v>0</v>
      </c>
      <c r="BR375" s="81">
        <v>0</v>
      </c>
      <c r="BS375" s="82">
        <v>0</v>
      </c>
      <c r="BT375" s="82">
        <v>0</v>
      </c>
      <c r="BU375" s="82">
        <v>0</v>
      </c>
    </row>
    <row r="376" spans="1:73" s="137" customFormat="1" ht="15" customHeight="1" thickBot="1" x14ac:dyDescent="0.3">
      <c r="A376" s="236" t="s">
        <v>1185</v>
      </c>
      <c r="B376" s="61" t="s">
        <v>102</v>
      </c>
      <c r="C376" s="59">
        <v>27329</v>
      </c>
      <c r="D376" s="238" t="s">
        <v>3512</v>
      </c>
      <c r="E376" s="63" t="s">
        <v>62</v>
      </c>
      <c r="F376" s="57">
        <v>610</v>
      </c>
      <c r="G376" s="90"/>
      <c r="H376" s="91"/>
      <c r="I376" s="91"/>
      <c r="J376" s="91"/>
      <c r="K376" s="91"/>
      <c r="L376" s="91"/>
      <c r="M376" s="91"/>
      <c r="N376" s="91"/>
      <c r="O376" s="91">
        <v>250</v>
      </c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>
        <v>360</v>
      </c>
      <c r="BH376" s="91"/>
      <c r="BI376" s="91"/>
      <c r="BJ376" s="91"/>
      <c r="BK376" s="91"/>
      <c r="BL376" s="91"/>
      <c r="BM376" s="91"/>
      <c r="BN376" s="91"/>
      <c r="BO376" s="92"/>
      <c r="BP376" s="81">
        <v>0</v>
      </c>
      <c r="BQ376" s="81">
        <v>0</v>
      </c>
      <c r="BR376" s="81">
        <v>0</v>
      </c>
      <c r="BS376" s="82">
        <v>0</v>
      </c>
      <c r="BT376" s="82">
        <v>0</v>
      </c>
      <c r="BU376" s="82">
        <v>0</v>
      </c>
    </row>
    <row r="377" spans="1:73" s="137" customFormat="1" ht="15" customHeight="1" thickBot="1" x14ac:dyDescent="0.3">
      <c r="A377" s="236" t="s">
        <v>1187</v>
      </c>
      <c r="B377" s="60" t="s">
        <v>1899</v>
      </c>
      <c r="C377" s="59">
        <v>37963</v>
      </c>
      <c r="D377" s="238" t="s">
        <v>3256</v>
      </c>
      <c r="E377" s="62" t="s">
        <v>11</v>
      </c>
      <c r="F377" s="57">
        <v>604</v>
      </c>
      <c r="G377" s="90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>
        <v>117</v>
      </c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>
        <v>175</v>
      </c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>
        <v>137</v>
      </c>
      <c r="BJ377" s="91"/>
      <c r="BK377" s="91"/>
      <c r="BL377" s="91"/>
      <c r="BM377" s="91"/>
      <c r="BN377" s="91">
        <v>175</v>
      </c>
      <c r="BO377" s="92"/>
      <c r="BP377" s="81">
        <v>0</v>
      </c>
      <c r="BQ377" s="81">
        <v>0</v>
      </c>
      <c r="BR377" s="81">
        <v>0</v>
      </c>
      <c r="BS377" s="82">
        <v>0</v>
      </c>
      <c r="BT377" s="82">
        <v>0</v>
      </c>
      <c r="BU377" s="82">
        <v>0</v>
      </c>
    </row>
    <row r="378" spans="1:73" s="137" customFormat="1" ht="15" customHeight="1" thickBot="1" x14ac:dyDescent="0.3">
      <c r="A378" s="236" t="s">
        <v>1188</v>
      </c>
      <c r="B378" s="60" t="s">
        <v>538</v>
      </c>
      <c r="C378" s="59">
        <v>37633</v>
      </c>
      <c r="D378" s="238" t="s">
        <v>3221</v>
      </c>
      <c r="E378" s="63" t="s">
        <v>408</v>
      </c>
      <c r="F378" s="57">
        <v>602</v>
      </c>
      <c r="G378" s="90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>
        <v>55</v>
      </c>
      <c r="W378" s="91"/>
      <c r="X378" s="91"/>
      <c r="Y378" s="91"/>
      <c r="Z378" s="91"/>
      <c r="AA378" s="91"/>
      <c r="AB378" s="91"/>
      <c r="AC378" s="91"/>
      <c r="AD378" s="91">
        <v>272</v>
      </c>
      <c r="AE378" s="91"/>
      <c r="AF378" s="91"/>
      <c r="AG378" s="91"/>
      <c r="AH378" s="91"/>
      <c r="AI378" s="91"/>
      <c r="AJ378" s="91">
        <v>275</v>
      </c>
      <c r="AK378" s="91"/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2"/>
      <c r="BP378" s="81">
        <v>0</v>
      </c>
      <c r="BQ378" s="81">
        <v>0</v>
      </c>
      <c r="BR378" s="81">
        <v>0</v>
      </c>
      <c r="BS378" s="82">
        <v>0</v>
      </c>
      <c r="BT378" s="82">
        <v>0</v>
      </c>
      <c r="BU378" s="82">
        <v>0</v>
      </c>
    </row>
    <row r="379" spans="1:73" s="137" customFormat="1" ht="15" customHeight="1" thickBot="1" x14ac:dyDescent="0.3">
      <c r="A379" s="236" t="s">
        <v>1190</v>
      </c>
      <c r="B379" s="134" t="s">
        <v>1078</v>
      </c>
      <c r="C379" s="59">
        <v>38124</v>
      </c>
      <c r="D379" s="238" t="s">
        <v>2676</v>
      </c>
      <c r="E379" s="63" t="s">
        <v>11</v>
      </c>
      <c r="F379" s="57">
        <v>601</v>
      </c>
      <c r="G379" s="90"/>
      <c r="H379" s="91"/>
      <c r="I379" s="91"/>
      <c r="J379" s="91"/>
      <c r="K379" s="91"/>
      <c r="L379" s="91"/>
      <c r="M379" s="91"/>
      <c r="N379" s="91"/>
      <c r="O379" s="91"/>
      <c r="P379" s="91"/>
      <c r="Q379" s="91">
        <v>92</v>
      </c>
      <c r="R379" s="91"/>
      <c r="S379" s="91"/>
      <c r="T379" s="91"/>
      <c r="U379" s="91"/>
      <c r="V379" s="91"/>
      <c r="W379" s="91"/>
      <c r="X379" s="91"/>
      <c r="Y379" s="91"/>
      <c r="Z379" s="91"/>
      <c r="AA379" s="91">
        <v>220</v>
      </c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>
        <v>175</v>
      </c>
      <c r="BJ379" s="91"/>
      <c r="BK379" s="91"/>
      <c r="BL379" s="91"/>
      <c r="BM379" s="91"/>
      <c r="BN379" s="91">
        <v>114</v>
      </c>
      <c r="BO379" s="92"/>
      <c r="BP379" s="81">
        <v>0</v>
      </c>
      <c r="BQ379" s="81">
        <v>0</v>
      </c>
      <c r="BR379" s="81">
        <v>0</v>
      </c>
      <c r="BS379" s="82">
        <v>0</v>
      </c>
      <c r="BT379" s="82">
        <v>0</v>
      </c>
      <c r="BU379" s="82">
        <v>0</v>
      </c>
    </row>
    <row r="380" spans="1:73" s="137" customFormat="1" ht="15" customHeight="1" thickBot="1" x14ac:dyDescent="0.3">
      <c r="A380" s="236" t="s">
        <v>1192</v>
      </c>
      <c r="B380" s="58" t="s">
        <v>439</v>
      </c>
      <c r="C380" s="59">
        <v>36837</v>
      </c>
      <c r="D380" s="238" t="s">
        <v>2691</v>
      </c>
      <c r="E380" s="63" t="s">
        <v>55</v>
      </c>
      <c r="F380" s="57">
        <v>599</v>
      </c>
      <c r="G380" s="90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>
        <v>155</v>
      </c>
      <c r="AF380" s="91"/>
      <c r="AG380" s="91"/>
      <c r="AH380" s="91"/>
      <c r="AI380" s="91"/>
      <c r="AJ380" s="91"/>
      <c r="AK380" s="91"/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>
        <v>444</v>
      </c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2"/>
      <c r="BP380" s="81">
        <v>0</v>
      </c>
      <c r="BQ380" s="81">
        <v>0</v>
      </c>
      <c r="BR380" s="81">
        <v>0</v>
      </c>
      <c r="BS380" s="82">
        <v>0</v>
      </c>
      <c r="BT380" s="82">
        <v>0</v>
      </c>
      <c r="BU380" s="82">
        <v>0</v>
      </c>
    </row>
    <row r="381" spans="1:73" s="137" customFormat="1" ht="15" customHeight="1" thickBot="1" x14ac:dyDescent="0.3">
      <c r="A381" s="236" t="s">
        <v>1194</v>
      </c>
      <c r="B381" s="60" t="s">
        <v>506</v>
      </c>
      <c r="C381" s="59">
        <v>38191</v>
      </c>
      <c r="D381" s="238" t="s">
        <v>3374</v>
      </c>
      <c r="E381" s="62" t="s">
        <v>46</v>
      </c>
      <c r="F381" s="57">
        <v>596</v>
      </c>
      <c r="G381" s="90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>
        <v>92</v>
      </c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  <c r="AF381" s="91"/>
      <c r="AG381" s="91"/>
      <c r="AH381" s="91">
        <v>192</v>
      </c>
      <c r="AI381" s="91"/>
      <c r="AJ381" s="91"/>
      <c r="AK381" s="91"/>
      <c r="AL381" s="91"/>
      <c r="AM381" s="91"/>
      <c r="AN381" s="91"/>
      <c r="AO381" s="91"/>
      <c r="AP381" s="91"/>
      <c r="AQ381" s="91"/>
      <c r="AR381" s="91">
        <v>137</v>
      </c>
      <c r="AS381" s="91"/>
      <c r="AT381" s="91"/>
      <c r="AU381" s="91"/>
      <c r="AV381" s="91"/>
      <c r="AW381" s="91"/>
      <c r="AX381" s="91"/>
      <c r="AY381" s="91"/>
      <c r="AZ381" s="91"/>
      <c r="BA381" s="91"/>
      <c r="BB381" s="91">
        <v>175</v>
      </c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2"/>
      <c r="BP381" s="81">
        <v>0</v>
      </c>
      <c r="BQ381" s="81">
        <v>0</v>
      </c>
      <c r="BR381" s="81">
        <v>0</v>
      </c>
      <c r="BS381" s="82">
        <v>0</v>
      </c>
      <c r="BT381" s="82">
        <v>0</v>
      </c>
      <c r="BU381" s="82">
        <v>0</v>
      </c>
    </row>
    <row r="382" spans="1:73" s="137" customFormat="1" ht="15" customHeight="1" thickBot="1" x14ac:dyDescent="0.3">
      <c r="A382" s="236" t="s">
        <v>1195</v>
      </c>
      <c r="B382" s="58" t="s">
        <v>964</v>
      </c>
      <c r="C382" s="52">
        <v>36946</v>
      </c>
      <c r="D382" s="238" t="s">
        <v>2717</v>
      </c>
      <c r="E382" s="63" t="s">
        <v>60</v>
      </c>
      <c r="F382" s="57">
        <v>595</v>
      </c>
      <c r="G382" s="90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>
        <v>595</v>
      </c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2"/>
      <c r="BP382" s="81">
        <v>0</v>
      </c>
      <c r="BQ382" s="81">
        <v>0</v>
      </c>
      <c r="BR382" s="81">
        <v>0</v>
      </c>
      <c r="BS382" s="82">
        <v>0</v>
      </c>
      <c r="BT382" s="82">
        <v>0</v>
      </c>
      <c r="BU382" s="82">
        <v>0</v>
      </c>
    </row>
    <row r="383" spans="1:73" s="137" customFormat="1" ht="15" customHeight="1" thickBot="1" x14ac:dyDescent="0.3">
      <c r="A383" s="236" t="s">
        <v>1197</v>
      </c>
      <c r="B383" s="134" t="s">
        <v>504</v>
      </c>
      <c r="C383" s="52">
        <v>38441</v>
      </c>
      <c r="D383" s="238" t="s">
        <v>3176</v>
      </c>
      <c r="E383" s="63" t="s">
        <v>690</v>
      </c>
      <c r="F383" s="57">
        <v>587</v>
      </c>
      <c r="G383" s="90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>
        <v>92</v>
      </c>
      <c r="W383" s="91"/>
      <c r="X383" s="91"/>
      <c r="Y383" s="91"/>
      <c r="Z383" s="91"/>
      <c r="AA383" s="91"/>
      <c r="AB383" s="91"/>
      <c r="AC383" s="91"/>
      <c r="AD383" s="91">
        <v>220</v>
      </c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>
        <v>275</v>
      </c>
      <c r="BH383" s="91"/>
      <c r="BI383" s="91"/>
      <c r="BJ383" s="91"/>
      <c r="BK383" s="91"/>
      <c r="BL383" s="91"/>
      <c r="BM383" s="91"/>
      <c r="BN383" s="91"/>
      <c r="BO383" s="92"/>
      <c r="BP383" s="81">
        <v>0</v>
      </c>
      <c r="BQ383" s="81">
        <v>0</v>
      </c>
      <c r="BR383" s="81">
        <v>0</v>
      </c>
      <c r="BS383" s="82">
        <v>0</v>
      </c>
      <c r="BT383" s="82">
        <v>0</v>
      </c>
      <c r="BU383" s="82">
        <v>0</v>
      </c>
    </row>
    <row r="384" spans="1:73" s="137" customFormat="1" ht="15" customHeight="1" thickBot="1" x14ac:dyDescent="0.3">
      <c r="A384" s="236" t="s">
        <v>1199</v>
      </c>
      <c r="B384" s="60" t="s">
        <v>523</v>
      </c>
      <c r="C384" s="59">
        <v>38098</v>
      </c>
      <c r="D384" s="238" t="s">
        <v>3196</v>
      </c>
      <c r="E384" s="63" t="s">
        <v>58</v>
      </c>
      <c r="F384" s="57">
        <v>584</v>
      </c>
      <c r="G384" s="90"/>
      <c r="H384" s="91"/>
      <c r="I384" s="91"/>
      <c r="J384" s="91"/>
      <c r="K384" s="91">
        <v>152</v>
      </c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>
        <v>65</v>
      </c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/>
      <c r="AR384" s="91"/>
      <c r="AS384" s="91">
        <v>76</v>
      </c>
      <c r="AT384" s="91"/>
      <c r="AU384" s="91"/>
      <c r="AV384" s="91"/>
      <c r="AW384" s="91"/>
      <c r="AX384" s="91"/>
      <c r="AY384" s="91"/>
      <c r="AZ384" s="91"/>
      <c r="BA384" s="91"/>
      <c r="BB384" s="91"/>
      <c r="BC384" s="91">
        <v>177</v>
      </c>
      <c r="BD384" s="91"/>
      <c r="BE384" s="91"/>
      <c r="BF384" s="91"/>
      <c r="BG384" s="91"/>
      <c r="BH384" s="91">
        <v>114</v>
      </c>
      <c r="BI384" s="91"/>
      <c r="BJ384" s="91"/>
      <c r="BK384" s="91"/>
      <c r="BL384" s="91"/>
      <c r="BM384" s="91"/>
      <c r="BN384" s="91"/>
      <c r="BO384" s="92"/>
      <c r="BP384" s="81">
        <v>0</v>
      </c>
      <c r="BQ384" s="81">
        <v>0</v>
      </c>
      <c r="BR384" s="81">
        <v>0</v>
      </c>
      <c r="BS384" s="82">
        <v>0</v>
      </c>
      <c r="BT384" s="82">
        <v>0</v>
      </c>
      <c r="BU384" s="82">
        <v>0</v>
      </c>
    </row>
    <row r="385" spans="1:73" s="137" customFormat="1" ht="15" customHeight="1" thickBot="1" x14ac:dyDescent="0.3">
      <c r="A385" s="236" t="s">
        <v>1201</v>
      </c>
      <c r="B385" s="58" t="s">
        <v>420</v>
      </c>
      <c r="C385" s="52">
        <v>37450</v>
      </c>
      <c r="D385" s="238" t="s">
        <v>2704</v>
      </c>
      <c r="E385" s="63" t="s">
        <v>46</v>
      </c>
      <c r="F385" s="57">
        <v>584</v>
      </c>
      <c r="G385" s="90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>
        <v>175</v>
      </c>
      <c r="AC385" s="91"/>
      <c r="AD385" s="91"/>
      <c r="AE385" s="91"/>
      <c r="AF385" s="91"/>
      <c r="AG385" s="91"/>
      <c r="AH385" s="91">
        <v>272</v>
      </c>
      <c r="AI385" s="91"/>
      <c r="AJ385" s="91"/>
      <c r="AK385" s="91"/>
      <c r="AL385" s="91"/>
      <c r="AM385" s="91"/>
      <c r="AN385" s="91"/>
      <c r="AO385" s="91"/>
      <c r="AP385" s="91"/>
      <c r="AQ385" s="91"/>
      <c r="AR385" s="91">
        <v>137</v>
      </c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2"/>
      <c r="BP385" s="81">
        <v>0</v>
      </c>
      <c r="BQ385" s="81">
        <v>0</v>
      </c>
      <c r="BR385" s="81">
        <v>0</v>
      </c>
      <c r="BS385" s="82">
        <v>0</v>
      </c>
      <c r="BT385" s="82">
        <v>0</v>
      </c>
      <c r="BU385" s="82">
        <v>0</v>
      </c>
    </row>
    <row r="386" spans="1:73" s="137" customFormat="1" ht="15" customHeight="1" thickBot="1" x14ac:dyDescent="0.3">
      <c r="A386" s="236" t="s">
        <v>1202</v>
      </c>
      <c r="B386" s="58" t="s">
        <v>463</v>
      </c>
      <c r="C386" s="59">
        <v>38267</v>
      </c>
      <c r="D386" s="238" t="s">
        <v>2642</v>
      </c>
      <c r="E386" s="63" t="s">
        <v>46</v>
      </c>
      <c r="F386" s="57">
        <v>579</v>
      </c>
      <c r="G386" s="90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>
        <v>92</v>
      </c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>
        <v>137</v>
      </c>
      <c r="AS386" s="91"/>
      <c r="AT386" s="91"/>
      <c r="AU386" s="91"/>
      <c r="AV386" s="91"/>
      <c r="AW386" s="91"/>
      <c r="AX386" s="91"/>
      <c r="AY386" s="91"/>
      <c r="AZ386" s="91"/>
      <c r="BA386" s="91"/>
      <c r="BB386" s="91">
        <v>175</v>
      </c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2">
        <v>175</v>
      </c>
      <c r="BP386" s="81">
        <v>0</v>
      </c>
      <c r="BQ386" s="81">
        <v>0</v>
      </c>
      <c r="BR386" s="81">
        <v>0</v>
      </c>
      <c r="BS386" s="82">
        <v>0</v>
      </c>
      <c r="BT386" s="82">
        <v>0</v>
      </c>
      <c r="BU386" s="82">
        <v>0</v>
      </c>
    </row>
    <row r="387" spans="1:73" s="137" customFormat="1" ht="15" customHeight="1" thickBot="1" x14ac:dyDescent="0.3">
      <c r="A387" s="236" t="s">
        <v>1203</v>
      </c>
      <c r="B387" s="60" t="s">
        <v>1799</v>
      </c>
      <c r="C387" s="59">
        <v>36311</v>
      </c>
      <c r="D387" s="238" t="s">
        <v>3095</v>
      </c>
      <c r="E387" s="62" t="s">
        <v>412</v>
      </c>
      <c r="F387" s="57">
        <v>569</v>
      </c>
      <c r="G387" s="90"/>
      <c r="H387" s="91"/>
      <c r="I387" s="91">
        <v>65</v>
      </c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>
        <v>504</v>
      </c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2"/>
      <c r="BP387" s="81">
        <v>0</v>
      </c>
      <c r="BQ387" s="81">
        <v>0</v>
      </c>
      <c r="BR387" s="81">
        <v>0</v>
      </c>
      <c r="BS387" s="82">
        <v>0</v>
      </c>
      <c r="BT387" s="82">
        <v>0</v>
      </c>
      <c r="BU387" s="82">
        <v>0</v>
      </c>
    </row>
    <row r="388" spans="1:73" s="137" customFormat="1" ht="15" customHeight="1" thickBot="1" x14ac:dyDescent="0.3">
      <c r="A388" s="236" t="s">
        <v>1205</v>
      </c>
      <c r="B388" s="58" t="s">
        <v>359</v>
      </c>
      <c r="C388" s="52">
        <v>38484</v>
      </c>
      <c r="D388" s="238" t="s">
        <v>3202</v>
      </c>
      <c r="E388" s="62" t="s">
        <v>11</v>
      </c>
      <c r="F388" s="57">
        <v>566</v>
      </c>
      <c r="G388" s="90"/>
      <c r="H388" s="91"/>
      <c r="I388" s="91"/>
      <c r="J388" s="91"/>
      <c r="K388" s="91"/>
      <c r="L388" s="91"/>
      <c r="M388" s="91"/>
      <c r="N388" s="91"/>
      <c r="O388" s="91"/>
      <c r="P388" s="91"/>
      <c r="Q388" s="91">
        <v>92</v>
      </c>
      <c r="R388" s="91"/>
      <c r="S388" s="91"/>
      <c r="T388" s="91"/>
      <c r="U388" s="91"/>
      <c r="V388" s="91"/>
      <c r="W388" s="91"/>
      <c r="X388" s="91"/>
      <c r="Y388" s="91"/>
      <c r="Z388" s="91"/>
      <c r="AA388" s="91">
        <v>220</v>
      </c>
      <c r="AB388" s="91"/>
      <c r="AC388" s="91"/>
      <c r="AD388" s="91"/>
      <c r="AE388" s="91"/>
      <c r="AF388" s="91">
        <v>117</v>
      </c>
      <c r="AG388" s="91"/>
      <c r="AH388" s="91"/>
      <c r="AI388" s="91"/>
      <c r="AJ388" s="91"/>
      <c r="AK388" s="91"/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>
        <v>137</v>
      </c>
      <c r="BJ388" s="91"/>
      <c r="BK388" s="91"/>
      <c r="BL388" s="91"/>
      <c r="BM388" s="91"/>
      <c r="BN388" s="91"/>
      <c r="BO388" s="92"/>
      <c r="BP388" s="81">
        <v>0</v>
      </c>
      <c r="BQ388" s="81">
        <v>0</v>
      </c>
      <c r="BR388" s="81">
        <v>0</v>
      </c>
      <c r="BS388" s="82">
        <v>0</v>
      </c>
      <c r="BT388" s="82">
        <v>0</v>
      </c>
      <c r="BU388" s="82">
        <v>0</v>
      </c>
    </row>
    <row r="389" spans="1:73" s="137" customFormat="1" ht="15" customHeight="1" thickBot="1" x14ac:dyDescent="0.3">
      <c r="A389" s="236" t="s">
        <v>1206</v>
      </c>
      <c r="B389" s="58" t="s">
        <v>100</v>
      </c>
      <c r="C389" s="52">
        <v>32223</v>
      </c>
      <c r="D389" s="238" t="s">
        <v>3266</v>
      </c>
      <c r="E389" s="63" t="s">
        <v>62</v>
      </c>
      <c r="F389" s="57">
        <v>562</v>
      </c>
      <c r="G389" s="90">
        <v>425</v>
      </c>
      <c r="H389" s="91"/>
      <c r="I389" s="91"/>
      <c r="J389" s="91"/>
      <c r="K389" s="91"/>
      <c r="L389" s="91"/>
      <c r="M389" s="91"/>
      <c r="N389" s="91"/>
      <c r="O389" s="91">
        <v>137</v>
      </c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2"/>
      <c r="BP389" s="81">
        <v>0</v>
      </c>
      <c r="BQ389" s="81">
        <v>0</v>
      </c>
      <c r="BR389" s="81">
        <v>0</v>
      </c>
      <c r="BS389" s="82">
        <v>0</v>
      </c>
      <c r="BT389" s="82">
        <v>0</v>
      </c>
      <c r="BU389" s="82">
        <v>0</v>
      </c>
    </row>
    <row r="390" spans="1:73" s="137" customFormat="1" ht="15" customHeight="1" thickBot="1" x14ac:dyDescent="0.3">
      <c r="A390" s="236" t="s">
        <v>1207</v>
      </c>
      <c r="B390" s="60" t="s">
        <v>356</v>
      </c>
      <c r="C390" s="59">
        <v>37297</v>
      </c>
      <c r="D390" s="238" t="s">
        <v>3226</v>
      </c>
      <c r="E390" s="62" t="s">
        <v>11</v>
      </c>
      <c r="F390" s="57">
        <v>560</v>
      </c>
      <c r="G390" s="90"/>
      <c r="H390" s="91"/>
      <c r="I390" s="91"/>
      <c r="J390" s="91"/>
      <c r="K390" s="91"/>
      <c r="L390" s="91"/>
      <c r="M390" s="91"/>
      <c r="N390" s="91"/>
      <c r="O390" s="91"/>
      <c r="P390" s="91"/>
      <c r="Q390" s="91">
        <v>175</v>
      </c>
      <c r="R390" s="91"/>
      <c r="S390" s="91"/>
      <c r="T390" s="91"/>
      <c r="U390" s="91"/>
      <c r="V390" s="91"/>
      <c r="W390" s="91"/>
      <c r="X390" s="91"/>
      <c r="Y390" s="91"/>
      <c r="Z390" s="91"/>
      <c r="AA390" s="91">
        <v>385</v>
      </c>
      <c r="AB390" s="91"/>
      <c r="AC390" s="91"/>
      <c r="AD390" s="91"/>
      <c r="AE390" s="91"/>
      <c r="AF390" s="91"/>
      <c r="AG390" s="91"/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2"/>
      <c r="BP390" s="81">
        <v>0</v>
      </c>
      <c r="BQ390" s="81">
        <v>0</v>
      </c>
      <c r="BR390" s="81">
        <v>0</v>
      </c>
      <c r="BS390" s="82">
        <v>0</v>
      </c>
      <c r="BT390" s="82">
        <v>0</v>
      </c>
      <c r="BU390" s="82">
        <v>0</v>
      </c>
    </row>
    <row r="391" spans="1:73" s="137" customFormat="1" ht="15" customHeight="1" thickBot="1" x14ac:dyDescent="0.3">
      <c r="A391" s="236" t="s">
        <v>1209</v>
      </c>
      <c r="B391" s="220" t="s">
        <v>941</v>
      </c>
      <c r="C391" s="52">
        <v>39368</v>
      </c>
      <c r="D391" s="238" t="s">
        <v>2631</v>
      </c>
      <c r="E391" s="63" t="s">
        <v>85</v>
      </c>
      <c r="F391" s="57">
        <v>555</v>
      </c>
      <c r="G391" s="90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>
        <v>220</v>
      </c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>
        <v>335</v>
      </c>
      <c r="BG391" s="91"/>
      <c r="BH391" s="91"/>
      <c r="BI391" s="91"/>
      <c r="BJ391" s="91"/>
      <c r="BK391" s="91"/>
      <c r="BL391" s="91"/>
      <c r="BM391" s="91"/>
      <c r="BN391" s="91"/>
      <c r="BO391" s="92"/>
      <c r="BP391" s="81">
        <v>0</v>
      </c>
      <c r="BQ391" s="81">
        <v>0</v>
      </c>
      <c r="BR391" s="81">
        <v>0</v>
      </c>
      <c r="BS391" s="82">
        <v>0</v>
      </c>
      <c r="BT391" s="82">
        <v>0</v>
      </c>
      <c r="BU391" s="82">
        <v>0</v>
      </c>
    </row>
    <row r="392" spans="1:73" s="137" customFormat="1" ht="15" customHeight="1" thickBot="1" x14ac:dyDescent="0.3">
      <c r="A392" s="236" t="s">
        <v>1211</v>
      </c>
      <c r="B392" s="56" t="s">
        <v>1849</v>
      </c>
      <c r="C392" s="52">
        <v>39350</v>
      </c>
      <c r="D392" s="238">
        <v>66658</v>
      </c>
      <c r="E392" s="63" t="s">
        <v>85</v>
      </c>
      <c r="F392" s="57">
        <v>555</v>
      </c>
      <c r="G392" s="90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  <c r="AF392" s="91"/>
      <c r="AG392" s="91"/>
      <c r="AH392" s="91"/>
      <c r="AI392" s="91"/>
      <c r="AJ392" s="91"/>
      <c r="AK392" s="91"/>
      <c r="AL392" s="91"/>
      <c r="AM392" s="91"/>
      <c r="AN392" s="91"/>
      <c r="AO392" s="91"/>
      <c r="AP392" s="91"/>
      <c r="AQ392" s="91"/>
      <c r="AR392" s="91"/>
      <c r="AS392" s="91"/>
      <c r="AT392" s="91"/>
      <c r="AU392" s="91">
        <v>220</v>
      </c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>
        <v>335</v>
      </c>
      <c r="BG392" s="91"/>
      <c r="BH392" s="91"/>
      <c r="BI392" s="91"/>
      <c r="BJ392" s="91"/>
      <c r="BK392" s="91"/>
      <c r="BL392" s="91"/>
      <c r="BM392" s="91"/>
      <c r="BN392" s="91"/>
      <c r="BO392" s="92"/>
      <c r="BP392" s="81">
        <v>0</v>
      </c>
      <c r="BQ392" s="81">
        <v>0</v>
      </c>
      <c r="BR392" s="81">
        <v>0</v>
      </c>
      <c r="BS392" s="82">
        <v>0</v>
      </c>
      <c r="BT392" s="82">
        <v>0</v>
      </c>
      <c r="BU392" s="82">
        <v>0</v>
      </c>
    </row>
    <row r="393" spans="1:73" s="137" customFormat="1" ht="15" customHeight="1" thickBot="1" x14ac:dyDescent="0.3">
      <c r="A393" s="236" t="s">
        <v>1213</v>
      </c>
      <c r="B393" s="224" t="s">
        <v>304</v>
      </c>
      <c r="C393" s="59">
        <v>36589</v>
      </c>
      <c r="D393" s="238" t="s">
        <v>3227</v>
      </c>
      <c r="E393" s="63" t="s">
        <v>47</v>
      </c>
      <c r="F393" s="57">
        <v>555</v>
      </c>
      <c r="G393" s="90">
        <v>350</v>
      </c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>
        <v>205</v>
      </c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2"/>
      <c r="BP393" s="81">
        <v>0</v>
      </c>
      <c r="BQ393" s="81">
        <v>0</v>
      </c>
      <c r="BR393" s="81">
        <v>0</v>
      </c>
      <c r="BS393" s="82">
        <v>0</v>
      </c>
      <c r="BT393" s="82">
        <v>0</v>
      </c>
      <c r="BU393" s="82">
        <v>0</v>
      </c>
    </row>
    <row r="394" spans="1:73" s="137" customFormat="1" ht="15" customHeight="1" thickBot="1" x14ac:dyDescent="0.3">
      <c r="A394" s="236" t="s">
        <v>1217</v>
      </c>
      <c r="B394" s="58" t="s">
        <v>221</v>
      </c>
      <c r="C394" s="59">
        <v>38440</v>
      </c>
      <c r="D394" s="238" t="s">
        <v>2608</v>
      </c>
      <c r="E394" s="237" t="s">
        <v>667</v>
      </c>
      <c r="F394" s="57">
        <v>545</v>
      </c>
      <c r="G394" s="90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>
        <v>270</v>
      </c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  <c r="AF394" s="91"/>
      <c r="AG394" s="91"/>
      <c r="AH394" s="91"/>
      <c r="AI394" s="91"/>
      <c r="AJ394" s="91"/>
      <c r="AK394" s="91"/>
      <c r="AL394" s="91"/>
      <c r="AM394" s="91"/>
      <c r="AN394" s="91"/>
      <c r="AO394" s="91"/>
      <c r="AP394" s="91"/>
      <c r="AQ394" s="91"/>
      <c r="AR394" s="91"/>
      <c r="AS394" s="91"/>
      <c r="AT394" s="91"/>
      <c r="AU394" s="91">
        <v>275</v>
      </c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2"/>
      <c r="BP394" s="81">
        <v>0</v>
      </c>
      <c r="BQ394" s="81">
        <v>0</v>
      </c>
      <c r="BR394" s="81">
        <v>0</v>
      </c>
      <c r="BS394" s="82">
        <v>0</v>
      </c>
      <c r="BT394" s="82">
        <v>0</v>
      </c>
      <c r="BU394" s="82">
        <v>0</v>
      </c>
    </row>
    <row r="395" spans="1:73" s="137" customFormat="1" ht="15" customHeight="1" thickBot="1" x14ac:dyDescent="0.3">
      <c r="A395" s="236" t="s">
        <v>1219</v>
      </c>
      <c r="B395" s="58" t="s">
        <v>352</v>
      </c>
      <c r="C395" s="52">
        <v>38687</v>
      </c>
      <c r="D395" s="238" t="s">
        <v>3159</v>
      </c>
      <c r="E395" s="62" t="s">
        <v>2099</v>
      </c>
      <c r="F395" s="57">
        <v>537</v>
      </c>
      <c r="G395" s="90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>
        <v>152</v>
      </c>
      <c r="AE395" s="91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>
        <v>385</v>
      </c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2"/>
      <c r="BP395" s="81">
        <v>0</v>
      </c>
      <c r="BQ395" s="81">
        <v>0</v>
      </c>
      <c r="BR395" s="81">
        <v>0</v>
      </c>
      <c r="BS395" s="82">
        <v>0</v>
      </c>
      <c r="BT395" s="82">
        <v>0</v>
      </c>
      <c r="BU395" s="82">
        <v>0</v>
      </c>
    </row>
    <row r="396" spans="1:73" s="137" customFormat="1" ht="15" customHeight="1" thickBot="1" x14ac:dyDescent="0.3">
      <c r="A396" s="236" t="s">
        <v>1222</v>
      </c>
      <c r="B396" s="58" t="s">
        <v>960</v>
      </c>
      <c r="C396" s="52">
        <v>37939</v>
      </c>
      <c r="D396" s="238" t="s">
        <v>2610</v>
      </c>
      <c r="E396" s="237" t="s">
        <v>408</v>
      </c>
      <c r="F396" s="57">
        <v>537</v>
      </c>
      <c r="G396" s="90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>
        <v>152</v>
      </c>
      <c r="AE396" s="91"/>
      <c r="AF396" s="91"/>
      <c r="AG396" s="91"/>
      <c r="AH396" s="91"/>
      <c r="AI396" s="91"/>
      <c r="AJ396" s="91"/>
      <c r="AK396" s="91"/>
      <c r="AL396" s="91"/>
      <c r="AM396" s="91"/>
      <c r="AN396" s="91"/>
      <c r="AO396" s="91"/>
      <c r="AP396" s="91"/>
      <c r="AQ396" s="91"/>
      <c r="AR396" s="91"/>
      <c r="AS396" s="91"/>
      <c r="AT396" s="91">
        <v>385</v>
      </c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2"/>
      <c r="BP396" s="81">
        <v>0</v>
      </c>
      <c r="BQ396" s="81">
        <v>0</v>
      </c>
      <c r="BR396" s="81">
        <v>0</v>
      </c>
      <c r="BS396" s="82">
        <v>0</v>
      </c>
      <c r="BT396" s="82">
        <v>0</v>
      </c>
      <c r="BU396" s="82">
        <v>0</v>
      </c>
    </row>
    <row r="397" spans="1:73" s="137" customFormat="1" ht="15" customHeight="1" thickBot="1" x14ac:dyDescent="0.3">
      <c r="A397" s="236" t="s">
        <v>1223</v>
      </c>
      <c r="B397" s="141" t="s">
        <v>1570</v>
      </c>
      <c r="C397" s="69">
        <v>35730</v>
      </c>
      <c r="D397" s="107">
        <v>23597</v>
      </c>
      <c r="E397" s="239" t="s">
        <v>79</v>
      </c>
      <c r="F397" s="57">
        <v>536</v>
      </c>
      <c r="G397" s="90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>
        <v>157</v>
      </c>
      <c r="BC397" s="91"/>
      <c r="BD397" s="91"/>
      <c r="BE397" s="91"/>
      <c r="BF397" s="91"/>
      <c r="BG397" s="91">
        <v>222</v>
      </c>
      <c r="BH397" s="91"/>
      <c r="BI397" s="91"/>
      <c r="BJ397" s="91"/>
      <c r="BK397" s="91"/>
      <c r="BL397" s="91"/>
      <c r="BM397" s="91"/>
      <c r="BN397" s="91"/>
      <c r="BO397" s="92">
        <v>157</v>
      </c>
      <c r="BP397" s="81">
        <v>0</v>
      </c>
      <c r="BQ397" s="81">
        <v>0</v>
      </c>
      <c r="BR397" s="81">
        <v>0</v>
      </c>
      <c r="BS397" s="82">
        <v>0</v>
      </c>
      <c r="BT397" s="82">
        <v>0</v>
      </c>
      <c r="BU397" s="82">
        <v>0</v>
      </c>
    </row>
    <row r="398" spans="1:73" s="137" customFormat="1" ht="15" customHeight="1" thickBot="1" x14ac:dyDescent="0.3">
      <c r="A398" s="236" t="s">
        <v>1224</v>
      </c>
      <c r="B398" s="58" t="s">
        <v>966</v>
      </c>
      <c r="C398" s="52">
        <v>34946</v>
      </c>
      <c r="D398" s="238" t="s">
        <v>2600</v>
      </c>
      <c r="E398" s="62" t="s">
        <v>46</v>
      </c>
      <c r="F398" s="57">
        <v>536</v>
      </c>
      <c r="G398" s="90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>
        <v>222</v>
      </c>
      <c r="AI398" s="91"/>
      <c r="AJ398" s="91"/>
      <c r="AK398" s="91"/>
      <c r="AL398" s="91"/>
      <c r="AM398" s="91"/>
      <c r="AN398" s="91"/>
      <c r="AO398" s="91"/>
      <c r="AP398" s="91"/>
      <c r="AQ398" s="91"/>
      <c r="AR398" s="91">
        <v>157</v>
      </c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2">
        <v>157</v>
      </c>
      <c r="BP398" s="81">
        <v>0</v>
      </c>
      <c r="BQ398" s="81">
        <v>0</v>
      </c>
      <c r="BR398" s="81">
        <v>0</v>
      </c>
      <c r="BS398" s="82">
        <v>0</v>
      </c>
      <c r="BT398" s="82">
        <v>0</v>
      </c>
      <c r="BU398" s="82">
        <v>0</v>
      </c>
    </row>
    <row r="399" spans="1:73" s="137" customFormat="1" ht="15" customHeight="1" thickBot="1" x14ac:dyDescent="0.3">
      <c r="A399" s="236" t="s">
        <v>1225</v>
      </c>
      <c r="B399" s="58" t="s">
        <v>1017</v>
      </c>
      <c r="C399" s="52">
        <v>35041</v>
      </c>
      <c r="D399" s="238" t="s">
        <v>2635</v>
      </c>
      <c r="E399" s="62" t="s">
        <v>2138</v>
      </c>
      <c r="F399" s="57">
        <v>534</v>
      </c>
      <c r="G399" s="90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>
        <v>175</v>
      </c>
      <c r="AD399" s="91"/>
      <c r="AE399" s="91">
        <v>155</v>
      </c>
      <c r="AF399" s="91"/>
      <c r="AG399" s="91"/>
      <c r="AH399" s="91"/>
      <c r="AI399" s="91"/>
      <c r="AJ399" s="91"/>
      <c r="AK399" s="91"/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>
        <v>102</v>
      </c>
      <c r="AY399" s="91"/>
      <c r="AZ399" s="91"/>
      <c r="BA399" s="91"/>
      <c r="BB399" s="91"/>
      <c r="BC399" s="91"/>
      <c r="BD399" s="91"/>
      <c r="BE399" s="91"/>
      <c r="BF399" s="91"/>
      <c r="BG399" s="91"/>
      <c r="BH399" s="91">
        <v>102</v>
      </c>
      <c r="BI399" s="91"/>
      <c r="BJ399" s="91"/>
      <c r="BK399" s="91"/>
      <c r="BL399" s="91"/>
      <c r="BM399" s="91"/>
      <c r="BN399" s="91"/>
      <c r="BO399" s="92"/>
      <c r="BP399" s="81">
        <v>0</v>
      </c>
      <c r="BQ399" s="81">
        <v>0</v>
      </c>
      <c r="BR399" s="81">
        <v>0</v>
      </c>
      <c r="BS399" s="82">
        <v>0</v>
      </c>
      <c r="BT399" s="82">
        <v>0</v>
      </c>
      <c r="BU399" s="82">
        <v>0</v>
      </c>
    </row>
    <row r="400" spans="1:73" s="137" customFormat="1" ht="15" customHeight="1" thickBot="1" x14ac:dyDescent="0.3">
      <c r="A400" s="236" t="s">
        <v>1227</v>
      </c>
      <c r="B400" s="60" t="s">
        <v>2107</v>
      </c>
      <c r="C400" s="59">
        <v>23365</v>
      </c>
      <c r="D400" s="238" t="s">
        <v>3517</v>
      </c>
      <c r="E400" s="62" t="s">
        <v>44</v>
      </c>
      <c r="F400" s="57">
        <v>526</v>
      </c>
      <c r="G400" s="90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>
        <v>360</v>
      </c>
      <c r="Y400" s="91"/>
      <c r="Z400" s="91"/>
      <c r="AA400" s="91"/>
      <c r="AB400" s="91"/>
      <c r="AC400" s="91"/>
      <c r="AD400" s="91"/>
      <c r="AE400" s="91">
        <v>166</v>
      </c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2"/>
      <c r="BP400" s="81">
        <v>0</v>
      </c>
      <c r="BQ400" s="81">
        <v>0</v>
      </c>
      <c r="BR400" s="81">
        <v>0</v>
      </c>
      <c r="BS400" s="82">
        <v>0</v>
      </c>
      <c r="BT400" s="82">
        <v>0</v>
      </c>
      <c r="BU400" s="82">
        <v>0</v>
      </c>
    </row>
    <row r="401" spans="1:73" s="137" customFormat="1" ht="15" customHeight="1" thickBot="1" x14ac:dyDescent="0.3">
      <c r="A401" s="236" t="s">
        <v>1229</v>
      </c>
      <c r="B401" s="58" t="s">
        <v>934</v>
      </c>
      <c r="C401" s="59">
        <v>22850</v>
      </c>
      <c r="D401" s="238" t="s">
        <v>2223</v>
      </c>
      <c r="E401" s="63" t="s">
        <v>44</v>
      </c>
      <c r="F401" s="57">
        <v>526</v>
      </c>
      <c r="G401" s="90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>
        <v>360</v>
      </c>
      <c r="Y401" s="91"/>
      <c r="Z401" s="91"/>
      <c r="AA401" s="91"/>
      <c r="AB401" s="91"/>
      <c r="AC401" s="91"/>
      <c r="AD401" s="91"/>
      <c r="AE401" s="91">
        <v>166</v>
      </c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2"/>
      <c r="BP401" s="81">
        <v>0</v>
      </c>
      <c r="BQ401" s="81">
        <v>0</v>
      </c>
      <c r="BR401" s="81">
        <v>0</v>
      </c>
      <c r="BS401" s="82">
        <v>0</v>
      </c>
      <c r="BT401" s="82">
        <v>0</v>
      </c>
      <c r="BU401" s="82">
        <v>0</v>
      </c>
    </row>
    <row r="402" spans="1:73" s="137" customFormat="1" ht="15" customHeight="1" thickBot="1" x14ac:dyDescent="0.3">
      <c r="A402" s="236" t="s">
        <v>1231</v>
      </c>
      <c r="B402" s="58" t="s">
        <v>415</v>
      </c>
      <c r="C402" s="59">
        <v>34378</v>
      </c>
      <c r="D402" s="238" t="s">
        <v>3264</v>
      </c>
      <c r="E402" s="63" t="s">
        <v>62</v>
      </c>
      <c r="F402" s="57">
        <v>525</v>
      </c>
      <c r="G402" s="90">
        <v>350</v>
      </c>
      <c r="H402" s="91"/>
      <c r="I402" s="91"/>
      <c r="J402" s="91"/>
      <c r="K402" s="91"/>
      <c r="L402" s="91"/>
      <c r="M402" s="91"/>
      <c r="N402" s="91"/>
      <c r="O402" s="91">
        <v>175</v>
      </c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2"/>
      <c r="BP402" s="81">
        <v>0</v>
      </c>
      <c r="BQ402" s="81">
        <v>0</v>
      </c>
      <c r="BR402" s="81">
        <v>0</v>
      </c>
      <c r="BS402" s="82">
        <v>0</v>
      </c>
      <c r="BT402" s="82">
        <v>0</v>
      </c>
      <c r="BU402" s="82">
        <v>0</v>
      </c>
    </row>
    <row r="403" spans="1:73" s="137" customFormat="1" ht="15" customHeight="1" thickBot="1" x14ac:dyDescent="0.3">
      <c r="A403" s="236" t="s">
        <v>1233</v>
      </c>
      <c r="B403" s="58" t="s">
        <v>362</v>
      </c>
      <c r="C403" s="52">
        <v>37525</v>
      </c>
      <c r="D403" s="238" t="s">
        <v>3367</v>
      </c>
      <c r="E403" s="62" t="s">
        <v>32</v>
      </c>
      <c r="F403" s="57">
        <v>522</v>
      </c>
      <c r="G403" s="90"/>
      <c r="H403" s="91"/>
      <c r="I403" s="91"/>
      <c r="J403" s="91"/>
      <c r="K403" s="91"/>
      <c r="L403" s="91"/>
      <c r="M403" s="91">
        <v>137</v>
      </c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>
        <v>385</v>
      </c>
      <c r="AB403" s="91"/>
      <c r="AC403" s="91"/>
      <c r="AD403" s="91"/>
      <c r="AE403" s="91"/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2"/>
      <c r="BP403" s="81">
        <v>0</v>
      </c>
      <c r="BQ403" s="81">
        <v>0</v>
      </c>
      <c r="BR403" s="81">
        <v>0</v>
      </c>
      <c r="BS403" s="82">
        <v>0</v>
      </c>
      <c r="BT403" s="82">
        <v>0</v>
      </c>
      <c r="BU403" s="82">
        <v>0</v>
      </c>
    </row>
    <row r="404" spans="1:73" s="137" customFormat="1" ht="15" customHeight="1" thickBot="1" x14ac:dyDescent="0.3">
      <c r="A404" s="236" t="s">
        <v>1235</v>
      </c>
      <c r="B404" s="58" t="s">
        <v>59</v>
      </c>
      <c r="C404" s="59">
        <v>36726</v>
      </c>
      <c r="D404" s="238" t="s">
        <v>2607</v>
      </c>
      <c r="E404" s="63" t="s">
        <v>58</v>
      </c>
      <c r="F404" s="57">
        <v>520</v>
      </c>
      <c r="G404" s="90"/>
      <c r="H404" s="91"/>
      <c r="I404" s="91"/>
      <c r="J404" s="91"/>
      <c r="K404" s="91">
        <v>222</v>
      </c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>
        <v>233</v>
      </c>
      <c r="AT404" s="91"/>
      <c r="AU404" s="91"/>
      <c r="AV404" s="91"/>
      <c r="AW404" s="91"/>
      <c r="AX404" s="91"/>
      <c r="AY404" s="91"/>
      <c r="AZ404" s="91"/>
      <c r="BA404" s="91"/>
      <c r="BB404" s="91"/>
      <c r="BC404" s="91">
        <v>65</v>
      </c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2"/>
      <c r="BP404" s="81">
        <v>0</v>
      </c>
      <c r="BQ404" s="81">
        <v>0</v>
      </c>
      <c r="BR404" s="81">
        <v>0</v>
      </c>
      <c r="BS404" s="82">
        <v>0</v>
      </c>
      <c r="BT404" s="82">
        <v>0</v>
      </c>
      <c r="BU404" s="82">
        <v>0</v>
      </c>
    </row>
    <row r="405" spans="1:73" s="137" customFormat="1" ht="15" customHeight="1" thickBot="1" x14ac:dyDescent="0.3">
      <c r="A405" s="236" t="s">
        <v>1236</v>
      </c>
      <c r="B405" s="58" t="s">
        <v>1108</v>
      </c>
      <c r="C405" s="52">
        <v>38086</v>
      </c>
      <c r="D405" s="238" t="s">
        <v>2671</v>
      </c>
      <c r="E405" s="63" t="s">
        <v>11</v>
      </c>
      <c r="F405" s="57">
        <v>518</v>
      </c>
      <c r="G405" s="90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>
        <v>220</v>
      </c>
      <c r="AB405" s="91"/>
      <c r="AC405" s="91"/>
      <c r="AD405" s="91"/>
      <c r="AE405" s="91"/>
      <c r="AF405" s="91">
        <v>92</v>
      </c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>
        <v>92</v>
      </c>
      <c r="BJ405" s="91"/>
      <c r="BK405" s="91"/>
      <c r="BL405" s="91"/>
      <c r="BM405" s="91"/>
      <c r="BN405" s="91">
        <v>114</v>
      </c>
      <c r="BO405" s="92"/>
      <c r="BP405" s="81">
        <v>0</v>
      </c>
      <c r="BQ405" s="81">
        <v>0</v>
      </c>
      <c r="BR405" s="81">
        <v>0</v>
      </c>
      <c r="BS405" s="82">
        <v>0</v>
      </c>
      <c r="BT405" s="82">
        <v>0</v>
      </c>
      <c r="BU405" s="82">
        <v>0</v>
      </c>
    </row>
    <row r="406" spans="1:73" s="137" customFormat="1" ht="15" customHeight="1" thickBot="1" x14ac:dyDescent="0.3">
      <c r="A406" s="236" t="s">
        <v>1238</v>
      </c>
      <c r="B406" s="58" t="s">
        <v>1907</v>
      </c>
      <c r="C406" s="52">
        <v>39122</v>
      </c>
      <c r="D406" s="238" t="s">
        <v>3291</v>
      </c>
      <c r="E406" s="63" t="s">
        <v>49</v>
      </c>
      <c r="F406" s="57">
        <v>517</v>
      </c>
      <c r="G406" s="90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>
        <v>132</v>
      </c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>
        <v>385</v>
      </c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2"/>
      <c r="BP406" s="81">
        <v>0</v>
      </c>
      <c r="BQ406" s="81">
        <v>0</v>
      </c>
      <c r="BR406" s="81">
        <v>0</v>
      </c>
      <c r="BS406" s="82">
        <v>0</v>
      </c>
      <c r="BT406" s="82">
        <v>0</v>
      </c>
      <c r="BU406" s="82">
        <v>0</v>
      </c>
    </row>
    <row r="407" spans="1:73" s="137" customFormat="1" ht="15" customHeight="1" thickBot="1" x14ac:dyDescent="0.3">
      <c r="A407" s="236" t="s">
        <v>1240</v>
      </c>
      <c r="B407" s="58" t="s">
        <v>1860</v>
      </c>
      <c r="C407" s="52">
        <v>37921</v>
      </c>
      <c r="D407" s="238" t="s">
        <v>3236</v>
      </c>
      <c r="E407" s="63" t="s">
        <v>977</v>
      </c>
      <c r="F407" s="57">
        <v>517</v>
      </c>
      <c r="G407" s="90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>
        <v>95</v>
      </c>
      <c r="AF407" s="91"/>
      <c r="AG407" s="91"/>
      <c r="AH407" s="91"/>
      <c r="AI407" s="91"/>
      <c r="AJ407" s="91"/>
      <c r="AK407" s="91"/>
      <c r="AL407" s="91"/>
      <c r="AM407" s="91"/>
      <c r="AN407" s="91"/>
      <c r="AO407" s="91"/>
      <c r="AP407" s="91"/>
      <c r="AQ407" s="91"/>
      <c r="AR407" s="91"/>
      <c r="AS407" s="91">
        <v>275</v>
      </c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>
        <v>147</v>
      </c>
      <c r="BI407" s="91"/>
      <c r="BJ407" s="91"/>
      <c r="BK407" s="91"/>
      <c r="BL407" s="91"/>
      <c r="BM407" s="91"/>
      <c r="BN407" s="91"/>
      <c r="BO407" s="92"/>
      <c r="BP407" s="81">
        <v>0</v>
      </c>
      <c r="BQ407" s="81">
        <v>0</v>
      </c>
      <c r="BR407" s="81">
        <v>0</v>
      </c>
      <c r="BS407" s="82">
        <v>0</v>
      </c>
      <c r="BT407" s="82">
        <v>0</v>
      </c>
      <c r="BU407" s="82">
        <v>0</v>
      </c>
    </row>
    <row r="408" spans="1:73" s="137" customFormat="1" ht="15" customHeight="1" thickBot="1" x14ac:dyDescent="0.3">
      <c r="A408" s="236" t="s">
        <v>1241</v>
      </c>
      <c r="B408" s="60" t="s">
        <v>509</v>
      </c>
      <c r="C408" s="59">
        <v>37058</v>
      </c>
      <c r="D408" s="238" t="s">
        <v>3323</v>
      </c>
      <c r="E408" s="62" t="s">
        <v>79</v>
      </c>
      <c r="F408" s="57">
        <v>516</v>
      </c>
      <c r="G408" s="90"/>
      <c r="H408" s="91"/>
      <c r="I408" s="91">
        <v>137</v>
      </c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>
        <v>222</v>
      </c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>
        <v>157</v>
      </c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2"/>
      <c r="BP408" s="81">
        <v>0</v>
      </c>
      <c r="BQ408" s="81">
        <v>0</v>
      </c>
      <c r="BR408" s="81">
        <v>0</v>
      </c>
      <c r="BS408" s="82">
        <v>0</v>
      </c>
      <c r="BT408" s="82">
        <v>0</v>
      </c>
      <c r="BU408" s="82">
        <v>0</v>
      </c>
    </row>
    <row r="409" spans="1:73" s="137" customFormat="1" ht="15" customHeight="1" thickBot="1" x14ac:dyDescent="0.3">
      <c r="A409" s="236" t="s">
        <v>1243</v>
      </c>
      <c r="B409" s="58" t="s">
        <v>472</v>
      </c>
      <c r="C409" s="52">
        <v>36596</v>
      </c>
      <c r="D409" s="238" t="s">
        <v>2738</v>
      </c>
      <c r="E409" s="63" t="s">
        <v>977</v>
      </c>
      <c r="F409" s="57">
        <v>507</v>
      </c>
      <c r="G409" s="90"/>
      <c r="H409" s="91"/>
      <c r="I409" s="91">
        <v>137</v>
      </c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>
        <v>95</v>
      </c>
      <c r="AF409" s="91"/>
      <c r="AG409" s="91"/>
      <c r="AH409" s="91"/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>
        <v>275</v>
      </c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2"/>
      <c r="BP409" s="81">
        <v>0</v>
      </c>
      <c r="BQ409" s="81">
        <v>0</v>
      </c>
      <c r="BR409" s="81">
        <v>0</v>
      </c>
      <c r="BS409" s="82">
        <v>0</v>
      </c>
      <c r="BT409" s="82">
        <v>0</v>
      </c>
      <c r="BU409" s="82">
        <v>0</v>
      </c>
    </row>
    <row r="410" spans="1:73" s="137" customFormat="1" ht="15" customHeight="1" thickBot="1" x14ac:dyDescent="0.3">
      <c r="A410" s="236" t="s">
        <v>1245</v>
      </c>
      <c r="B410" s="58" t="s">
        <v>491</v>
      </c>
      <c r="C410" s="59">
        <v>38609</v>
      </c>
      <c r="D410" s="238" t="s">
        <v>2680</v>
      </c>
      <c r="E410" s="63" t="s">
        <v>11</v>
      </c>
      <c r="F410" s="57">
        <v>505</v>
      </c>
      <c r="G410" s="90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  <c r="AF410" s="91">
        <v>117</v>
      </c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>
        <v>175</v>
      </c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>
        <v>137</v>
      </c>
      <c r="BJ410" s="91"/>
      <c r="BK410" s="91"/>
      <c r="BL410" s="91"/>
      <c r="BM410" s="91"/>
      <c r="BN410" s="91">
        <v>76</v>
      </c>
      <c r="BO410" s="92"/>
      <c r="BP410" s="81">
        <v>0</v>
      </c>
      <c r="BQ410" s="81">
        <v>0</v>
      </c>
      <c r="BR410" s="81">
        <v>0</v>
      </c>
      <c r="BS410" s="82">
        <v>0</v>
      </c>
      <c r="BT410" s="82">
        <v>0</v>
      </c>
      <c r="BU410" s="82">
        <v>0</v>
      </c>
    </row>
    <row r="411" spans="1:73" s="137" customFormat="1" ht="15" customHeight="1" thickBot="1" x14ac:dyDescent="0.3">
      <c r="A411" s="236" t="s">
        <v>1246</v>
      </c>
      <c r="B411" s="58" t="s">
        <v>850</v>
      </c>
      <c r="C411" s="52">
        <v>34796</v>
      </c>
      <c r="D411" s="238" t="s">
        <v>2574</v>
      </c>
      <c r="E411" s="62" t="s">
        <v>695</v>
      </c>
      <c r="F411" s="57">
        <v>505</v>
      </c>
      <c r="G411" s="90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>
        <v>205</v>
      </c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/>
      <c r="AI411" s="91"/>
      <c r="AJ411" s="91"/>
      <c r="AK411" s="91"/>
      <c r="AL411" s="91"/>
      <c r="AM411" s="91"/>
      <c r="AN411" s="91"/>
      <c r="AO411" s="91"/>
      <c r="AP411" s="91"/>
      <c r="AQ411" s="91"/>
      <c r="AR411" s="91">
        <v>300</v>
      </c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2"/>
      <c r="BP411" s="81">
        <v>0</v>
      </c>
      <c r="BQ411" s="81">
        <v>0</v>
      </c>
      <c r="BR411" s="81">
        <v>0</v>
      </c>
      <c r="BS411" s="82">
        <v>0</v>
      </c>
      <c r="BT411" s="82">
        <v>0</v>
      </c>
      <c r="BU411" s="82">
        <v>0</v>
      </c>
    </row>
    <row r="412" spans="1:73" s="137" customFormat="1" ht="15" customHeight="1" thickBot="1" x14ac:dyDescent="0.3">
      <c r="A412" s="236" t="s">
        <v>1248</v>
      </c>
      <c r="B412" s="58" t="s">
        <v>814</v>
      </c>
      <c r="C412" s="59">
        <v>33697</v>
      </c>
      <c r="D412" s="238" t="s">
        <v>2549</v>
      </c>
      <c r="E412" s="62" t="s">
        <v>45</v>
      </c>
      <c r="F412" s="57">
        <v>504</v>
      </c>
      <c r="G412" s="90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>
        <v>504</v>
      </c>
      <c r="Y412" s="91"/>
      <c r="Z412" s="91"/>
      <c r="AA412" s="91"/>
      <c r="AB412" s="91"/>
      <c r="AC412" s="91"/>
      <c r="AD412" s="91"/>
      <c r="AE412" s="91"/>
      <c r="AF412" s="91"/>
      <c r="AG412" s="91"/>
      <c r="AH412" s="91"/>
      <c r="AI412" s="91"/>
      <c r="AJ412" s="91"/>
      <c r="AK412" s="91"/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2"/>
      <c r="BP412" s="81">
        <v>0</v>
      </c>
      <c r="BQ412" s="81">
        <v>0</v>
      </c>
      <c r="BR412" s="81">
        <v>0</v>
      </c>
      <c r="BS412" s="82">
        <v>0</v>
      </c>
      <c r="BT412" s="82">
        <v>0</v>
      </c>
      <c r="BU412" s="82">
        <v>0</v>
      </c>
    </row>
    <row r="413" spans="1:73" s="137" customFormat="1" ht="15" customHeight="1" thickBot="1" x14ac:dyDescent="0.3">
      <c r="A413" s="236" t="s">
        <v>1250</v>
      </c>
      <c r="B413" s="58" t="s">
        <v>1934</v>
      </c>
      <c r="C413" s="52">
        <v>31265</v>
      </c>
      <c r="D413" s="238" t="s">
        <v>3330</v>
      </c>
      <c r="E413" s="62" t="s">
        <v>1169</v>
      </c>
      <c r="F413" s="57">
        <v>504</v>
      </c>
      <c r="G413" s="90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/>
      <c r="AI413" s="91"/>
      <c r="AJ413" s="91">
        <v>504</v>
      </c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2"/>
      <c r="BP413" s="81">
        <v>0</v>
      </c>
      <c r="BQ413" s="81">
        <v>0</v>
      </c>
      <c r="BR413" s="81">
        <v>0</v>
      </c>
      <c r="BS413" s="82">
        <v>0</v>
      </c>
      <c r="BT413" s="82">
        <v>0</v>
      </c>
      <c r="BU413" s="82">
        <v>0</v>
      </c>
    </row>
    <row r="414" spans="1:73" s="137" customFormat="1" ht="15" customHeight="1" thickBot="1" x14ac:dyDescent="0.3">
      <c r="A414" s="236" t="s">
        <v>1252</v>
      </c>
      <c r="B414" s="58" t="s">
        <v>1335</v>
      </c>
      <c r="C414" s="52">
        <v>30023</v>
      </c>
      <c r="D414" s="238" t="s">
        <v>2830</v>
      </c>
      <c r="E414" s="62" t="s">
        <v>1169</v>
      </c>
      <c r="F414" s="57">
        <v>504</v>
      </c>
      <c r="G414" s="90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>
        <v>504</v>
      </c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2"/>
      <c r="BP414" s="81">
        <v>0</v>
      </c>
      <c r="BQ414" s="81">
        <v>0</v>
      </c>
      <c r="BR414" s="81">
        <v>0</v>
      </c>
      <c r="BS414" s="82">
        <v>0</v>
      </c>
      <c r="BT414" s="82">
        <v>0</v>
      </c>
      <c r="BU414" s="82">
        <v>0</v>
      </c>
    </row>
    <row r="415" spans="1:73" s="137" customFormat="1" ht="15" customHeight="1" thickBot="1" x14ac:dyDescent="0.3">
      <c r="A415" s="236" t="s">
        <v>1254</v>
      </c>
      <c r="B415" s="58" t="s">
        <v>573</v>
      </c>
      <c r="C415" s="52">
        <v>39372</v>
      </c>
      <c r="D415" s="238" t="s">
        <v>392</v>
      </c>
      <c r="E415" s="63" t="s">
        <v>62</v>
      </c>
      <c r="F415" s="57">
        <v>495</v>
      </c>
      <c r="G415" s="90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  <c r="AF415" s="91"/>
      <c r="AG415" s="91"/>
      <c r="AH415" s="91"/>
      <c r="AI415" s="91"/>
      <c r="AJ415" s="91"/>
      <c r="AK415" s="91"/>
      <c r="AL415" s="91">
        <v>220</v>
      </c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>
        <v>275</v>
      </c>
      <c r="BH415" s="91"/>
      <c r="BI415" s="91"/>
      <c r="BJ415" s="91"/>
      <c r="BK415" s="91"/>
      <c r="BL415" s="91"/>
      <c r="BM415" s="91"/>
      <c r="BN415" s="91"/>
      <c r="BO415" s="92"/>
      <c r="BP415" s="81">
        <v>0</v>
      </c>
      <c r="BQ415" s="81">
        <v>0</v>
      </c>
      <c r="BR415" s="81">
        <v>0</v>
      </c>
      <c r="BS415" s="82">
        <v>0</v>
      </c>
      <c r="BT415" s="82">
        <v>0</v>
      </c>
      <c r="BU415" s="82">
        <v>0</v>
      </c>
    </row>
    <row r="416" spans="1:73" s="137" customFormat="1" ht="15" customHeight="1" thickBot="1" x14ac:dyDescent="0.3">
      <c r="A416" s="236" t="s">
        <v>1256</v>
      </c>
      <c r="B416" s="58" t="s">
        <v>479</v>
      </c>
      <c r="C416" s="52">
        <v>38538</v>
      </c>
      <c r="D416" s="238" t="s">
        <v>2781</v>
      </c>
      <c r="E416" s="62" t="s">
        <v>690</v>
      </c>
      <c r="F416" s="57">
        <v>495</v>
      </c>
      <c r="G416" s="90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>
        <v>220</v>
      </c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>
        <v>275</v>
      </c>
      <c r="BH416" s="91"/>
      <c r="BI416" s="91"/>
      <c r="BJ416" s="91"/>
      <c r="BK416" s="91"/>
      <c r="BL416" s="91"/>
      <c r="BM416" s="91"/>
      <c r="BN416" s="91"/>
      <c r="BO416" s="92"/>
      <c r="BP416" s="81">
        <v>0</v>
      </c>
      <c r="BQ416" s="81">
        <v>0</v>
      </c>
      <c r="BR416" s="81">
        <v>0</v>
      </c>
      <c r="BS416" s="82">
        <v>0</v>
      </c>
      <c r="BT416" s="82">
        <v>0</v>
      </c>
      <c r="BU416" s="82">
        <v>0</v>
      </c>
    </row>
    <row r="417" spans="1:73" s="137" customFormat="1" ht="15" customHeight="1" thickBot="1" x14ac:dyDescent="0.3">
      <c r="A417" s="236" t="s">
        <v>1257</v>
      </c>
      <c r="B417" s="220" t="s">
        <v>1905</v>
      </c>
      <c r="C417" s="52">
        <v>39245</v>
      </c>
      <c r="D417" s="238" t="s">
        <v>3289</v>
      </c>
      <c r="E417" s="63" t="s">
        <v>76</v>
      </c>
      <c r="F417" s="57">
        <v>481</v>
      </c>
      <c r="G417" s="90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>
        <v>220</v>
      </c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>
        <v>261</v>
      </c>
      <c r="BG417" s="91"/>
      <c r="BH417" s="91"/>
      <c r="BI417" s="91"/>
      <c r="BJ417" s="91"/>
      <c r="BK417" s="91"/>
      <c r="BL417" s="91"/>
      <c r="BM417" s="91"/>
      <c r="BN417" s="91"/>
      <c r="BO417" s="92"/>
      <c r="BP417" s="81">
        <v>0</v>
      </c>
      <c r="BQ417" s="81">
        <v>0</v>
      </c>
      <c r="BR417" s="81">
        <v>0</v>
      </c>
      <c r="BS417" s="82">
        <v>0</v>
      </c>
      <c r="BT417" s="82">
        <v>0</v>
      </c>
      <c r="BU417" s="82">
        <v>0</v>
      </c>
    </row>
    <row r="418" spans="1:73" s="137" customFormat="1" ht="15" customHeight="1" thickBot="1" x14ac:dyDescent="0.3">
      <c r="A418" s="236" t="s">
        <v>1259</v>
      </c>
      <c r="B418" s="141" t="s">
        <v>1989</v>
      </c>
      <c r="C418" s="52">
        <v>37670</v>
      </c>
      <c r="D418" s="238" t="s">
        <v>3248</v>
      </c>
      <c r="E418" s="62" t="s">
        <v>79</v>
      </c>
      <c r="F418" s="57">
        <v>481</v>
      </c>
      <c r="G418" s="90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/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>
        <v>157</v>
      </c>
      <c r="BC418" s="91"/>
      <c r="BD418" s="91"/>
      <c r="BE418" s="91"/>
      <c r="BF418" s="91"/>
      <c r="BG418" s="91">
        <v>222</v>
      </c>
      <c r="BH418" s="91"/>
      <c r="BI418" s="91"/>
      <c r="BJ418" s="91"/>
      <c r="BK418" s="91"/>
      <c r="BL418" s="91"/>
      <c r="BM418" s="91"/>
      <c r="BN418" s="91"/>
      <c r="BO418" s="92">
        <v>102</v>
      </c>
      <c r="BP418" s="81">
        <v>0</v>
      </c>
      <c r="BQ418" s="81">
        <v>0</v>
      </c>
      <c r="BR418" s="81">
        <v>0</v>
      </c>
      <c r="BS418" s="82">
        <v>0</v>
      </c>
      <c r="BT418" s="82">
        <v>0</v>
      </c>
      <c r="BU418" s="82">
        <v>0</v>
      </c>
    </row>
    <row r="419" spans="1:73" s="137" customFormat="1" ht="15" customHeight="1" thickBot="1" x14ac:dyDescent="0.3">
      <c r="A419" s="236" t="s">
        <v>1260</v>
      </c>
      <c r="B419" s="58" t="s">
        <v>481</v>
      </c>
      <c r="C419" s="52">
        <v>37734</v>
      </c>
      <c r="D419" s="238" t="s">
        <v>2668</v>
      </c>
      <c r="E419" s="62" t="s">
        <v>32</v>
      </c>
      <c r="F419" s="57">
        <v>477</v>
      </c>
      <c r="G419" s="90"/>
      <c r="H419" s="91"/>
      <c r="I419" s="91"/>
      <c r="J419" s="91"/>
      <c r="K419" s="91"/>
      <c r="L419" s="91"/>
      <c r="M419" s="91">
        <v>92</v>
      </c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>
        <v>385</v>
      </c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2"/>
      <c r="BP419" s="81">
        <v>0</v>
      </c>
      <c r="BQ419" s="81">
        <v>0</v>
      </c>
      <c r="BR419" s="81">
        <v>0</v>
      </c>
      <c r="BS419" s="82">
        <v>0</v>
      </c>
      <c r="BT419" s="82">
        <v>0</v>
      </c>
      <c r="BU419" s="82">
        <v>0</v>
      </c>
    </row>
    <row r="420" spans="1:73" s="137" customFormat="1" ht="15" customHeight="1" thickBot="1" x14ac:dyDescent="0.3">
      <c r="A420" s="236" t="s">
        <v>1262</v>
      </c>
      <c r="B420" s="58" t="s">
        <v>478</v>
      </c>
      <c r="C420" s="52">
        <v>37321</v>
      </c>
      <c r="D420" s="238" t="s">
        <v>2621</v>
      </c>
      <c r="E420" s="62" t="s">
        <v>690</v>
      </c>
      <c r="F420" s="57">
        <v>477</v>
      </c>
      <c r="G420" s="90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>
        <v>92</v>
      </c>
      <c r="W420" s="91"/>
      <c r="X420" s="91"/>
      <c r="Y420" s="91"/>
      <c r="Z420" s="91"/>
      <c r="AA420" s="91"/>
      <c r="AB420" s="91"/>
      <c r="AC420" s="91"/>
      <c r="AD420" s="91">
        <v>385</v>
      </c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2"/>
      <c r="BP420" s="81">
        <v>0</v>
      </c>
      <c r="BQ420" s="81">
        <v>0</v>
      </c>
      <c r="BR420" s="81">
        <v>0</v>
      </c>
      <c r="BS420" s="82">
        <v>0</v>
      </c>
      <c r="BT420" s="82">
        <v>0</v>
      </c>
      <c r="BU420" s="82">
        <v>0</v>
      </c>
    </row>
    <row r="421" spans="1:73" s="137" customFormat="1" ht="15" customHeight="1" thickBot="1" x14ac:dyDescent="0.3">
      <c r="A421" s="236" t="s">
        <v>1264</v>
      </c>
      <c r="B421" s="58" t="s">
        <v>1139</v>
      </c>
      <c r="C421" s="52">
        <v>34605</v>
      </c>
      <c r="D421" s="238" t="s">
        <v>2736</v>
      </c>
      <c r="E421" s="62" t="s">
        <v>61</v>
      </c>
      <c r="F421" s="57">
        <v>475</v>
      </c>
      <c r="G421" s="90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  <c r="AF421" s="91"/>
      <c r="AG421" s="91"/>
      <c r="AH421" s="91"/>
      <c r="AI421" s="91"/>
      <c r="AJ421" s="91"/>
      <c r="AK421" s="91"/>
      <c r="AL421" s="91">
        <v>222</v>
      </c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>
        <v>253</v>
      </c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2"/>
      <c r="BP421" s="81">
        <v>0</v>
      </c>
      <c r="BQ421" s="81">
        <v>0</v>
      </c>
      <c r="BR421" s="81">
        <v>0</v>
      </c>
      <c r="BS421" s="82">
        <v>0</v>
      </c>
      <c r="BT421" s="82">
        <v>0</v>
      </c>
      <c r="BU421" s="82">
        <v>0</v>
      </c>
    </row>
    <row r="422" spans="1:73" s="137" customFormat="1" ht="15" customHeight="1" thickBot="1" x14ac:dyDescent="0.3">
      <c r="A422" s="236" t="s">
        <v>1266</v>
      </c>
      <c r="B422" s="58" t="s">
        <v>327</v>
      </c>
      <c r="C422" s="52">
        <v>38554</v>
      </c>
      <c r="D422" s="238" t="s">
        <v>3207</v>
      </c>
      <c r="E422" s="63" t="s">
        <v>76</v>
      </c>
      <c r="F422" s="57">
        <v>467</v>
      </c>
      <c r="G422" s="90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  <c r="AF422" s="91"/>
      <c r="AG422" s="91"/>
      <c r="AH422" s="91"/>
      <c r="AI422" s="91"/>
      <c r="AJ422" s="91"/>
      <c r="AK422" s="91"/>
      <c r="AL422" s="91">
        <v>275</v>
      </c>
      <c r="AM422" s="91"/>
      <c r="AN422" s="91"/>
      <c r="AO422" s="91"/>
      <c r="AP422" s="91"/>
      <c r="AQ422" s="91"/>
      <c r="AR422" s="91"/>
      <c r="AS422" s="91"/>
      <c r="AT422" s="91"/>
      <c r="AU422" s="91">
        <v>192</v>
      </c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2"/>
      <c r="BP422" s="81">
        <v>0</v>
      </c>
      <c r="BQ422" s="81">
        <v>0</v>
      </c>
      <c r="BR422" s="81">
        <v>0</v>
      </c>
      <c r="BS422" s="82">
        <v>0</v>
      </c>
      <c r="BT422" s="82">
        <v>0</v>
      </c>
      <c r="BU422" s="82">
        <v>0</v>
      </c>
    </row>
    <row r="423" spans="1:73" s="137" customFormat="1" ht="15" customHeight="1" thickBot="1" x14ac:dyDescent="0.25">
      <c r="A423" s="236" t="s">
        <v>1268</v>
      </c>
      <c r="B423" s="101" t="s">
        <v>740</v>
      </c>
      <c r="C423" s="52">
        <v>38470</v>
      </c>
      <c r="D423" s="238" t="s">
        <v>2509</v>
      </c>
      <c r="E423" s="63" t="s">
        <v>60</v>
      </c>
      <c r="F423" s="57">
        <v>464</v>
      </c>
      <c r="G423" s="90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>
        <v>272</v>
      </c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/>
      <c r="AH423" s="91">
        <v>192</v>
      </c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2"/>
      <c r="BP423" s="81">
        <v>0</v>
      </c>
      <c r="BQ423" s="81">
        <v>0</v>
      </c>
      <c r="BR423" s="81">
        <v>0</v>
      </c>
      <c r="BS423" s="82">
        <v>0</v>
      </c>
      <c r="BT423" s="82">
        <v>0</v>
      </c>
      <c r="BU423" s="82">
        <v>0</v>
      </c>
    </row>
    <row r="424" spans="1:73" s="137" customFormat="1" ht="15" customHeight="1" thickBot="1" x14ac:dyDescent="0.3">
      <c r="A424" s="236" t="s">
        <v>1269</v>
      </c>
      <c r="B424" s="60" t="s">
        <v>537</v>
      </c>
      <c r="C424" s="59">
        <v>36995</v>
      </c>
      <c r="D424" s="238" t="s">
        <v>3231</v>
      </c>
      <c r="E424" s="63" t="s">
        <v>408</v>
      </c>
      <c r="F424" s="57">
        <v>464</v>
      </c>
      <c r="G424" s="90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>
        <v>272</v>
      </c>
      <c r="AE424" s="91"/>
      <c r="AF424" s="91"/>
      <c r="AG424" s="91"/>
      <c r="AH424" s="91"/>
      <c r="AI424" s="91"/>
      <c r="AJ424" s="91">
        <v>192</v>
      </c>
      <c r="AK424" s="91"/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2"/>
      <c r="BP424" s="81">
        <v>0</v>
      </c>
      <c r="BQ424" s="81">
        <v>0</v>
      </c>
      <c r="BR424" s="81">
        <v>0</v>
      </c>
      <c r="BS424" s="82">
        <v>0</v>
      </c>
      <c r="BT424" s="82">
        <v>0</v>
      </c>
      <c r="BU424" s="82">
        <v>0</v>
      </c>
    </row>
    <row r="425" spans="1:73" s="137" customFormat="1" ht="15" customHeight="1" thickBot="1" x14ac:dyDescent="0.3">
      <c r="A425" s="236" t="s">
        <v>1270</v>
      </c>
      <c r="B425" s="58" t="s">
        <v>1580</v>
      </c>
      <c r="C425" s="52">
        <v>25899</v>
      </c>
      <c r="D425" s="238" t="s">
        <v>2807</v>
      </c>
      <c r="E425" s="62" t="s">
        <v>11</v>
      </c>
      <c r="F425" s="57">
        <v>464</v>
      </c>
      <c r="G425" s="90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  <c r="AF425" s="91"/>
      <c r="AG425" s="91"/>
      <c r="AH425" s="91"/>
      <c r="AI425" s="91"/>
      <c r="AJ425" s="91"/>
      <c r="AK425" s="91"/>
      <c r="AL425" s="91"/>
      <c r="AM425" s="91"/>
      <c r="AN425" s="91"/>
      <c r="AO425" s="91"/>
      <c r="AP425" s="91"/>
      <c r="AQ425" s="91">
        <v>205</v>
      </c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>
        <v>102</v>
      </c>
      <c r="BJ425" s="91"/>
      <c r="BK425" s="91"/>
      <c r="BL425" s="91"/>
      <c r="BM425" s="91"/>
      <c r="BN425" s="91">
        <v>157</v>
      </c>
      <c r="BO425" s="92"/>
      <c r="BP425" s="81">
        <v>0</v>
      </c>
      <c r="BQ425" s="81">
        <v>0</v>
      </c>
      <c r="BR425" s="81">
        <v>0</v>
      </c>
      <c r="BS425" s="82">
        <v>0</v>
      </c>
      <c r="BT425" s="82">
        <v>0</v>
      </c>
      <c r="BU425" s="82">
        <v>0</v>
      </c>
    </row>
    <row r="426" spans="1:73" s="137" customFormat="1" ht="15" customHeight="1" thickBot="1" x14ac:dyDescent="0.3">
      <c r="A426" s="236" t="s">
        <v>1272</v>
      </c>
      <c r="B426" s="58" t="s">
        <v>1856</v>
      </c>
      <c r="C426" s="52">
        <v>24423</v>
      </c>
      <c r="D426" s="238" t="s">
        <v>3193</v>
      </c>
      <c r="E426" s="62" t="s">
        <v>11</v>
      </c>
      <c r="F426" s="57">
        <v>464</v>
      </c>
      <c r="G426" s="90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>
        <v>205</v>
      </c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>
        <v>102</v>
      </c>
      <c r="BJ426" s="91"/>
      <c r="BK426" s="91"/>
      <c r="BL426" s="91"/>
      <c r="BM426" s="91"/>
      <c r="BN426" s="91">
        <v>157</v>
      </c>
      <c r="BO426" s="92"/>
      <c r="BP426" s="81">
        <v>0</v>
      </c>
      <c r="BQ426" s="81">
        <v>0</v>
      </c>
      <c r="BR426" s="81">
        <v>0</v>
      </c>
      <c r="BS426" s="82">
        <v>0</v>
      </c>
      <c r="BT426" s="82">
        <v>0</v>
      </c>
      <c r="BU426" s="82">
        <v>0</v>
      </c>
    </row>
    <row r="427" spans="1:73" s="137" customFormat="1" ht="15" customHeight="1" thickBot="1" x14ac:dyDescent="0.3">
      <c r="A427" s="236" t="s">
        <v>1274</v>
      </c>
      <c r="B427" s="58" t="s">
        <v>1008</v>
      </c>
      <c r="C427" s="59">
        <v>24513</v>
      </c>
      <c r="D427" s="238" t="s">
        <v>2726</v>
      </c>
      <c r="E427" s="62" t="s">
        <v>937</v>
      </c>
      <c r="F427" s="57">
        <v>462</v>
      </c>
      <c r="G427" s="90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>
        <v>102</v>
      </c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>
        <v>360</v>
      </c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2"/>
      <c r="BP427" s="81">
        <v>0</v>
      </c>
      <c r="BQ427" s="81">
        <v>0</v>
      </c>
      <c r="BR427" s="81">
        <v>0</v>
      </c>
      <c r="BS427" s="82">
        <v>0</v>
      </c>
      <c r="BT427" s="82">
        <v>0</v>
      </c>
      <c r="BU427" s="82">
        <v>0</v>
      </c>
    </row>
    <row r="428" spans="1:73" s="137" customFormat="1" ht="15" customHeight="1" thickBot="1" x14ac:dyDescent="0.3">
      <c r="A428" s="236" t="s">
        <v>1276</v>
      </c>
      <c r="B428" s="58" t="s">
        <v>435</v>
      </c>
      <c r="C428" s="59">
        <v>38135</v>
      </c>
      <c r="D428" s="238" t="s">
        <v>2605</v>
      </c>
      <c r="E428" s="62" t="s">
        <v>412</v>
      </c>
      <c r="F428" s="57">
        <v>460</v>
      </c>
      <c r="G428" s="90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>
        <v>137</v>
      </c>
      <c r="AT428" s="91"/>
      <c r="AU428" s="91"/>
      <c r="AV428" s="91"/>
      <c r="AW428" s="91"/>
      <c r="AX428" s="91"/>
      <c r="AY428" s="91"/>
      <c r="AZ428" s="91"/>
      <c r="BA428" s="91"/>
      <c r="BB428" s="91"/>
      <c r="BC428" s="91">
        <v>177</v>
      </c>
      <c r="BD428" s="91"/>
      <c r="BE428" s="91"/>
      <c r="BF428" s="91"/>
      <c r="BG428" s="91"/>
      <c r="BH428" s="91">
        <v>146</v>
      </c>
      <c r="BI428" s="91"/>
      <c r="BJ428" s="91"/>
      <c r="BK428" s="91"/>
      <c r="BL428" s="91"/>
      <c r="BM428" s="91"/>
      <c r="BN428" s="91"/>
      <c r="BO428" s="92"/>
      <c r="BP428" s="81">
        <v>0</v>
      </c>
      <c r="BQ428" s="81">
        <v>0</v>
      </c>
      <c r="BR428" s="81">
        <v>0</v>
      </c>
      <c r="BS428" s="82">
        <v>0</v>
      </c>
      <c r="BT428" s="82">
        <v>0</v>
      </c>
      <c r="BU428" s="82">
        <v>0</v>
      </c>
    </row>
    <row r="429" spans="1:73" s="137" customFormat="1" ht="15" customHeight="1" thickBot="1" x14ac:dyDescent="0.3">
      <c r="A429" s="236" t="s">
        <v>1278</v>
      </c>
      <c r="B429" s="58" t="s">
        <v>1913</v>
      </c>
      <c r="C429" s="59">
        <v>37557</v>
      </c>
      <c r="D429" s="238" t="s">
        <v>3300</v>
      </c>
      <c r="E429" s="62" t="s">
        <v>412</v>
      </c>
      <c r="F429" s="57">
        <v>459</v>
      </c>
      <c r="G429" s="90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  <c r="AF429" s="91"/>
      <c r="AG429" s="91"/>
      <c r="AH429" s="91"/>
      <c r="AI429" s="91"/>
      <c r="AJ429" s="91"/>
      <c r="AK429" s="91"/>
      <c r="AL429" s="91"/>
      <c r="AM429" s="91"/>
      <c r="AN429" s="91"/>
      <c r="AO429" s="91"/>
      <c r="AP429" s="91"/>
      <c r="AQ429" s="91"/>
      <c r="AR429" s="91"/>
      <c r="AS429" s="91">
        <v>175</v>
      </c>
      <c r="AT429" s="91"/>
      <c r="AU429" s="91"/>
      <c r="AV429" s="91"/>
      <c r="AW429" s="91"/>
      <c r="AX429" s="91"/>
      <c r="AY429" s="91"/>
      <c r="AZ429" s="91"/>
      <c r="BA429" s="91"/>
      <c r="BB429" s="91"/>
      <c r="BC429" s="91">
        <v>137</v>
      </c>
      <c r="BD429" s="91"/>
      <c r="BE429" s="91"/>
      <c r="BF429" s="91"/>
      <c r="BG429" s="91"/>
      <c r="BH429" s="91">
        <v>147</v>
      </c>
      <c r="BI429" s="91"/>
      <c r="BJ429" s="91"/>
      <c r="BK429" s="91"/>
      <c r="BL429" s="91"/>
      <c r="BM429" s="91"/>
      <c r="BN429" s="91"/>
      <c r="BO429" s="92"/>
      <c r="BP429" s="81">
        <v>0</v>
      </c>
      <c r="BQ429" s="81">
        <v>0</v>
      </c>
      <c r="BR429" s="81">
        <v>0</v>
      </c>
      <c r="BS429" s="82">
        <v>0</v>
      </c>
      <c r="BT429" s="82">
        <v>0</v>
      </c>
      <c r="BU429" s="82">
        <v>0</v>
      </c>
    </row>
    <row r="430" spans="1:73" s="137" customFormat="1" ht="15" customHeight="1" thickBot="1" x14ac:dyDescent="0.3">
      <c r="A430" s="236" t="s">
        <v>1279</v>
      </c>
      <c r="B430" s="58" t="s">
        <v>1894</v>
      </c>
      <c r="C430" s="59">
        <v>38268</v>
      </c>
      <c r="D430" s="238" t="s">
        <v>3250</v>
      </c>
      <c r="E430" s="62" t="s">
        <v>412</v>
      </c>
      <c r="F430" s="57">
        <v>458</v>
      </c>
      <c r="G430" s="90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>
        <v>137</v>
      </c>
      <c r="AT430" s="91"/>
      <c r="AU430" s="91"/>
      <c r="AV430" s="91"/>
      <c r="AW430" s="91"/>
      <c r="AX430" s="91"/>
      <c r="AY430" s="91"/>
      <c r="AZ430" s="91"/>
      <c r="BA430" s="91"/>
      <c r="BB430" s="91"/>
      <c r="BC430" s="91">
        <v>175</v>
      </c>
      <c r="BD430" s="91"/>
      <c r="BE430" s="91"/>
      <c r="BF430" s="91"/>
      <c r="BG430" s="91"/>
      <c r="BH430" s="91">
        <v>146</v>
      </c>
      <c r="BI430" s="91"/>
      <c r="BJ430" s="91"/>
      <c r="BK430" s="91"/>
      <c r="BL430" s="91"/>
      <c r="BM430" s="91"/>
      <c r="BN430" s="91"/>
      <c r="BO430" s="92"/>
      <c r="BP430" s="81">
        <v>0</v>
      </c>
      <c r="BQ430" s="81">
        <v>0</v>
      </c>
      <c r="BR430" s="81">
        <v>0</v>
      </c>
      <c r="BS430" s="82">
        <v>0</v>
      </c>
      <c r="BT430" s="82">
        <v>0</v>
      </c>
      <c r="BU430" s="82">
        <v>0</v>
      </c>
    </row>
    <row r="431" spans="1:73" s="137" customFormat="1" ht="15" customHeight="1" thickBot="1" x14ac:dyDescent="0.3">
      <c r="A431" s="236" t="s">
        <v>1281</v>
      </c>
      <c r="B431" s="58" t="s">
        <v>73</v>
      </c>
      <c r="C431" s="52">
        <v>36869</v>
      </c>
      <c r="D431" s="238" t="s">
        <v>2595</v>
      </c>
      <c r="E431" s="62" t="s">
        <v>412</v>
      </c>
      <c r="F431" s="57">
        <v>454</v>
      </c>
      <c r="G431" s="90"/>
      <c r="H431" s="91"/>
      <c r="I431" s="91"/>
      <c r="J431" s="91"/>
      <c r="K431" s="91"/>
      <c r="L431" s="91">
        <v>102</v>
      </c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  <c r="AF431" s="91"/>
      <c r="AG431" s="91"/>
      <c r="AH431" s="91"/>
      <c r="AI431" s="91"/>
      <c r="AJ431" s="91"/>
      <c r="AK431" s="91"/>
      <c r="AL431" s="91"/>
      <c r="AM431" s="91"/>
      <c r="AN431" s="91"/>
      <c r="AO431" s="91"/>
      <c r="AP431" s="91"/>
      <c r="AQ431" s="91"/>
      <c r="AR431" s="91"/>
      <c r="AS431" s="91">
        <v>147</v>
      </c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>
        <v>205</v>
      </c>
      <c r="BI431" s="91"/>
      <c r="BJ431" s="91"/>
      <c r="BK431" s="91"/>
      <c r="BL431" s="91"/>
      <c r="BM431" s="91"/>
      <c r="BN431" s="91"/>
      <c r="BO431" s="92"/>
      <c r="BP431" s="81">
        <v>0</v>
      </c>
      <c r="BQ431" s="81">
        <v>0</v>
      </c>
      <c r="BR431" s="81">
        <v>0</v>
      </c>
      <c r="BS431" s="82">
        <v>0</v>
      </c>
      <c r="BT431" s="82">
        <v>0</v>
      </c>
      <c r="BU431" s="82">
        <v>0</v>
      </c>
    </row>
    <row r="432" spans="1:73" s="137" customFormat="1" ht="15" customHeight="1" thickBot="1" x14ac:dyDescent="0.3">
      <c r="A432" s="236" t="s">
        <v>1283</v>
      </c>
      <c r="B432" s="58" t="s">
        <v>2112</v>
      </c>
      <c r="C432" s="52">
        <v>28901</v>
      </c>
      <c r="D432" s="238" t="s">
        <v>3521</v>
      </c>
      <c r="E432" s="62" t="s">
        <v>1553</v>
      </c>
      <c r="F432" s="57">
        <v>454</v>
      </c>
      <c r="G432" s="90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>
        <v>137</v>
      </c>
      <c r="AD432" s="91"/>
      <c r="AE432" s="91">
        <v>95</v>
      </c>
      <c r="AF432" s="91"/>
      <c r="AG432" s="91"/>
      <c r="AH432" s="91"/>
      <c r="AI432" s="91"/>
      <c r="AJ432" s="91"/>
      <c r="AK432" s="91"/>
      <c r="AL432" s="91">
        <v>222</v>
      </c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2"/>
      <c r="BP432" s="81">
        <v>0</v>
      </c>
      <c r="BQ432" s="81">
        <v>0</v>
      </c>
      <c r="BR432" s="81">
        <v>0</v>
      </c>
      <c r="BS432" s="82">
        <v>0</v>
      </c>
      <c r="BT432" s="82">
        <v>0</v>
      </c>
      <c r="BU432" s="82">
        <v>0</v>
      </c>
    </row>
    <row r="433" spans="1:77" s="137" customFormat="1" ht="15" customHeight="1" thickBot="1" x14ac:dyDescent="0.3">
      <c r="A433" s="236" t="s">
        <v>1285</v>
      </c>
      <c r="B433" s="60" t="s">
        <v>1819</v>
      </c>
      <c r="C433" s="59">
        <v>34337</v>
      </c>
      <c r="D433" s="238" t="s">
        <v>3188</v>
      </c>
      <c r="E433" s="62" t="s">
        <v>707</v>
      </c>
      <c r="F433" s="57">
        <v>452</v>
      </c>
      <c r="G433" s="90">
        <v>350</v>
      </c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  <c r="AF433" s="91"/>
      <c r="AG433" s="91"/>
      <c r="AH433" s="91"/>
      <c r="AI433" s="91"/>
      <c r="AJ433" s="91"/>
      <c r="AK433" s="91"/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>
        <v>102</v>
      </c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2"/>
      <c r="BP433" s="81">
        <v>0</v>
      </c>
      <c r="BQ433" s="81">
        <v>0</v>
      </c>
      <c r="BR433" s="81">
        <v>0</v>
      </c>
      <c r="BS433" s="82">
        <v>0</v>
      </c>
      <c r="BT433" s="82">
        <v>0</v>
      </c>
      <c r="BU433" s="82">
        <v>0</v>
      </c>
    </row>
    <row r="434" spans="1:77" s="137" customFormat="1" ht="15" customHeight="1" thickBot="1" x14ac:dyDescent="0.3">
      <c r="A434" s="236" t="s">
        <v>1287</v>
      </c>
      <c r="B434" s="58" t="s">
        <v>2106</v>
      </c>
      <c r="C434" s="52">
        <v>37891</v>
      </c>
      <c r="D434" s="238" t="s">
        <v>3514</v>
      </c>
      <c r="E434" s="63" t="s">
        <v>19</v>
      </c>
      <c r="F434" s="57">
        <v>450</v>
      </c>
      <c r="G434" s="90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  <c r="AF434" s="91"/>
      <c r="AG434" s="91"/>
      <c r="AH434" s="91"/>
      <c r="AI434" s="91">
        <v>275</v>
      </c>
      <c r="AJ434" s="91"/>
      <c r="AK434" s="91">
        <v>175</v>
      </c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2"/>
      <c r="BP434" s="81">
        <v>0</v>
      </c>
      <c r="BQ434" s="81">
        <v>0</v>
      </c>
      <c r="BR434" s="81">
        <v>0</v>
      </c>
      <c r="BS434" s="82">
        <v>0</v>
      </c>
      <c r="BT434" s="82">
        <v>0</v>
      </c>
      <c r="BU434" s="82">
        <v>0</v>
      </c>
    </row>
    <row r="435" spans="1:77" s="137" customFormat="1" ht="15" customHeight="1" thickBot="1" x14ac:dyDescent="0.3">
      <c r="A435" s="236" t="s">
        <v>1289</v>
      </c>
      <c r="B435" s="58" t="s">
        <v>1198</v>
      </c>
      <c r="C435" s="52">
        <v>38452</v>
      </c>
      <c r="D435" s="238" t="s">
        <v>2764</v>
      </c>
      <c r="E435" s="63" t="s">
        <v>11</v>
      </c>
      <c r="F435" s="57">
        <v>449</v>
      </c>
      <c r="G435" s="90"/>
      <c r="H435" s="91"/>
      <c r="I435" s="91"/>
      <c r="J435" s="91"/>
      <c r="K435" s="91"/>
      <c r="L435" s="91"/>
      <c r="M435" s="91"/>
      <c r="N435" s="91"/>
      <c r="O435" s="91"/>
      <c r="P435" s="91"/>
      <c r="Q435" s="91">
        <v>137</v>
      </c>
      <c r="R435" s="91"/>
      <c r="S435" s="91"/>
      <c r="T435" s="91"/>
      <c r="U435" s="91"/>
      <c r="V435" s="91"/>
      <c r="W435" s="91"/>
      <c r="X435" s="91"/>
      <c r="Y435" s="91"/>
      <c r="Z435" s="91"/>
      <c r="AA435" s="91">
        <v>220</v>
      </c>
      <c r="AB435" s="91"/>
      <c r="AC435" s="91"/>
      <c r="AD435" s="91"/>
      <c r="AE435" s="91"/>
      <c r="AF435" s="91">
        <v>92</v>
      </c>
      <c r="AG435" s="91"/>
      <c r="AH435" s="91"/>
      <c r="AI435" s="91"/>
      <c r="AJ435" s="91"/>
      <c r="AK435" s="91"/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2"/>
      <c r="BP435" s="81">
        <v>0</v>
      </c>
      <c r="BQ435" s="81">
        <v>0</v>
      </c>
      <c r="BR435" s="81">
        <v>0</v>
      </c>
      <c r="BS435" s="82">
        <v>0</v>
      </c>
      <c r="BT435" s="82">
        <v>0</v>
      </c>
      <c r="BU435" s="82">
        <v>0</v>
      </c>
    </row>
    <row r="436" spans="1:77" s="137" customFormat="1" ht="15" customHeight="1" thickBot="1" x14ac:dyDescent="0.3">
      <c r="A436" s="236" t="s">
        <v>1291</v>
      </c>
      <c r="B436" s="58" t="s">
        <v>185</v>
      </c>
      <c r="C436" s="52">
        <v>37309</v>
      </c>
      <c r="D436" s="238" t="s">
        <v>2696</v>
      </c>
      <c r="E436" s="62" t="s">
        <v>46</v>
      </c>
      <c r="F436" s="57">
        <v>444</v>
      </c>
      <c r="G436" s="90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  <c r="AF436" s="91"/>
      <c r="AG436" s="91"/>
      <c r="AH436" s="91"/>
      <c r="AI436" s="91"/>
      <c r="AJ436" s="91"/>
      <c r="AK436" s="91"/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>
        <v>444</v>
      </c>
      <c r="BH436" s="91"/>
      <c r="BI436" s="91"/>
      <c r="BJ436" s="91"/>
      <c r="BK436" s="91"/>
      <c r="BL436" s="91"/>
      <c r="BM436" s="91"/>
      <c r="BN436" s="91"/>
      <c r="BO436" s="92"/>
      <c r="BP436" s="81">
        <v>0</v>
      </c>
      <c r="BQ436" s="81">
        <v>0</v>
      </c>
      <c r="BR436" s="81">
        <v>0</v>
      </c>
      <c r="BS436" s="82">
        <v>0</v>
      </c>
      <c r="BT436" s="82">
        <v>0</v>
      </c>
      <c r="BU436" s="82">
        <v>0</v>
      </c>
      <c r="BY436" s="235"/>
    </row>
    <row r="437" spans="1:77" s="137" customFormat="1" ht="15" customHeight="1" thickBot="1" x14ac:dyDescent="0.3">
      <c r="A437" s="236" t="s">
        <v>1293</v>
      </c>
      <c r="B437" s="58" t="s">
        <v>351</v>
      </c>
      <c r="C437" s="52">
        <v>37618</v>
      </c>
      <c r="D437" s="238" t="s">
        <v>3240</v>
      </c>
      <c r="E437" s="63" t="s">
        <v>77</v>
      </c>
      <c r="F437" s="57">
        <v>427</v>
      </c>
      <c r="G437" s="90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>
        <v>155</v>
      </c>
      <c r="AF437" s="91"/>
      <c r="AG437" s="91"/>
      <c r="AH437" s="91"/>
      <c r="AI437" s="91"/>
      <c r="AJ437" s="91"/>
      <c r="AK437" s="91"/>
      <c r="AL437" s="91"/>
      <c r="AM437" s="91"/>
      <c r="AN437" s="91"/>
      <c r="AO437" s="91"/>
      <c r="AP437" s="91"/>
      <c r="AQ437" s="91"/>
      <c r="AR437" s="91"/>
      <c r="AS437" s="91"/>
      <c r="AT437" s="91"/>
      <c r="AU437" s="91">
        <v>272</v>
      </c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2"/>
      <c r="BP437" s="81">
        <v>0</v>
      </c>
      <c r="BQ437" s="81">
        <v>0</v>
      </c>
      <c r="BR437" s="81">
        <v>0</v>
      </c>
      <c r="BS437" s="82">
        <v>0</v>
      </c>
      <c r="BT437" s="82">
        <v>0</v>
      </c>
      <c r="BU437" s="82">
        <v>0</v>
      </c>
    </row>
    <row r="438" spans="1:77" s="137" customFormat="1" ht="15" customHeight="1" thickBot="1" x14ac:dyDescent="0.3">
      <c r="A438" s="236" t="s">
        <v>1295</v>
      </c>
      <c r="B438" s="58" t="s">
        <v>1015</v>
      </c>
      <c r="C438" s="52">
        <v>36899</v>
      </c>
      <c r="D438" s="238" t="s">
        <v>2677</v>
      </c>
      <c r="E438" s="63" t="s">
        <v>406</v>
      </c>
      <c r="F438" s="57">
        <v>427</v>
      </c>
      <c r="G438" s="90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>
        <v>272</v>
      </c>
      <c r="AE438" s="91">
        <v>155</v>
      </c>
      <c r="AF438" s="91"/>
      <c r="AG438" s="91"/>
      <c r="AH438" s="91"/>
      <c r="AI438" s="91"/>
      <c r="AJ438" s="91"/>
      <c r="AK438" s="91"/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2"/>
      <c r="BP438" s="81">
        <v>0</v>
      </c>
      <c r="BQ438" s="81">
        <v>0</v>
      </c>
      <c r="BR438" s="81">
        <v>0</v>
      </c>
      <c r="BS438" s="82">
        <v>0</v>
      </c>
      <c r="BT438" s="82">
        <v>0</v>
      </c>
      <c r="BU438" s="82">
        <v>0</v>
      </c>
    </row>
    <row r="439" spans="1:77" s="137" customFormat="1" ht="15" customHeight="1" thickBot="1" x14ac:dyDescent="0.3">
      <c r="A439" s="236" t="s">
        <v>1297</v>
      </c>
      <c r="B439" s="58" t="s">
        <v>1214</v>
      </c>
      <c r="C439" s="52">
        <v>28628</v>
      </c>
      <c r="D439" s="238" t="s">
        <v>2773</v>
      </c>
      <c r="E439" s="62" t="s">
        <v>1216</v>
      </c>
      <c r="F439" s="57">
        <v>427</v>
      </c>
      <c r="G439" s="90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  <c r="AF439" s="91"/>
      <c r="AG439" s="91"/>
      <c r="AH439" s="91"/>
      <c r="AI439" s="91"/>
      <c r="AJ439" s="91"/>
      <c r="AK439" s="91"/>
      <c r="AL439" s="91">
        <v>222</v>
      </c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>
        <v>205</v>
      </c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2"/>
      <c r="BP439" s="81">
        <v>0</v>
      </c>
      <c r="BQ439" s="81">
        <v>0</v>
      </c>
      <c r="BR439" s="81">
        <v>0</v>
      </c>
      <c r="BS439" s="82">
        <v>0</v>
      </c>
      <c r="BT439" s="82">
        <v>0</v>
      </c>
      <c r="BU439" s="82">
        <v>0</v>
      </c>
    </row>
    <row r="440" spans="1:77" s="137" customFormat="1" ht="15" customHeight="1" thickBot="1" x14ac:dyDescent="0.3">
      <c r="A440" s="236" t="s">
        <v>1299</v>
      </c>
      <c r="B440" s="58" t="s">
        <v>1884</v>
      </c>
      <c r="C440" s="52">
        <v>26714</v>
      </c>
      <c r="D440" s="238" t="s">
        <v>3269</v>
      </c>
      <c r="E440" s="62" t="s">
        <v>1216</v>
      </c>
      <c r="F440" s="57">
        <v>427</v>
      </c>
      <c r="G440" s="90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  <c r="AF440" s="91"/>
      <c r="AG440" s="91"/>
      <c r="AH440" s="91"/>
      <c r="AI440" s="91"/>
      <c r="AJ440" s="91"/>
      <c r="AK440" s="91"/>
      <c r="AL440" s="91">
        <v>222</v>
      </c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>
        <v>205</v>
      </c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2"/>
      <c r="BP440" s="81">
        <v>0</v>
      </c>
      <c r="BQ440" s="81">
        <v>0</v>
      </c>
      <c r="BR440" s="81">
        <v>0</v>
      </c>
      <c r="BS440" s="82">
        <v>0</v>
      </c>
      <c r="BT440" s="82">
        <v>0</v>
      </c>
      <c r="BU440" s="82">
        <v>0</v>
      </c>
    </row>
    <row r="441" spans="1:77" s="137" customFormat="1" ht="15" customHeight="1" thickBot="1" x14ac:dyDescent="0.3">
      <c r="A441" s="236" t="s">
        <v>1301</v>
      </c>
      <c r="B441" s="58" t="s">
        <v>1064</v>
      </c>
      <c r="C441" s="59">
        <v>38057</v>
      </c>
      <c r="D441" s="238" t="s">
        <v>2664</v>
      </c>
      <c r="E441" s="62" t="s">
        <v>412</v>
      </c>
      <c r="F441" s="57">
        <v>426</v>
      </c>
      <c r="G441" s="90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  <c r="AF441" s="91"/>
      <c r="AG441" s="91"/>
      <c r="AH441" s="91"/>
      <c r="AI441" s="91"/>
      <c r="AJ441" s="91"/>
      <c r="AK441" s="91"/>
      <c r="AL441" s="91"/>
      <c r="AM441" s="91"/>
      <c r="AN441" s="91"/>
      <c r="AO441" s="91"/>
      <c r="AP441" s="91"/>
      <c r="AQ441" s="91"/>
      <c r="AR441" s="91"/>
      <c r="AS441" s="91">
        <v>175</v>
      </c>
      <c r="AT441" s="91"/>
      <c r="AU441" s="91"/>
      <c r="AV441" s="91"/>
      <c r="AW441" s="91"/>
      <c r="AX441" s="91"/>
      <c r="AY441" s="91"/>
      <c r="AZ441" s="91"/>
      <c r="BA441" s="91"/>
      <c r="BB441" s="91"/>
      <c r="BC441" s="91">
        <v>137</v>
      </c>
      <c r="BD441" s="91"/>
      <c r="BE441" s="91"/>
      <c r="BF441" s="91"/>
      <c r="BG441" s="91"/>
      <c r="BH441" s="91">
        <v>114</v>
      </c>
      <c r="BI441" s="91"/>
      <c r="BJ441" s="91"/>
      <c r="BK441" s="91"/>
      <c r="BL441" s="91"/>
      <c r="BM441" s="91"/>
      <c r="BN441" s="91"/>
      <c r="BO441" s="92"/>
      <c r="BP441" s="81">
        <v>0</v>
      </c>
      <c r="BQ441" s="81">
        <v>0</v>
      </c>
      <c r="BR441" s="81">
        <v>0</v>
      </c>
      <c r="BS441" s="82">
        <v>0</v>
      </c>
      <c r="BT441" s="82">
        <v>0</v>
      </c>
      <c r="BU441" s="82">
        <v>0</v>
      </c>
    </row>
    <row r="442" spans="1:77" s="137" customFormat="1" ht="15" customHeight="1" thickBot="1" x14ac:dyDescent="0.3">
      <c r="A442" s="236" t="s">
        <v>1303</v>
      </c>
      <c r="B442" s="58" t="s">
        <v>175</v>
      </c>
      <c r="C442" s="59">
        <v>37859</v>
      </c>
      <c r="D442" s="238" t="s">
        <v>2455</v>
      </c>
      <c r="E442" s="62" t="s">
        <v>30</v>
      </c>
      <c r="F442" s="57">
        <v>425</v>
      </c>
      <c r="G442" s="90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  <c r="AF442" s="91"/>
      <c r="AG442" s="91"/>
      <c r="AH442" s="91"/>
      <c r="AI442" s="91"/>
      <c r="AJ442" s="91"/>
      <c r="AK442" s="91">
        <v>250</v>
      </c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>
        <v>175</v>
      </c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2"/>
      <c r="BP442" s="81">
        <v>0</v>
      </c>
      <c r="BQ442" s="81">
        <v>0</v>
      </c>
      <c r="BR442" s="81">
        <v>0</v>
      </c>
      <c r="BS442" s="82">
        <v>0</v>
      </c>
      <c r="BT442" s="82">
        <v>0</v>
      </c>
      <c r="BU442" s="82">
        <v>0</v>
      </c>
    </row>
    <row r="443" spans="1:77" s="137" customFormat="1" ht="15" customHeight="1" thickBot="1" x14ac:dyDescent="0.3">
      <c r="A443" s="236" t="s">
        <v>1305</v>
      </c>
      <c r="B443" s="141" t="s">
        <v>1880</v>
      </c>
      <c r="C443" s="52">
        <v>35003</v>
      </c>
      <c r="D443" s="238" t="s">
        <v>3263</v>
      </c>
      <c r="E443" s="63" t="s">
        <v>76</v>
      </c>
      <c r="F443" s="57">
        <v>425</v>
      </c>
      <c r="G443" s="90">
        <v>425</v>
      </c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  <c r="AF443" s="91"/>
      <c r="AG443" s="91"/>
      <c r="AH443" s="91"/>
      <c r="AI443" s="91"/>
      <c r="AJ443" s="91"/>
      <c r="AK443" s="91"/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2"/>
      <c r="BP443" s="81">
        <v>0</v>
      </c>
      <c r="BQ443" s="81">
        <v>0</v>
      </c>
      <c r="BR443" s="81">
        <v>0</v>
      </c>
      <c r="BS443" s="82">
        <v>0</v>
      </c>
      <c r="BT443" s="82">
        <v>0</v>
      </c>
      <c r="BU443" s="82">
        <v>0</v>
      </c>
    </row>
    <row r="444" spans="1:77" s="137" customFormat="1" ht="15" customHeight="1" thickBot="1" x14ac:dyDescent="0.3">
      <c r="A444" s="236" t="s">
        <v>1307</v>
      </c>
      <c r="B444" s="58" t="s">
        <v>1837</v>
      </c>
      <c r="C444" s="52">
        <v>33297</v>
      </c>
      <c r="D444" s="238" t="s">
        <v>3265</v>
      </c>
      <c r="E444" s="62" t="s">
        <v>69</v>
      </c>
      <c r="F444" s="57">
        <v>425</v>
      </c>
      <c r="G444" s="90">
        <v>425</v>
      </c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  <c r="AF444" s="91"/>
      <c r="AG444" s="91"/>
      <c r="AH444" s="91"/>
      <c r="AI444" s="91"/>
      <c r="AJ444" s="91"/>
      <c r="AK444" s="91"/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2"/>
      <c r="BP444" s="81">
        <v>0</v>
      </c>
      <c r="BQ444" s="81">
        <v>0</v>
      </c>
      <c r="BR444" s="81">
        <v>0</v>
      </c>
      <c r="BS444" s="82">
        <v>0</v>
      </c>
      <c r="BT444" s="82">
        <v>0</v>
      </c>
      <c r="BU444" s="82">
        <v>0</v>
      </c>
    </row>
    <row r="445" spans="1:77" s="137" customFormat="1" ht="15" customHeight="1" thickBot="1" x14ac:dyDescent="0.3">
      <c r="A445" s="236" t="s">
        <v>1309</v>
      </c>
      <c r="B445" s="58" t="s">
        <v>673</v>
      </c>
      <c r="C445" s="52">
        <v>30330</v>
      </c>
      <c r="D445" s="238" t="s">
        <v>2441</v>
      </c>
      <c r="E445" s="62" t="s">
        <v>69</v>
      </c>
      <c r="F445" s="57">
        <v>425</v>
      </c>
      <c r="G445" s="90">
        <v>425</v>
      </c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  <c r="AF445" s="91"/>
      <c r="AG445" s="91"/>
      <c r="AH445" s="91"/>
      <c r="AI445" s="91"/>
      <c r="AJ445" s="91"/>
      <c r="AK445" s="91"/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2"/>
      <c r="BP445" s="81">
        <v>0</v>
      </c>
      <c r="BQ445" s="81">
        <v>0</v>
      </c>
      <c r="BR445" s="81">
        <v>0</v>
      </c>
      <c r="BS445" s="82">
        <v>0</v>
      </c>
      <c r="BT445" s="82">
        <v>0</v>
      </c>
      <c r="BU445" s="82">
        <v>0</v>
      </c>
    </row>
    <row r="446" spans="1:77" s="137" customFormat="1" ht="15" customHeight="1" thickBot="1" x14ac:dyDescent="0.3">
      <c r="A446" s="236" t="s">
        <v>1311</v>
      </c>
      <c r="B446" s="58" t="s">
        <v>82</v>
      </c>
      <c r="C446" s="52">
        <v>28978</v>
      </c>
      <c r="D446" s="238" t="s">
        <v>395</v>
      </c>
      <c r="E446" s="63" t="s">
        <v>62</v>
      </c>
      <c r="F446" s="57">
        <v>425</v>
      </c>
      <c r="G446" s="90">
        <v>425</v>
      </c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2"/>
      <c r="BP446" s="81">
        <v>0</v>
      </c>
      <c r="BQ446" s="81">
        <v>0</v>
      </c>
      <c r="BR446" s="81">
        <v>0</v>
      </c>
      <c r="BS446" s="82">
        <v>0</v>
      </c>
      <c r="BT446" s="82">
        <v>0</v>
      </c>
      <c r="BU446" s="82">
        <v>0</v>
      </c>
    </row>
    <row r="447" spans="1:77" s="137" customFormat="1" ht="15" customHeight="1" thickBot="1" x14ac:dyDescent="0.3">
      <c r="A447" s="236" t="s">
        <v>1314</v>
      </c>
      <c r="B447" s="58" t="s">
        <v>342</v>
      </c>
      <c r="C447" s="52">
        <v>38534</v>
      </c>
      <c r="D447" s="238" t="s">
        <v>3308</v>
      </c>
      <c r="E447" s="62" t="s">
        <v>45</v>
      </c>
      <c r="F447" s="57">
        <v>421</v>
      </c>
      <c r="G447" s="90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>
        <v>92</v>
      </c>
      <c r="V447" s="91"/>
      <c r="W447" s="91"/>
      <c r="X447" s="91"/>
      <c r="Y447" s="91"/>
      <c r="Z447" s="91"/>
      <c r="AA447" s="91"/>
      <c r="AB447" s="91">
        <v>137</v>
      </c>
      <c r="AC447" s="91"/>
      <c r="AD447" s="91"/>
      <c r="AE447" s="91"/>
      <c r="AF447" s="91"/>
      <c r="AG447" s="91"/>
      <c r="AH447" s="91">
        <v>192</v>
      </c>
      <c r="AI447" s="91"/>
      <c r="AJ447" s="91"/>
      <c r="AK447" s="91"/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2"/>
      <c r="BP447" s="81">
        <v>0</v>
      </c>
      <c r="BQ447" s="81">
        <v>0</v>
      </c>
      <c r="BR447" s="81">
        <v>0</v>
      </c>
      <c r="BS447" s="82">
        <v>0</v>
      </c>
      <c r="BT447" s="82">
        <v>0</v>
      </c>
      <c r="BU447" s="82">
        <v>0</v>
      </c>
    </row>
    <row r="448" spans="1:77" s="137" customFormat="1" ht="15" customHeight="1" thickBot="1" x14ac:dyDescent="0.3">
      <c r="A448" s="236" t="s">
        <v>1316</v>
      </c>
      <c r="B448" s="58" t="s">
        <v>219</v>
      </c>
      <c r="C448" s="59">
        <v>37867</v>
      </c>
      <c r="D448" s="238" t="s">
        <v>2702</v>
      </c>
      <c r="E448" s="63" t="s">
        <v>77</v>
      </c>
      <c r="F448" s="57">
        <v>414</v>
      </c>
      <c r="G448" s="90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>
        <v>142</v>
      </c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>
        <v>272</v>
      </c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2"/>
      <c r="BP448" s="81">
        <v>0</v>
      </c>
      <c r="BQ448" s="81">
        <v>0</v>
      </c>
      <c r="BR448" s="81">
        <v>0</v>
      </c>
      <c r="BS448" s="82">
        <v>0</v>
      </c>
      <c r="BT448" s="82">
        <v>0</v>
      </c>
      <c r="BU448" s="82">
        <v>0</v>
      </c>
    </row>
    <row r="449" spans="1:77" s="137" customFormat="1" ht="15" customHeight="1" thickBot="1" x14ac:dyDescent="0.25">
      <c r="A449" s="236" t="s">
        <v>1317</v>
      </c>
      <c r="B449" s="103" t="s">
        <v>350</v>
      </c>
      <c r="C449" s="52">
        <v>37573</v>
      </c>
      <c r="D449" s="238" t="s">
        <v>3241</v>
      </c>
      <c r="E449" s="63" t="s">
        <v>77</v>
      </c>
      <c r="F449" s="57">
        <v>414</v>
      </c>
      <c r="G449" s="90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>
        <v>142</v>
      </c>
      <c r="AF449" s="91"/>
      <c r="AG449" s="91"/>
      <c r="AH449" s="91"/>
      <c r="AI449" s="91"/>
      <c r="AJ449" s="91"/>
      <c r="AK449" s="91"/>
      <c r="AL449" s="91"/>
      <c r="AM449" s="91"/>
      <c r="AN449" s="91"/>
      <c r="AO449" s="91"/>
      <c r="AP449" s="91"/>
      <c r="AQ449" s="91"/>
      <c r="AR449" s="91"/>
      <c r="AS449" s="91"/>
      <c r="AT449" s="91"/>
      <c r="AU449" s="91">
        <v>272</v>
      </c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2"/>
      <c r="BP449" s="81">
        <v>0</v>
      </c>
      <c r="BQ449" s="81">
        <v>0</v>
      </c>
      <c r="BR449" s="81">
        <v>0</v>
      </c>
      <c r="BS449" s="82">
        <v>0</v>
      </c>
      <c r="BT449" s="82">
        <v>0</v>
      </c>
      <c r="BU449" s="82">
        <v>0</v>
      </c>
    </row>
    <row r="450" spans="1:77" s="137" customFormat="1" ht="15" customHeight="1" thickBot="1" x14ac:dyDescent="0.3">
      <c r="A450" s="236" t="s">
        <v>1318</v>
      </c>
      <c r="B450" s="60" t="s">
        <v>1834</v>
      </c>
      <c r="C450" s="59">
        <v>28180</v>
      </c>
      <c r="D450" s="238" t="s">
        <v>2332</v>
      </c>
      <c r="E450" s="62" t="s">
        <v>43</v>
      </c>
      <c r="F450" s="57">
        <v>414</v>
      </c>
      <c r="G450" s="90">
        <v>192</v>
      </c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>
        <v>222</v>
      </c>
      <c r="Y450" s="91"/>
      <c r="Z450" s="91"/>
      <c r="AA450" s="91"/>
      <c r="AB450" s="91"/>
      <c r="AC450" s="91"/>
      <c r="AD450" s="91"/>
      <c r="AE450" s="91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2"/>
      <c r="BP450" s="81">
        <v>0</v>
      </c>
      <c r="BQ450" s="81">
        <v>0</v>
      </c>
      <c r="BR450" s="81">
        <v>0</v>
      </c>
      <c r="BS450" s="82">
        <v>0</v>
      </c>
      <c r="BT450" s="82">
        <v>0</v>
      </c>
      <c r="BU450" s="82">
        <v>0</v>
      </c>
    </row>
    <row r="451" spans="1:77" s="137" customFormat="1" ht="15" customHeight="1" thickBot="1" x14ac:dyDescent="0.3">
      <c r="A451" s="236" t="s">
        <v>1320</v>
      </c>
      <c r="B451" s="58" t="s">
        <v>1892</v>
      </c>
      <c r="C451" s="52">
        <v>25964</v>
      </c>
      <c r="D451" s="238" t="s">
        <v>2330</v>
      </c>
      <c r="E451" s="62" t="s">
        <v>771</v>
      </c>
      <c r="F451" s="57">
        <v>414</v>
      </c>
      <c r="G451" s="90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>
        <v>155</v>
      </c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>
        <v>102</v>
      </c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2">
        <v>157</v>
      </c>
      <c r="BP451" s="81">
        <v>0</v>
      </c>
      <c r="BQ451" s="81">
        <v>0</v>
      </c>
      <c r="BR451" s="81">
        <v>0</v>
      </c>
      <c r="BS451" s="82">
        <v>0</v>
      </c>
      <c r="BT451" s="82">
        <v>0</v>
      </c>
      <c r="BU451" s="82">
        <v>0</v>
      </c>
    </row>
    <row r="452" spans="1:77" s="137" customFormat="1" ht="15" customHeight="1" thickBot="1" x14ac:dyDescent="0.3">
      <c r="A452" s="236" t="s">
        <v>1321</v>
      </c>
      <c r="B452" s="220" t="s">
        <v>1186</v>
      </c>
      <c r="C452" s="52">
        <v>39084</v>
      </c>
      <c r="D452" s="238" t="s">
        <v>2757</v>
      </c>
      <c r="E452" s="63" t="s">
        <v>76</v>
      </c>
      <c r="F452" s="57">
        <v>413</v>
      </c>
      <c r="G452" s="90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>
        <v>152</v>
      </c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>
        <v>261</v>
      </c>
      <c r="BG452" s="91"/>
      <c r="BH452" s="91"/>
      <c r="BI452" s="91"/>
      <c r="BJ452" s="91"/>
      <c r="BK452" s="91"/>
      <c r="BL452" s="91"/>
      <c r="BM452" s="91"/>
      <c r="BN452" s="91"/>
      <c r="BO452" s="92"/>
      <c r="BP452" s="81">
        <v>0</v>
      </c>
      <c r="BQ452" s="81">
        <v>0</v>
      </c>
      <c r="BR452" s="81">
        <v>0</v>
      </c>
      <c r="BS452" s="82">
        <v>0</v>
      </c>
      <c r="BT452" s="82">
        <v>0</v>
      </c>
      <c r="BU452" s="82">
        <v>0</v>
      </c>
    </row>
    <row r="453" spans="1:77" s="137" customFormat="1" ht="15" customHeight="1" thickBot="1" x14ac:dyDescent="0.3">
      <c r="A453" s="236" t="s">
        <v>1323</v>
      </c>
      <c r="B453" s="58" t="s">
        <v>450</v>
      </c>
      <c r="C453" s="52">
        <v>38728</v>
      </c>
      <c r="D453" s="238" t="s">
        <v>2710</v>
      </c>
      <c r="E453" s="63" t="s">
        <v>53</v>
      </c>
      <c r="F453" s="57">
        <v>412</v>
      </c>
      <c r="G453" s="90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>
        <v>220</v>
      </c>
      <c r="AE453" s="91"/>
      <c r="AF453" s="91"/>
      <c r="AG453" s="91"/>
      <c r="AH453" s="91"/>
      <c r="AI453" s="91"/>
      <c r="AJ453" s="91">
        <v>192</v>
      </c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2"/>
      <c r="BP453" s="81">
        <v>0</v>
      </c>
      <c r="BQ453" s="81">
        <v>0</v>
      </c>
      <c r="BR453" s="81">
        <v>0</v>
      </c>
      <c r="BS453" s="82">
        <v>0</v>
      </c>
      <c r="BT453" s="82">
        <v>0</v>
      </c>
      <c r="BU453" s="82">
        <v>0</v>
      </c>
    </row>
    <row r="454" spans="1:77" s="137" customFormat="1" ht="15" customHeight="1" thickBot="1" x14ac:dyDescent="0.3">
      <c r="A454" s="236" t="s">
        <v>1325</v>
      </c>
      <c r="B454" s="58" t="s">
        <v>533</v>
      </c>
      <c r="C454" s="52">
        <v>38705</v>
      </c>
      <c r="D454" s="238" t="s">
        <v>3187</v>
      </c>
      <c r="E454" s="63" t="s">
        <v>53</v>
      </c>
      <c r="F454" s="57">
        <v>412</v>
      </c>
      <c r="G454" s="90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>
        <v>220</v>
      </c>
      <c r="AE454" s="91"/>
      <c r="AF454" s="91"/>
      <c r="AG454" s="91"/>
      <c r="AH454" s="91"/>
      <c r="AI454" s="91"/>
      <c r="AJ454" s="91">
        <v>192</v>
      </c>
      <c r="AK454" s="91"/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2"/>
      <c r="BP454" s="81">
        <v>0</v>
      </c>
      <c r="BQ454" s="81">
        <v>0</v>
      </c>
      <c r="BR454" s="81">
        <v>0</v>
      </c>
      <c r="BS454" s="82">
        <v>0</v>
      </c>
      <c r="BT454" s="82">
        <v>0</v>
      </c>
      <c r="BU454" s="82">
        <v>0</v>
      </c>
    </row>
    <row r="455" spans="1:77" s="137" customFormat="1" ht="15" customHeight="1" thickBot="1" x14ac:dyDescent="0.3">
      <c r="A455" s="236" t="s">
        <v>1328</v>
      </c>
      <c r="B455" s="58" t="s">
        <v>452</v>
      </c>
      <c r="C455" s="52">
        <v>38244</v>
      </c>
      <c r="D455" s="238" t="s">
        <v>2539</v>
      </c>
      <c r="E455" s="63" t="s">
        <v>709</v>
      </c>
      <c r="F455" s="57">
        <v>412</v>
      </c>
      <c r="G455" s="90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>
        <v>192</v>
      </c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>
        <v>220</v>
      </c>
      <c r="AE455" s="91"/>
      <c r="AF455" s="91"/>
      <c r="AG455" s="91"/>
      <c r="AH455" s="91"/>
      <c r="AI455" s="91"/>
      <c r="AJ455" s="91"/>
      <c r="AK455" s="91"/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2"/>
      <c r="BP455" s="81">
        <v>0</v>
      </c>
      <c r="BQ455" s="81">
        <v>0</v>
      </c>
      <c r="BR455" s="81">
        <v>0</v>
      </c>
      <c r="BS455" s="82">
        <v>0</v>
      </c>
      <c r="BT455" s="82">
        <v>0</v>
      </c>
      <c r="BU455" s="82">
        <v>0</v>
      </c>
    </row>
    <row r="456" spans="1:77" s="137" customFormat="1" ht="15" customHeight="1" thickBot="1" x14ac:dyDescent="0.3">
      <c r="A456" s="236" t="s">
        <v>1330</v>
      </c>
      <c r="B456" s="58" t="s">
        <v>194</v>
      </c>
      <c r="C456" s="52">
        <v>36937</v>
      </c>
      <c r="D456" s="238" t="s">
        <v>2613</v>
      </c>
      <c r="E456" s="62" t="s">
        <v>69</v>
      </c>
      <c r="F456" s="57">
        <v>412</v>
      </c>
      <c r="G456" s="90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>
        <v>137</v>
      </c>
      <c r="W456" s="91"/>
      <c r="X456" s="91"/>
      <c r="Y456" s="91"/>
      <c r="Z456" s="91"/>
      <c r="AA456" s="91"/>
      <c r="AB456" s="91"/>
      <c r="AC456" s="91"/>
      <c r="AD456" s="91"/>
      <c r="AE456" s="91"/>
      <c r="AF456" s="91"/>
      <c r="AG456" s="91"/>
      <c r="AH456" s="91"/>
      <c r="AI456" s="91"/>
      <c r="AJ456" s="91">
        <v>275</v>
      </c>
      <c r="AK456" s="91"/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2"/>
      <c r="BP456" s="81">
        <v>0</v>
      </c>
      <c r="BQ456" s="81">
        <v>0</v>
      </c>
      <c r="BR456" s="81">
        <v>0</v>
      </c>
      <c r="BS456" s="82">
        <v>0</v>
      </c>
      <c r="BT456" s="82">
        <v>0</v>
      </c>
      <c r="BU456" s="82">
        <v>0</v>
      </c>
    </row>
    <row r="457" spans="1:77" s="137" customFormat="1" ht="15" customHeight="1" thickBot="1" x14ac:dyDescent="0.3">
      <c r="A457" s="236" t="s">
        <v>1332</v>
      </c>
      <c r="B457" s="58" t="s">
        <v>857</v>
      </c>
      <c r="C457" s="59">
        <v>35947</v>
      </c>
      <c r="D457" s="238" t="s">
        <v>2597</v>
      </c>
      <c r="E457" s="62" t="s">
        <v>84</v>
      </c>
      <c r="F457" s="57">
        <v>410</v>
      </c>
      <c r="G457" s="90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>
        <v>205</v>
      </c>
      <c r="AS457" s="91"/>
      <c r="AT457" s="91"/>
      <c r="AU457" s="91"/>
      <c r="AV457" s="91"/>
      <c r="AW457" s="91"/>
      <c r="AX457" s="91"/>
      <c r="AY457" s="91"/>
      <c r="AZ457" s="91"/>
      <c r="BA457" s="91"/>
      <c r="BB457" s="91">
        <v>205</v>
      </c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2"/>
      <c r="BP457" s="81">
        <v>0</v>
      </c>
      <c r="BQ457" s="81">
        <v>0</v>
      </c>
      <c r="BR457" s="81">
        <v>0</v>
      </c>
      <c r="BS457" s="82">
        <v>0</v>
      </c>
      <c r="BT457" s="82">
        <v>0</v>
      </c>
      <c r="BU457" s="82">
        <v>0</v>
      </c>
    </row>
    <row r="458" spans="1:77" s="137" customFormat="1" ht="15" customHeight="1" thickBot="1" x14ac:dyDescent="0.3">
      <c r="A458" s="236" t="s">
        <v>1334</v>
      </c>
      <c r="B458" s="134" t="s">
        <v>1450</v>
      </c>
      <c r="C458" s="52">
        <v>35065</v>
      </c>
      <c r="D458" s="238" t="s">
        <v>2741</v>
      </c>
      <c r="E458" s="62" t="s">
        <v>937</v>
      </c>
      <c r="F458" s="57">
        <v>410</v>
      </c>
      <c r="G458" s="90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>
        <v>253</v>
      </c>
      <c r="AD458" s="91"/>
      <c r="AE458" s="91"/>
      <c r="AF458" s="91"/>
      <c r="AG458" s="91"/>
      <c r="AH458" s="91"/>
      <c r="AI458" s="91"/>
      <c r="AJ458" s="91"/>
      <c r="AK458" s="91"/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2">
        <v>157</v>
      </c>
      <c r="BP458" s="81">
        <v>0</v>
      </c>
      <c r="BQ458" s="81">
        <v>0</v>
      </c>
      <c r="BR458" s="81">
        <v>0</v>
      </c>
      <c r="BS458" s="82">
        <v>0</v>
      </c>
      <c r="BT458" s="82">
        <v>0</v>
      </c>
      <c r="BU458" s="82">
        <v>0</v>
      </c>
    </row>
    <row r="459" spans="1:77" s="137" customFormat="1" ht="15" customHeight="1" thickBot="1" x14ac:dyDescent="0.3">
      <c r="A459" s="236" t="s">
        <v>1336</v>
      </c>
      <c r="B459" s="58" t="s">
        <v>996</v>
      </c>
      <c r="C459" s="59">
        <v>31941</v>
      </c>
      <c r="D459" s="238" t="s">
        <v>2639</v>
      </c>
      <c r="E459" s="237" t="s">
        <v>812</v>
      </c>
      <c r="F459" s="57">
        <v>410</v>
      </c>
      <c r="G459" s="90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  <c r="AF459" s="91"/>
      <c r="AG459" s="91"/>
      <c r="AH459" s="91"/>
      <c r="AI459" s="91"/>
      <c r="AJ459" s="91"/>
      <c r="AK459" s="91">
        <v>205</v>
      </c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>
        <v>205</v>
      </c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2"/>
      <c r="BP459" s="81">
        <v>0</v>
      </c>
      <c r="BQ459" s="81">
        <v>0</v>
      </c>
      <c r="BR459" s="81">
        <v>0</v>
      </c>
      <c r="BS459" s="82">
        <v>0</v>
      </c>
      <c r="BT459" s="82">
        <v>0</v>
      </c>
      <c r="BU459" s="82">
        <v>0</v>
      </c>
    </row>
    <row r="460" spans="1:77" s="137" customFormat="1" ht="15" customHeight="1" thickBot="1" x14ac:dyDescent="0.3">
      <c r="A460" s="236" t="s">
        <v>1338</v>
      </c>
      <c r="B460" s="58" t="s">
        <v>231</v>
      </c>
      <c r="C460" s="59">
        <v>38363</v>
      </c>
      <c r="D460" s="238" t="s">
        <v>2674</v>
      </c>
      <c r="E460" s="62" t="s">
        <v>690</v>
      </c>
      <c r="F460" s="57">
        <v>408</v>
      </c>
      <c r="G460" s="90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>
        <v>92</v>
      </c>
      <c r="W460" s="91"/>
      <c r="X460" s="91"/>
      <c r="Y460" s="91"/>
      <c r="Z460" s="91"/>
      <c r="AA460" s="91"/>
      <c r="AB460" s="91"/>
      <c r="AC460" s="91"/>
      <c r="AD460" s="91"/>
      <c r="AE460" s="91"/>
      <c r="AF460" s="91"/>
      <c r="AG460" s="91"/>
      <c r="AH460" s="91"/>
      <c r="AI460" s="91"/>
      <c r="AJ460" s="91"/>
      <c r="AK460" s="91"/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>
        <v>316</v>
      </c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2"/>
      <c r="BP460" s="81">
        <v>0</v>
      </c>
      <c r="BQ460" s="81">
        <v>0</v>
      </c>
      <c r="BR460" s="81">
        <v>0</v>
      </c>
      <c r="BS460" s="82">
        <v>0</v>
      </c>
      <c r="BT460" s="82">
        <v>0</v>
      </c>
      <c r="BU460" s="82">
        <v>0</v>
      </c>
    </row>
    <row r="461" spans="1:77" s="137" customFormat="1" ht="15" customHeight="1" thickBot="1" x14ac:dyDescent="0.3">
      <c r="A461" s="236" t="s">
        <v>1339</v>
      </c>
      <c r="B461" s="60" t="s">
        <v>1852</v>
      </c>
      <c r="C461" s="59">
        <v>36650</v>
      </c>
      <c r="D461" s="238" t="s">
        <v>3223</v>
      </c>
      <c r="E461" s="63" t="s">
        <v>58</v>
      </c>
      <c r="F461" s="57">
        <v>406</v>
      </c>
      <c r="G461" s="90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>
        <v>147</v>
      </c>
      <c r="AT461" s="91"/>
      <c r="AU461" s="91"/>
      <c r="AV461" s="91"/>
      <c r="AW461" s="91"/>
      <c r="AX461" s="91"/>
      <c r="AY461" s="91"/>
      <c r="AZ461" s="91"/>
      <c r="BA461" s="91"/>
      <c r="BB461" s="91"/>
      <c r="BC461" s="91">
        <v>102</v>
      </c>
      <c r="BD461" s="91"/>
      <c r="BE461" s="91"/>
      <c r="BF461" s="91"/>
      <c r="BG461" s="91"/>
      <c r="BH461" s="91">
        <v>157</v>
      </c>
      <c r="BI461" s="91"/>
      <c r="BJ461" s="91"/>
      <c r="BK461" s="91"/>
      <c r="BL461" s="91"/>
      <c r="BM461" s="91"/>
      <c r="BN461" s="91"/>
      <c r="BO461" s="92"/>
      <c r="BP461" s="81">
        <v>0</v>
      </c>
      <c r="BQ461" s="81">
        <v>0</v>
      </c>
      <c r="BR461" s="81">
        <v>0</v>
      </c>
      <c r="BS461" s="82">
        <v>0</v>
      </c>
      <c r="BT461" s="82">
        <v>0</v>
      </c>
      <c r="BU461" s="82">
        <v>0</v>
      </c>
    </row>
    <row r="462" spans="1:77" s="137" customFormat="1" ht="15" customHeight="1" thickBot="1" x14ac:dyDescent="0.3">
      <c r="A462" s="236" t="s">
        <v>1340</v>
      </c>
      <c r="B462" s="58" t="s">
        <v>800</v>
      </c>
      <c r="C462" s="52">
        <v>33070</v>
      </c>
      <c r="D462" s="238" t="s">
        <v>2493</v>
      </c>
      <c r="E462" s="62" t="s">
        <v>1807</v>
      </c>
      <c r="F462" s="57">
        <v>402</v>
      </c>
      <c r="G462" s="90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  <c r="AF462" s="91"/>
      <c r="AG462" s="91"/>
      <c r="AH462" s="91"/>
      <c r="AI462" s="91"/>
      <c r="AJ462" s="91"/>
      <c r="AK462" s="91"/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>
        <v>102</v>
      </c>
      <c r="BJ462" s="91"/>
      <c r="BK462" s="91"/>
      <c r="BL462" s="91"/>
      <c r="BM462" s="91"/>
      <c r="BN462" s="91">
        <v>300</v>
      </c>
      <c r="BO462" s="92"/>
      <c r="BP462" s="81">
        <v>0</v>
      </c>
      <c r="BQ462" s="81">
        <v>0</v>
      </c>
      <c r="BR462" s="81">
        <v>0</v>
      </c>
      <c r="BS462" s="82">
        <v>0</v>
      </c>
      <c r="BT462" s="82">
        <v>0</v>
      </c>
      <c r="BU462" s="82">
        <v>0</v>
      </c>
      <c r="BY462" s="235"/>
    </row>
    <row r="463" spans="1:77" s="137" customFormat="1" ht="15" customHeight="1" thickBot="1" x14ac:dyDescent="0.3">
      <c r="A463" s="236" t="s">
        <v>1342</v>
      </c>
      <c r="B463" s="61" t="s">
        <v>2103</v>
      </c>
      <c r="C463" s="59">
        <v>23395</v>
      </c>
      <c r="D463" s="238" t="s">
        <v>2338</v>
      </c>
      <c r="E463" s="63" t="s">
        <v>1070</v>
      </c>
      <c r="F463" s="57">
        <v>402</v>
      </c>
      <c r="G463" s="90"/>
      <c r="H463" s="91"/>
      <c r="I463" s="91">
        <v>102</v>
      </c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>
        <v>300</v>
      </c>
      <c r="BI463" s="91"/>
      <c r="BJ463" s="91"/>
      <c r="BK463" s="91"/>
      <c r="BL463" s="91"/>
      <c r="BM463" s="91"/>
      <c r="BN463" s="91"/>
      <c r="BO463" s="92"/>
      <c r="BP463" s="81">
        <v>0</v>
      </c>
      <c r="BQ463" s="81">
        <v>0</v>
      </c>
      <c r="BR463" s="81">
        <v>0</v>
      </c>
      <c r="BS463" s="82">
        <v>0</v>
      </c>
      <c r="BT463" s="82">
        <v>0</v>
      </c>
      <c r="BU463" s="82">
        <v>0</v>
      </c>
    </row>
    <row r="464" spans="1:77" s="137" customFormat="1" ht="15" customHeight="1" thickBot="1" x14ac:dyDescent="0.3">
      <c r="A464" s="236" t="s">
        <v>1345</v>
      </c>
      <c r="B464" s="141" t="s">
        <v>1406</v>
      </c>
      <c r="C464" s="52">
        <v>32123</v>
      </c>
      <c r="D464" s="238">
        <v>66808</v>
      </c>
      <c r="E464" s="62" t="s">
        <v>407</v>
      </c>
      <c r="F464" s="57">
        <v>397</v>
      </c>
      <c r="G464" s="90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>
        <v>175</v>
      </c>
      <c r="W464" s="91"/>
      <c r="X464" s="91"/>
      <c r="Y464" s="91"/>
      <c r="Z464" s="91"/>
      <c r="AA464" s="91"/>
      <c r="AB464" s="91"/>
      <c r="AC464" s="91"/>
      <c r="AD464" s="91">
        <v>222</v>
      </c>
      <c r="AE464" s="91"/>
      <c r="AF464" s="91"/>
      <c r="AG464" s="91"/>
      <c r="AH464" s="91"/>
      <c r="AI464" s="91"/>
      <c r="AJ464" s="91"/>
      <c r="AK464" s="91"/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2"/>
      <c r="BP464" s="81">
        <v>0</v>
      </c>
      <c r="BQ464" s="81">
        <v>0</v>
      </c>
      <c r="BR464" s="81">
        <v>0</v>
      </c>
      <c r="BS464" s="82">
        <v>0</v>
      </c>
      <c r="BT464" s="82">
        <v>0</v>
      </c>
      <c r="BU464" s="82">
        <v>0</v>
      </c>
    </row>
    <row r="465" spans="1:77" s="137" customFormat="1" ht="15" customHeight="1" thickBot="1" x14ac:dyDescent="0.3">
      <c r="A465" s="236" t="s">
        <v>1347</v>
      </c>
      <c r="B465" s="58" t="s">
        <v>1062</v>
      </c>
      <c r="C465" s="59">
        <v>37015</v>
      </c>
      <c r="D465" s="238" t="s">
        <v>2719</v>
      </c>
      <c r="E465" s="63" t="s">
        <v>46</v>
      </c>
      <c r="F465" s="57">
        <v>396</v>
      </c>
      <c r="G465" s="90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>
        <v>137</v>
      </c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>
        <v>102</v>
      </c>
      <c r="AS465" s="91"/>
      <c r="AT465" s="91"/>
      <c r="AU465" s="91"/>
      <c r="AV465" s="91"/>
      <c r="AW465" s="91"/>
      <c r="AX465" s="91"/>
      <c r="AY465" s="91"/>
      <c r="AZ465" s="91"/>
      <c r="BA465" s="91"/>
      <c r="BB465" s="91">
        <v>157</v>
      </c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2"/>
      <c r="BP465" s="81">
        <v>0</v>
      </c>
      <c r="BQ465" s="81">
        <v>0</v>
      </c>
      <c r="BR465" s="81">
        <v>0</v>
      </c>
      <c r="BS465" s="82">
        <v>0</v>
      </c>
      <c r="BT465" s="82">
        <v>0</v>
      </c>
      <c r="BU465" s="82">
        <v>0</v>
      </c>
    </row>
    <row r="466" spans="1:77" s="137" customFormat="1" ht="15" customHeight="1" thickBot="1" x14ac:dyDescent="0.3">
      <c r="A466" s="236" t="s">
        <v>1348</v>
      </c>
      <c r="B466" s="58" t="s">
        <v>2396</v>
      </c>
      <c r="C466" s="52">
        <v>37978</v>
      </c>
      <c r="D466" s="238">
        <v>171322</v>
      </c>
      <c r="E466" s="62" t="s">
        <v>14</v>
      </c>
      <c r="F466" s="57">
        <v>388</v>
      </c>
      <c r="G466" s="90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>
        <v>213</v>
      </c>
      <c r="BJ466" s="91"/>
      <c r="BK466" s="91"/>
      <c r="BL466" s="91"/>
      <c r="BM466" s="91"/>
      <c r="BN466" s="91">
        <v>175</v>
      </c>
      <c r="BO466" s="92"/>
      <c r="BP466" s="81">
        <v>0</v>
      </c>
      <c r="BQ466" s="81">
        <v>0</v>
      </c>
      <c r="BR466" s="81">
        <v>0</v>
      </c>
      <c r="BS466" s="82">
        <v>0</v>
      </c>
      <c r="BT466" s="82">
        <v>0</v>
      </c>
      <c r="BU466" s="82">
        <v>0</v>
      </c>
      <c r="BY466" s="235"/>
    </row>
    <row r="467" spans="1:77" s="137" customFormat="1" ht="15" customHeight="1" thickBot="1" x14ac:dyDescent="0.3">
      <c r="A467" s="236" t="s">
        <v>1350</v>
      </c>
      <c r="B467" s="58" t="s">
        <v>981</v>
      </c>
      <c r="C467" s="52">
        <v>37287</v>
      </c>
      <c r="D467" s="238" t="s">
        <v>2594</v>
      </c>
      <c r="E467" s="62" t="s">
        <v>14</v>
      </c>
      <c r="F467" s="57">
        <v>388</v>
      </c>
      <c r="G467" s="90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/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>
        <v>213</v>
      </c>
      <c r="BJ467" s="91"/>
      <c r="BK467" s="91"/>
      <c r="BL467" s="91"/>
      <c r="BM467" s="91"/>
      <c r="BN467" s="91">
        <v>175</v>
      </c>
      <c r="BO467" s="92"/>
      <c r="BP467" s="81">
        <v>0</v>
      </c>
      <c r="BQ467" s="81">
        <v>0</v>
      </c>
      <c r="BR467" s="81">
        <v>0</v>
      </c>
      <c r="BS467" s="82">
        <v>0</v>
      </c>
      <c r="BT467" s="82">
        <v>0</v>
      </c>
      <c r="BU467" s="82">
        <v>0</v>
      </c>
      <c r="BY467" s="235"/>
    </row>
    <row r="468" spans="1:77" s="137" customFormat="1" ht="15" customHeight="1" thickBot="1" x14ac:dyDescent="0.3">
      <c r="A468" s="236" t="s">
        <v>1351</v>
      </c>
      <c r="B468" s="58" t="s">
        <v>1023</v>
      </c>
      <c r="C468" s="52">
        <v>38939</v>
      </c>
      <c r="D468" s="238" t="s">
        <v>2618</v>
      </c>
      <c r="E468" s="63" t="s">
        <v>408</v>
      </c>
      <c r="F468" s="57">
        <v>385</v>
      </c>
      <c r="G468" s="90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>
        <v>385</v>
      </c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2"/>
      <c r="BP468" s="81">
        <v>0</v>
      </c>
      <c r="BQ468" s="81">
        <v>0</v>
      </c>
      <c r="BR468" s="81">
        <v>0</v>
      </c>
      <c r="BS468" s="82">
        <v>0</v>
      </c>
      <c r="BT468" s="82">
        <v>0</v>
      </c>
      <c r="BU468" s="82">
        <v>0</v>
      </c>
    </row>
    <row r="469" spans="1:77" s="137" customFormat="1" ht="15" customHeight="1" thickBot="1" x14ac:dyDescent="0.3">
      <c r="A469" s="236" t="s">
        <v>1352</v>
      </c>
      <c r="B469" s="60" t="s">
        <v>559</v>
      </c>
      <c r="C469" s="59">
        <v>38310</v>
      </c>
      <c r="D469" s="238" t="s">
        <v>3158</v>
      </c>
      <c r="E469" s="63" t="s">
        <v>76</v>
      </c>
      <c r="F469" s="57">
        <v>385</v>
      </c>
      <c r="G469" s="90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>
        <v>385</v>
      </c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2"/>
      <c r="BP469" s="81">
        <v>0</v>
      </c>
      <c r="BQ469" s="81">
        <v>0</v>
      </c>
      <c r="BR469" s="81">
        <v>0</v>
      </c>
      <c r="BS469" s="82">
        <v>0</v>
      </c>
      <c r="BT469" s="82">
        <v>0</v>
      </c>
      <c r="BU469" s="82">
        <v>0</v>
      </c>
    </row>
    <row r="470" spans="1:77" s="137" customFormat="1" ht="15" customHeight="1" thickBot="1" x14ac:dyDescent="0.3">
      <c r="A470" s="236" t="s">
        <v>1353</v>
      </c>
      <c r="B470" s="58" t="s">
        <v>1716</v>
      </c>
      <c r="C470" s="52">
        <v>37585</v>
      </c>
      <c r="D470" s="238">
        <v>145457</v>
      </c>
      <c r="E470" s="62" t="s">
        <v>45</v>
      </c>
      <c r="F470" s="57">
        <v>385</v>
      </c>
      <c r="G470" s="90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>
        <v>385</v>
      </c>
      <c r="BH470" s="91"/>
      <c r="BI470" s="91"/>
      <c r="BJ470" s="91"/>
      <c r="BK470" s="91"/>
      <c r="BL470" s="91"/>
      <c r="BM470" s="91"/>
      <c r="BN470" s="91"/>
      <c r="BO470" s="92"/>
      <c r="BP470" s="81">
        <v>0</v>
      </c>
      <c r="BQ470" s="81">
        <v>0</v>
      </c>
      <c r="BR470" s="81">
        <v>0</v>
      </c>
      <c r="BS470" s="82">
        <v>0</v>
      </c>
      <c r="BT470" s="82">
        <v>0</v>
      </c>
      <c r="BU470" s="82">
        <v>0</v>
      </c>
      <c r="BY470" s="235"/>
    </row>
    <row r="471" spans="1:77" s="137" customFormat="1" ht="15" customHeight="1" thickBot="1" x14ac:dyDescent="0.3">
      <c r="A471" s="236" t="s">
        <v>1354</v>
      </c>
      <c r="B471" s="58" t="s">
        <v>181</v>
      </c>
      <c r="C471" s="59">
        <v>37147</v>
      </c>
      <c r="D471" s="238" t="s">
        <v>2500</v>
      </c>
      <c r="E471" s="62" t="s">
        <v>72</v>
      </c>
      <c r="F471" s="57">
        <v>385</v>
      </c>
      <c r="G471" s="90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>
        <v>385</v>
      </c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2"/>
      <c r="BP471" s="81">
        <v>0</v>
      </c>
      <c r="BQ471" s="81">
        <v>0</v>
      </c>
      <c r="BR471" s="81">
        <v>0</v>
      </c>
      <c r="BS471" s="82">
        <v>0</v>
      </c>
      <c r="BT471" s="82">
        <v>0</v>
      </c>
      <c r="BU471" s="82">
        <v>0</v>
      </c>
    </row>
    <row r="472" spans="1:77" s="137" customFormat="1" ht="15" customHeight="1" thickBot="1" x14ac:dyDescent="0.3">
      <c r="A472" s="236" t="s">
        <v>1356</v>
      </c>
      <c r="B472" s="58" t="s">
        <v>1030</v>
      </c>
      <c r="C472" s="52">
        <v>36899</v>
      </c>
      <c r="D472" s="238" t="s">
        <v>2684</v>
      </c>
      <c r="E472" s="63" t="s">
        <v>406</v>
      </c>
      <c r="F472" s="57">
        <v>385</v>
      </c>
      <c r="G472" s="90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>
        <v>385</v>
      </c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2"/>
      <c r="BP472" s="81">
        <v>0</v>
      </c>
      <c r="BQ472" s="81">
        <v>0</v>
      </c>
      <c r="BR472" s="81">
        <v>0</v>
      </c>
      <c r="BS472" s="82">
        <v>0</v>
      </c>
      <c r="BT472" s="82">
        <v>0</v>
      </c>
      <c r="BU472" s="82">
        <v>0</v>
      </c>
    </row>
    <row r="473" spans="1:77" s="137" customFormat="1" ht="15" customHeight="1" thickBot="1" x14ac:dyDescent="0.3">
      <c r="A473" s="236" t="s">
        <v>1358</v>
      </c>
      <c r="B473" s="60" t="s">
        <v>1939</v>
      </c>
      <c r="C473" s="59">
        <v>34228</v>
      </c>
      <c r="D473" s="238" t="s">
        <v>3336</v>
      </c>
      <c r="E473" s="62" t="s">
        <v>829</v>
      </c>
      <c r="F473" s="57">
        <v>379</v>
      </c>
      <c r="G473" s="90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>
        <v>222</v>
      </c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>
        <v>157</v>
      </c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2"/>
      <c r="BP473" s="81">
        <v>0</v>
      </c>
      <c r="BQ473" s="81">
        <v>0</v>
      </c>
      <c r="BR473" s="81">
        <v>0</v>
      </c>
      <c r="BS473" s="82">
        <v>0</v>
      </c>
      <c r="BT473" s="82">
        <v>0</v>
      </c>
      <c r="BU473" s="82">
        <v>0</v>
      </c>
    </row>
    <row r="474" spans="1:77" s="137" customFormat="1" ht="15" customHeight="1" thickBot="1" x14ac:dyDescent="0.3">
      <c r="A474" s="236" t="s">
        <v>1360</v>
      </c>
      <c r="B474" s="58" t="s">
        <v>1051</v>
      </c>
      <c r="C474" s="59">
        <v>26973</v>
      </c>
      <c r="D474" s="238" t="s">
        <v>2692</v>
      </c>
      <c r="E474" s="62" t="s">
        <v>829</v>
      </c>
      <c r="F474" s="57">
        <v>379</v>
      </c>
      <c r="G474" s="90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>
        <v>222</v>
      </c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>
        <v>157</v>
      </c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2"/>
      <c r="BP474" s="81">
        <v>0</v>
      </c>
      <c r="BQ474" s="81">
        <v>0</v>
      </c>
      <c r="BR474" s="81">
        <v>0</v>
      </c>
      <c r="BS474" s="82">
        <v>0</v>
      </c>
      <c r="BT474" s="82">
        <v>0</v>
      </c>
      <c r="BU474" s="82">
        <v>0</v>
      </c>
    </row>
    <row r="475" spans="1:77" s="137" customFormat="1" ht="15" customHeight="1" thickBot="1" x14ac:dyDescent="0.3">
      <c r="A475" s="236" t="s">
        <v>1362</v>
      </c>
      <c r="B475" s="60" t="s">
        <v>524</v>
      </c>
      <c r="C475" s="59">
        <v>36911</v>
      </c>
      <c r="D475" s="238" t="s">
        <v>3280</v>
      </c>
      <c r="E475" s="63" t="s">
        <v>1070</v>
      </c>
      <c r="F475" s="57">
        <v>377</v>
      </c>
      <c r="G475" s="90"/>
      <c r="H475" s="91"/>
      <c r="I475" s="91">
        <v>92</v>
      </c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>
        <v>95</v>
      </c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>
        <v>190</v>
      </c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2"/>
      <c r="BP475" s="81">
        <v>0</v>
      </c>
      <c r="BQ475" s="81">
        <v>0</v>
      </c>
      <c r="BR475" s="81">
        <v>0</v>
      </c>
      <c r="BS475" s="82">
        <v>0</v>
      </c>
      <c r="BT475" s="82">
        <v>0</v>
      </c>
      <c r="BU475" s="82">
        <v>0</v>
      </c>
    </row>
    <row r="476" spans="1:77" s="137" customFormat="1" ht="15" customHeight="1" thickBot="1" x14ac:dyDescent="0.3">
      <c r="A476" s="236" t="s">
        <v>1363</v>
      </c>
      <c r="B476" s="58" t="s">
        <v>1374</v>
      </c>
      <c r="C476" s="52">
        <v>37865</v>
      </c>
      <c r="D476" s="238" t="s">
        <v>2840</v>
      </c>
      <c r="E476" s="63" t="s">
        <v>355</v>
      </c>
      <c r="F476" s="57">
        <v>367</v>
      </c>
      <c r="G476" s="90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>
        <v>192</v>
      </c>
      <c r="AJ476" s="91"/>
      <c r="AK476" s="91">
        <v>175</v>
      </c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2"/>
      <c r="BP476" s="81">
        <v>0</v>
      </c>
      <c r="BQ476" s="81">
        <v>0</v>
      </c>
      <c r="BR476" s="81">
        <v>0</v>
      </c>
      <c r="BS476" s="82">
        <v>0</v>
      </c>
      <c r="BT476" s="82">
        <v>0</v>
      </c>
      <c r="BU476" s="82">
        <v>0</v>
      </c>
    </row>
    <row r="477" spans="1:77" s="137" customFormat="1" ht="15" customHeight="1" thickBot="1" x14ac:dyDescent="0.3">
      <c r="A477" s="236" t="s">
        <v>1364</v>
      </c>
      <c r="B477" s="58" t="s">
        <v>1251</v>
      </c>
      <c r="C477" s="52">
        <v>38704</v>
      </c>
      <c r="D477" s="238" t="s">
        <v>2754</v>
      </c>
      <c r="E477" s="62" t="s">
        <v>412</v>
      </c>
      <c r="F477" s="57">
        <v>364</v>
      </c>
      <c r="G477" s="90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>
        <v>60</v>
      </c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>
        <v>114</v>
      </c>
      <c r="AT477" s="91"/>
      <c r="AU477" s="91"/>
      <c r="AV477" s="91"/>
      <c r="AW477" s="91"/>
      <c r="AX477" s="91"/>
      <c r="AY477" s="91"/>
      <c r="AZ477" s="91"/>
      <c r="BA477" s="91"/>
      <c r="BB477" s="91"/>
      <c r="BC477" s="91">
        <v>114</v>
      </c>
      <c r="BD477" s="91"/>
      <c r="BE477" s="91"/>
      <c r="BF477" s="91"/>
      <c r="BG477" s="91"/>
      <c r="BH477" s="91">
        <v>76</v>
      </c>
      <c r="BI477" s="91"/>
      <c r="BJ477" s="91"/>
      <c r="BK477" s="91"/>
      <c r="BL477" s="91"/>
      <c r="BM477" s="91"/>
      <c r="BN477" s="91"/>
      <c r="BO477" s="92"/>
      <c r="BP477" s="81">
        <v>0</v>
      </c>
      <c r="BQ477" s="81">
        <v>0</v>
      </c>
      <c r="BR477" s="81">
        <v>0</v>
      </c>
      <c r="BS477" s="82">
        <v>0</v>
      </c>
      <c r="BT477" s="82">
        <v>0</v>
      </c>
      <c r="BU477" s="82">
        <v>0</v>
      </c>
    </row>
    <row r="478" spans="1:77" s="137" customFormat="1" ht="15" customHeight="1" thickBot="1" x14ac:dyDescent="0.3">
      <c r="A478" s="236" t="s">
        <v>1366</v>
      </c>
      <c r="B478" s="58" t="s">
        <v>1928</v>
      </c>
      <c r="C478" s="52">
        <v>38031</v>
      </c>
      <c r="D478" s="238" t="s">
        <v>3276</v>
      </c>
      <c r="E478" s="62" t="s">
        <v>412</v>
      </c>
      <c r="F478" s="57">
        <v>364</v>
      </c>
      <c r="G478" s="90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>
        <v>60</v>
      </c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>
        <v>114</v>
      </c>
      <c r="AT478" s="91"/>
      <c r="AU478" s="91"/>
      <c r="AV478" s="91"/>
      <c r="AW478" s="91"/>
      <c r="AX478" s="91"/>
      <c r="AY478" s="91"/>
      <c r="AZ478" s="91"/>
      <c r="BA478" s="91"/>
      <c r="BB478" s="91"/>
      <c r="BC478" s="91">
        <v>114</v>
      </c>
      <c r="BD478" s="91"/>
      <c r="BE478" s="91"/>
      <c r="BF478" s="91"/>
      <c r="BG478" s="91"/>
      <c r="BH478" s="91">
        <v>76</v>
      </c>
      <c r="BI478" s="91"/>
      <c r="BJ478" s="91"/>
      <c r="BK478" s="91"/>
      <c r="BL478" s="91"/>
      <c r="BM478" s="91"/>
      <c r="BN478" s="91"/>
      <c r="BO478" s="92"/>
      <c r="BP478" s="81">
        <v>0</v>
      </c>
      <c r="BQ478" s="81">
        <v>0</v>
      </c>
      <c r="BR478" s="81">
        <v>0</v>
      </c>
      <c r="BS478" s="82">
        <v>0</v>
      </c>
      <c r="BT478" s="82">
        <v>0</v>
      </c>
      <c r="BU478" s="82">
        <v>0</v>
      </c>
    </row>
    <row r="479" spans="1:77" s="137" customFormat="1" ht="15" customHeight="1" thickBot="1" x14ac:dyDescent="0.25">
      <c r="A479" s="236" t="s">
        <v>1367</v>
      </c>
      <c r="B479" s="103" t="s">
        <v>886</v>
      </c>
      <c r="C479" s="59">
        <v>37166</v>
      </c>
      <c r="D479" s="238" t="s">
        <v>2675</v>
      </c>
      <c r="E479" s="62" t="s">
        <v>693</v>
      </c>
      <c r="F479" s="57">
        <v>360</v>
      </c>
      <c r="G479" s="90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>
        <v>360</v>
      </c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2"/>
      <c r="BP479" s="81">
        <v>0</v>
      </c>
      <c r="BQ479" s="81">
        <v>0</v>
      </c>
      <c r="BR479" s="81">
        <v>0</v>
      </c>
      <c r="BS479" s="82">
        <v>0</v>
      </c>
      <c r="BT479" s="82">
        <v>0</v>
      </c>
      <c r="BU479" s="82">
        <v>0</v>
      </c>
    </row>
    <row r="480" spans="1:77" s="137" customFormat="1" ht="15" customHeight="1" thickBot="1" x14ac:dyDescent="0.3">
      <c r="A480" s="236" t="s">
        <v>1368</v>
      </c>
      <c r="B480" s="58" t="s">
        <v>1751</v>
      </c>
      <c r="C480" s="52">
        <v>36204</v>
      </c>
      <c r="D480" s="238" t="s">
        <v>3002</v>
      </c>
      <c r="E480" s="63" t="s">
        <v>413</v>
      </c>
      <c r="F480" s="57">
        <v>360</v>
      </c>
      <c r="G480" s="90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>
        <v>360</v>
      </c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2"/>
      <c r="BP480" s="81">
        <v>0</v>
      </c>
      <c r="BQ480" s="81">
        <v>0</v>
      </c>
      <c r="BR480" s="81">
        <v>0</v>
      </c>
      <c r="BS480" s="82">
        <v>0</v>
      </c>
      <c r="BT480" s="82">
        <v>0</v>
      </c>
      <c r="BU480" s="82">
        <v>0</v>
      </c>
    </row>
    <row r="481" spans="1:77" s="137" customFormat="1" ht="15" customHeight="1" thickBot="1" x14ac:dyDescent="0.3">
      <c r="A481" s="236" t="s">
        <v>1369</v>
      </c>
      <c r="B481" s="224" t="s">
        <v>2100</v>
      </c>
      <c r="C481" s="59">
        <v>35471</v>
      </c>
      <c r="D481" s="238" t="s">
        <v>3509</v>
      </c>
      <c r="E481" s="63" t="s">
        <v>76</v>
      </c>
      <c r="F481" s="57">
        <v>360</v>
      </c>
      <c r="G481" s="90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>
        <v>360</v>
      </c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2"/>
      <c r="BP481" s="81">
        <v>0</v>
      </c>
      <c r="BQ481" s="81">
        <v>0</v>
      </c>
      <c r="BR481" s="81">
        <v>0</v>
      </c>
      <c r="BS481" s="82">
        <v>0</v>
      </c>
      <c r="BT481" s="82">
        <v>0</v>
      </c>
      <c r="BU481" s="82">
        <v>0</v>
      </c>
      <c r="BV481" s="235"/>
      <c r="BW481" s="235"/>
    </row>
    <row r="482" spans="1:77" s="137" customFormat="1" ht="15" customHeight="1" thickBot="1" x14ac:dyDescent="0.3">
      <c r="A482" s="236" t="s">
        <v>1371</v>
      </c>
      <c r="B482" s="134" t="s">
        <v>1218</v>
      </c>
      <c r="C482" s="52">
        <v>31214</v>
      </c>
      <c r="D482" s="238" t="s">
        <v>2774</v>
      </c>
      <c r="E482" s="63" t="s">
        <v>676</v>
      </c>
      <c r="F482" s="57">
        <v>360</v>
      </c>
      <c r="G482" s="90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>
        <v>360</v>
      </c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2"/>
      <c r="BP482" s="81">
        <v>0</v>
      </c>
      <c r="BQ482" s="81">
        <v>0</v>
      </c>
      <c r="BR482" s="81">
        <v>0</v>
      </c>
      <c r="BS482" s="82">
        <v>0</v>
      </c>
      <c r="BT482" s="82">
        <v>0</v>
      </c>
      <c r="BU482" s="82">
        <v>0</v>
      </c>
    </row>
    <row r="483" spans="1:77" s="137" customFormat="1" ht="15" customHeight="1" thickBot="1" x14ac:dyDescent="0.3">
      <c r="A483" s="236" t="s">
        <v>1373</v>
      </c>
      <c r="B483" s="58" t="s">
        <v>2409</v>
      </c>
      <c r="C483" s="52">
        <v>25498</v>
      </c>
      <c r="D483" s="238" t="s">
        <v>3515</v>
      </c>
      <c r="E483" s="62" t="s">
        <v>84</v>
      </c>
      <c r="F483" s="57">
        <v>360</v>
      </c>
      <c r="G483" s="90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>
        <v>360</v>
      </c>
      <c r="BH483" s="91"/>
      <c r="BI483" s="91"/>
      <c r="BJ483" s="91"/>
      <c r="BK483" s="91"/>
      <c r="BL483" s="91"/>
      <c r="BM483" s="91"/>
      <c r="BN483" s="91"/>
      <c r="BO483" s="92"/>
      <c r="BP483" s="81">
        <v>0</v>
      </c>
      <c r="BQ483" s="81">
        <v>0</v>
      </c>
      <c r="BR483" s="81">
        <v>0</v>
      </c>
      <c r="BS483" s="82">
        <v>0</v>
      </c>
      <c r="BT483" s="82">
        <v>0</v>
      </c>
      <c r="BU483" s="82">
        <v>0</v>
      </c>
      <c r="BY483" s="235"/>
    </row>
    <row r="484" spans="1:77" s="137" customFormat="1" ht="15" customHeight="1" thickBot="1" x14ac:dyDescent="0.3">
      <c r="A484" s="236" t="s">
        <v>1375</v>
      </c>
      <c r="B484" s="58" t="s">
        <v>1755</v>
      </c>
      <c r="C484" s="59">
        <v>23298</v>
      </c>
      <c r="D484" s="238" t="s">
        <v>3004</v>
      </c>
      <c r="E484" s="237" t="s">
        <v>50</v>
      </c>
      <c r="F484" s="57">
        <v>360</v>
      </c>
      <c r="G484" s="90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>
        <v>360</v>
      </c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2"/>
      <c r="BP484" s="81">
        <v>0</v>
      </c>
      <c r="BQ484" s="81">
        <v>0</v>
      </c>
      <c r="BR484" s="81">
        <v>0</v>
      </c>
      <c r="BS484" s="82">
        <v>0</v>
      </c>
      <c r="BT484" s="82">
        <v>0</v>
      </c>
      <c r="BU484" s="82">
        <v>0</v>
      </c>
    </row>
    <row r="485" spans="1:77" s="137" customFormat="1" ht="15" customHeight="1" thickBot="1" x14ac:dyDescent="0.3">
      <c r="A485" s="236" t="s">
        <v>1376</v>
      </c>
      <c r="B485" s="58" t="s">
        <v>2311</v>
      </c>
      <c r="C485" s="52">
        <v>21213</v>
      </c>
      <c r="D485" s="238" t="s">
        <v>2313</v>
      </c>
      <c r="E485" s="62" t="s">
        <v>84</v>
      </c>
      <c r="F485" s="57">
        <v>360</v>
      </c>
      <c r="G485" s="90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>
        <v>360</v>
      </c>
      <c r="BH485" s="91"/>
      <c r="BI485" s="91"/>
      <c r="BJ485" s="91"/>
      <c r="BK485" s="91"/>
      <c r="BL485" s="91"/>
      <c r="BM485" s="91"/>
      <c r="BN485" s="91"/>
      <c r="BO485" s="92"/>
      <c r="BP485" s="81">
        <v>0</v>
      </c>
      <c r="BQ485" s="81">
        <v>0</v>
      </c>
      <c r="BR485" s="81">
        <v>0</v>
      </c>
      <c r="BS485" s="82">
        <v>0</v>
      </c>
      <c r="BT485" s="82">
        <v>0</v>
      </c>
      <c r="BU485" s="82">
        <v>0</v>
      </c>
      <c r="BY485" s="235"/>
    </row>
    <row r="486" spans="1:77" s="137" customFormat="1" ht="15" customHeight="1" thickBot="1" x14ac:dyDescent="0.3">
      <c r="A486" s="236" t="s">
        <v>1377</v>
      </c>
      <c r="B486" s="60" t="s">
        <v>557</v>
      </c>
      <c r="C486" s="59">
        <v>38053</v>
      </c>
      <c r="D486" s="238" t="s">
        <v>3182</v>
      </c>
      <c r="E486" s="63" t="s">
        <v>77</v>
      </c>
      <c r="F486" s="57">
        <v>358</v>
      </c>
      <c r="G486" s="90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>
        <v>192</v>
      </c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>
        <v>166</v>
      </c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2"/>
      <c r="BP486" s="81">
        <v>0</v>
      </c>
      <c r="BQ486" s="81">
        <v>0</v>
      </c>
      <c r="BR486" s="81">
        <v>0</v>
      </c>
      <c r="BS486" s="82">
        <v>0</v>
      </c>
      <c r="BT486" s="82">
        <v>0</v>
      </c>
      <c r="BU486" s="82">
        <v>0</v>
      </c>
    </row>
    <row r="487" spans="1:77" s="137" customFormat="1" ht="15" customHeight="1" thickBot="1" x14ac:dyDescent="0.3">
      <c r="A487" s="236" t="s">
        <v>1379</v>
      </c>
      <c r="B487" s="58" t="s">
        <v>198</v>
      </c>
      <c r="C487" s="52">
        <v>36842</v>
      </c>
      <c r="D487" s="238" t="s">
        <v>2575</v>
      </c>
      <c r="E487" s="63" t="s">
        <v>46</v>
      </c>
      <c r="F487" s="57">
        <v>351</v>
      </c>
      <c r="G487" s="90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>
        <v>92</v>
      </c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>
        <v>102</v>
      </c>
      <c r="AS487" s="91"/>
      <c r="AT487" s="91"/>
      <c r="AU487" s="91"/>
      <c r="AV487" s="91"/>
      <c r="AW487" s="91"/>
      <c r="AX487" s="91"/>
      <c r="AY487" s="91"/>
      <c r="AZ487" s="91"/>
      <c r="BA487" s="91"/>
      <c r="BB487" s="91">
        <v>157</v>
      </c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2"/>
      <c r="BP487" s="81">
        <v>0</v>
      </c>
      <c r="BQ487" s="81">
        <v>0</v>
      </c>
      <c r="BR487" s="81">
        <v>0</v>
      </c>
      <c r="BS487" s="82">
        <v>0</v>
      </c>
      <c r="BT487" s="82">
        <v>0</v>
      </c>
      <c r="BU487" s="82">
        <v>0</v>
      </c>
    </row>
    <row r="488" spans="1:77" s="137" customFormat="1" ht="15" customHeight="1" thickBot="1" x14ac:dyDescent="0.3">
      <c r="A488" s="236" t="s">
        <v>1380</v>
      </c>
      <c r="B488" s="58" t="s">
        <v>196</v>
      </c>
      <c r="C488" s="59">
        <v>36962</v>
      </c>
      <c r="D488" s="238" t="s">
        <v>2558</v>
      </c>
      <c r="E488" s="62" t="s">
        <v>697</v>
      </c>
      <c r="F488" s="57">
        <v>350</v>
      </c>
      <c r="G488" s="90">
        <v>350</v>
      </c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2"/>
      <c r="BP488" s="81">
        <v>0</v>
      </c>
      <c r="BQ488" s="81">
        <v>0</v>
      </c>
      <c r="BR488" s="81">
        <v>0</v>
      </c>
      <c r="BS488" s="82">
        <v>0</v>
      </c>
      <c r="BT488" s="82">
        <v>0</v>
      </c>
      <c r="BU488" s="82">
        <v>0</v>
      </c>
    </row>
    <row r="489" spans="1:77" s="137" customFormat="1" ht="15" customHeight="1" thickBot="1" x14ac:dyDescent="0.3">
      <c r="A489" s="236" t="s">
        <v>1382</v>
      </c>
      <c r="B489" s="58" t="s">
        <v>418</v>
      </c>
      <c r="C489" s="59">
        <v>36628</v>
      </c>
      <c r="D489" s="238" t="s">
        <v>2517</v>
      </c>
      <c r="E489" s="237" t="s">
        <v>408</v>
      </c>
      <c r="F489" s="57">
        <v>350</v>
      </c>
      <c r="G489" s="90">
        <v>350</v>
      </c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2"/>
      <c r="BP489" s="81">
        <v>0</v>
      </c>
      <c r="BQ489" s="81">
        <v>0</v>
      </c>
      <c r="BR489" s="81">
        <v>0</v>
      </c>
      <c r="BS489" s="82">
        <v>0</v>
      </c>
      <c r="BT489" s="82">
        <v>0</v>
      </c>
      <c r="BU489" s="82">
        <v>0</v>
      </c>
    </row>
    <row r="490" spans="1:77" s="137" customFormat="1" ht="15" customHeight="1" thickBot="1" x14ac:dyDescent="0.3">
      <c r="A490" s="236" t="s">
        <v>1384</v>
      </c>
      <c r="B490" s="58" t="s">
        <v>1119</v>
      </c>
      <c r="C490" s="59">
        <v>35467</v>
      </c>
      <c r="D490" s="238" t="s">
        <v>2724</v>
      </c>
      <c r="E490" s="63" t="s">
        <v>76</v>
      </c>
      <c r="F490" s="57">
        <v>350</v>
      </c>
      <c r="G490" s="90">
        <v>350</v>
      </c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2"/>
      <c r="BP490" s="81">
        <v>0</v>
      </c>
      <c r="BQ490" s="81">
        <v>0</v>
      </c>
      <c r="BR490" s="81">
        <v>0</v>
      </c>
      <c r="BS490" s="82">
        <v>0</v>
      </c>
      <c r="BT490" s="82">
        <v>0</v>
      </c>
      <c r="BU490" s="82">
        <v>0</v>
      </c>
    </row>
    <row r="491" spans="1:77" s="137" customFormat="1" ht="15" customHeight="1" thickBot="1" x14ac:dyDescent="0.3">
      <c r="A491" s="236" t="s">
        <v>1386</v>
      </c>
      <c r="B491" s="58" t="s">
        <v>63</v>
      </c>
      <c r="C491" s="59">
        <v>25544</v>
      </c>
      <c r="D491" s="238" t="s">
        <v>393</v>
      </c>
      <c r="E491" s="63" t="s">
        <v>62</v>
      </c>
      <c r="F491" s="57">
        <v>350</v>
      </c>
      <c r="G491" s="90">
        <v>350</v>
      </c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2"/>
      <c r="BP491" s="81">
        <v>0</v>
      </c>
      <c r="BQ491" s="81">
        <v>0</v>
      </c>
      <c r="BR491" s="81">
        <v>0</v>
      </c>
      <c r="BS491" s="82">
        <v>0</v>
      </c>
      <c r="BT491" s="82">
        <v>0</v>
      </c>
      <c r="BU491" s="82">
        <v>0</v>
      </c>
    </row>
    <row r="492" spans="1:77" s="137" customFormat="1" ht="15" customHeight="1" thickBot="1" x14ac:dyDescent="0.3">
      <c r="A492" s="236" t="s">
        <v>1388</v>
      </c>
      <c r="B492" s="58" t="s">
        <v>172</v>
      </c>
      <c r="C492" s="52">
        <v>37193</v>
      </c>
      <c r="D492" s="238" t="s">
        <v>2580</v>
      </c>
      <c r="E492" s="63" t="s">
        <v>49</v>
      </c>
      <c r="F492" s="57">
        <v>347</v>
      </c>
      <c r="G492" s="90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>
        <v>155</v>
      </c>
      <c r="AF492" s="91"/>
      <c r="AG492" s="91"/>
      <c r="AH492" s="91"/>
      <c r="AI492" s="91"/>
      <c r="AJ492" s="91">
        <v>192</v>
      </c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2"/>
      <c r="BP492" s="81">
        <v>0</v>
      </c>
      <c r="BQ492" s="81">
        <v>0</v>
      </c>
      <c r="BR492" s="81">
        <v>0</v>
      </c>
      <c r="BS492" s="82">
        <v>0</v>
      </c>
      <c r="BT492" s="82">
        <v>0</v>
      </c>
      <c r="BU492" s="82">
        <v>0</v>
      </c>
    </row>
    <row r="493" spans="1:77" s="137" customFormat="1" ht="15" customHeight="1" thickBot="1" x14ac:dyDescent="0.3">
      <c r="A493" s="236" t="s">
        <v>1390</v>
      </c>
      <c r="B493" s="58" t="s">
        <v>1967</v>
      </c>
      <c r="C493" s="52">
        <v>37083</v>
      </c>
      <c r="D493" s="238" t="s">
        <v>3371</v>
      </c>
      <c r="E493" s="63" t="s">
        <v>49</v>
      </c>
      <c r="F493" s="57">
        <v>347</v>
      </c>
      <c r="G493" s="90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>
        <v>155</v>
      </c>
      <c r="AF493" s="91"/>
      <c r="AG493" s="91"/>
      <c r="AH493" s="91"/>
      <c r="AI493" s="91"/>
      <c r="AJ493" s="91">
        <v>192</v>
      </c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2"/>
      <c r="BP493" s="81">
        <v>0</v>
      </c>
      <c r="BQ493" s="81">
        <v>0</v>
      </c>
      <c r="BR493" s="81">
        <v>0</v>
      </c>
      <c r="BS493" s="82">
        <v>0</v>
      </c>
      <c r="BT493" s="82">
        <v>0</v>
      </c>
      <c r="BU493" s="82">
        <v>0</v>
      </c>
    </row>
    <row r="494" spans="1:77" s="137" customFormat="1" ht="15" customHeight="1" thickBot="1" x14ac:dyDescent="0.3">
      <c r="A494" s="236" t="s">
        <v>1392</v>
      </c>
      <c r="B494" s="58" t="s">
        <v>1886</v>
      </c>
      <c r="C494" s="52">
        <v>38740</v>
      </c>
      <c r="D494" s="238" t="s">
        <v>3239</v>
      </c>
      <c r="E494" s="63" t="s">
        <v>406</v>
      </c>
      <c r="F494" s="57">
        <v>344</v>
      </c>
      <c r="G494" s="90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>
        <v>152</v>
      </c>
      <c r="AE494" s="91"/>
      <c r="AF494" s="91"/>
      <c r="AG494" s="91"/>
      <c r="AH494" s="91"/>
      <c r="AI494" s="91"/>
      <c r="AJ494" s="91">
        <v>192</v>
      </c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2"/>
      <c r="BP494" s="81">
        <v>0</v>
      </c>
      <c r="BQ494" s="81">
        <v>0</v>
      </c>
      <c r="BR494" s="81">
        <v>0</v>
      </c>
      <c r="BS494" s="82">
        <v>0</v>
      </c>
      <c r="BT494" s="82">
        <v>0</v>
      </c>
      <c r="BU494" s="82">
        <v>0</v>
      </c>
    </row>
    <row r="495" spans="1:77" s="137" customFormat="1" ht="15" customHeight="1" thickBot="1" x14ac:dyDescent="0.3">
      <c r="A495" s="236" t="s">
        <v>1393</v>
      </c>
      <c r="B495" s="58" t="s">
        <v>1885</v>
      </c>
      <c r="C495" s="52">
        <v>38239</v>
      </c>
      <c r="D495" s="238" t="s">
        <v>3270</v>
      </c>
      <c r="E495" s="63" t="s">
        <v>78</v>
      </c>
      <c r="F495" s="57">
        <v>343</v>
      </c>
      <c r="G495" s="90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>
        <v>137</v>
      </c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>
        <v>114</v>
      </c>
      <c r="AY495" s="91"/>
      <c r="AZ495" s="91"/>
      <c r="BA495" s="91"/>
      <c r="BB495" s="91">
        <v>92</v>
      </c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2"/>
      <c r="BP495" s="81">
        <v>0</v>
      </c>
      <c r="BQ495" s="81">
        <v>0</v>
      </c>
      <c r="BR495" s="81">
        <v>0</v>
      </c>
      <c r="BS495" s="82">
        <v>0</v>
      </c>
      <c r="BT495" s="82">
        <v>0</v>
      </c>
      <c r="BU495" s="82">
        <v>0</v>
      </c>
    </row>
    <row r="496" spans="1:77" s="137" customFormat="1" ht="15" customHeight="1" thickBot="1" x14ac:dyDescent="0.3">
      <c r="A496" s="236" t="s">
        <v>1395</v>
      </c>
      <c r="B496" s="60" t="s">
        <v>1902</v>
      </c>
      <c r="C496" s="59">
        <v>38868</v>
      </c>
      <c r="D496" s="238" t="s">
        <v>3249</v>
      </c>
      <c r="E496" s="63" t="s">
        <v>412</v>
      </c>
      <c r="F496" s="57">
        <v>342</v>
      </c>
      <c r="G496" s="90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>
        <v>114</v>
      </c>
      <c r="AT496" s="91"/>
      <c r="AU496" s="91"/>
      <c r="AV496" s="91"/>
      <c r="AW496" s="91"/>
      <c r="AX496" s="91"/>
      <c r="AY496" s="91"/>
      <c r="AZ496" s="91"/>
      <c r="BA496" s="91"/>
      <c r="BB496" s="91"/>
      <c r="BC496" s="91">
        <v>114</v>
      </c>
      <c r="BD496" s="91"/>
      <c r="BE496" s="91"/>
      <c r="BF496" s="91"/>
      <c r="BG496" s="91"/>
      <c r="BH496" s="91">
        <v>114</v>
      </c>
      <c r="BI496" s="91"/>
      <c r="BJ496" s="91"/>
      <c r="BK496" s="91"/>
      <c r="BL496" s="91"/>
      <c r="BM496" s="91"/>
      <c r="BN496" s="91"/>
      <c r="BO496" s="92"/>
      <c r="BP496" s="81">
        <v>0</v>
      </c>
      <c r="BQ496" s="81">
        <v>0</v>
      </c>
      <c r="BR496" s="81">
        <v>0</v>
      </c>
      <c r="BS496" s="82">
        <v>0</v>
      </c>
      <c r="BT496" s="82">
        <v>0</v>
      </c>
      <c r="BU496" s="82">
        <v>0</v>
      </c>
    </row>
    <row r="497" spans="1:73" s="137" customFormat="1" ht="15" customHeight="1" thickBot="1" x14ac:dyDescent="0.3">
      <c r="A497" s="236" t="s">
        <v>1397</v>
      </c>
      <c r="B497" s="58" t="s">
        <v>299</v>
      </c>
      <c r="C497" s="52">
        <v>36780</v>
      </c>
      <c r="D497" s="238" t="s">
        <v>3156</v>
      </c>
      <c r="E497" s="62" t="s">
        <v>11</v>
      </c>
      <c r="F497" s="57">
        <v>342</v>
      </c>
      <c r="G497" s="90"/>
      <c r="H497" s="91"/>
      <c r="I497" s="91"/>
      <c r="J497" s="91"/>
      <c r="K497" s="91"/>
      <c r="L497" s="91"/>
      <c r="M497" s="91"/>
      <c r="N497" s="91"/>
      <c r="O497" s="91"/>
      <c r="P497" s="91"/>
      <c r="Q497" s="91">
        <v>137</v>
      </c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>
        <v>205</v>
      </c>
      <c r="BJ497" s="91"/>
      <c r="BK497" s="91"/>
      <c r="BL497" s="91"/>
      <c r="BM497" s="91"/>
      <c r="BN497" s="91"/>
      <c r="BO497" s="92"/>
      <c r="BP497" s="81">
        <v>0</v>
      </c>
      <c r="BQ497" s="81">
        <v>0</v>
      </c>
      <c r="BR497" s="81">
        <v>0</v>
      </c>
      <c r="BS497" s="82">
        <v>0</v>
      </c>
      <c r="BT497" s="82">
        <v>0</v>
      </c>
      <c r="BU497" s="82">
        <v>0</v>
      </c>
    </row>
    <row r="498" spans="1:73" s="137" customFormat="1" ht="15" customHeight="1" thickBot="1" x14ac:dyDescent="0.3">
      <c r="A498" s="236" t="s">
        <v>1399</v>
      </c>
      <c r="B498" s="58" t="s">
        <v>526</v>
      </c>
      <c r="C498" s="52">
        <v>37757</v>
      </c>
      <c r="D498" s="238" t="s">
        <v>3516</v>
      </c>
      <c r="E498" s="63" t="s">
        <v>55</v>
      </c>
      <c r="F498" s="57">
        <v>335</v>
      </c>
      <c r="G498" s="90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>
        <v>335</v>
      </c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2"/>
      <c r="BP498" s="81">
        <v>0</v>
      </c>
      <c r="BQ498" s="81">
        <v>0</v>
      </c>
      <c r="BR498" s="81">
        <v>0</v>
      </c>
      <c r="BS498" s="82">
        <v>0</v>
      </c>
      <c r="BT498" s="82">
        <v>0</v>
      </c>
      <c r="BU498" s="82">
        <v>0</v>
      </c>
    </row>
    <row r="499" spans="1:73" s="137" customFormat="1" ht="15" customHeight="1" thickBot="1" x14ac:dyDescent="0.3">
      <c r="A499" s="236" t="s">
        <v>1400</v>
      </c>
      <c r="B499" s="60" t="s">
        <v>328</v>
      </c>
      <c r="C499" s="59">
        <v>38457</v>
      </c>
      <c r="D499" s="238" t="s">
        <v>3397</v>
      </c>
      <c r="E499" s="63" t="s">
        <v>58</v>
      </c>
      <c r="F499" s="57">
        <v>334</v>
      </c>
      <c r="G499" s="90"/>
      <c r="H499" s="91"/>
      <c r="I499" s="91"/>
      <c r="J499" s="91"/>
      <c r="K499" s="91">
        <v>222</v>
      </c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>
        <v>112</v>
      </c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2"/>
      <c r="BP499" s="81">
        <v>0</v>
      </c>
      <c r="BQ499" s="81">
        <v>0</v>
      </c>
      <c r="BR499" s="81">
        <v>0</v>
      </c>
      <c r="BS499" s="82">
        <v>0</v>
      </c>
      <c r="BT499" s="82">
        <v>0</v>
      </c>
      <c r="BU499" s="82">
        <v>0</v>
      </c>
    </row>
    <row r="500" spans="1:73" s="137" customFormat="1" ht="15" customHeight="1" thickBot="1" x14ac:dyDescent="0.3">
      <c r="A500" s="236" t="s">
        <v>1401</v>
      </c>
      <c r="B500" s="58" t="s">
        <v>1927</v>
      </c>
      <c r="C500" s="52">
        <v>37805</v>
      </c>
      <c r="D500" s="238" t="s">
        <v>3322</v>
      </c>
      <c r="E500" s="63" t="s">
        <v>19</v>
      </c>
      <c r="F500" s="57">
        <v>334</v>
      </c>
      <c r="G500" s="90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>
        <v>142</v>
      </c>
      <c r="AF500" s="91"/>
      <c r="AG500" s="91"/>
      <c r="AH500" s="91"/>
      <c r="AI500" s="91">
        <v>192</v>
      </c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2"/>
      <c r="BP500" s="81">
        <v>0</v>
      </c>
      <c r="BQ500" s="81">
        <v>0</v>
      </c>
      <c r="BR500" s="81">
        <v>0</v>
      </c>
      <c r="BS500" s="82">
        <v>0</v>
      </c>
      <c r="BT500" s="82">
        <v>0</v>
      </c>
      <c r="BU500" s="82">
        <v>0</v>
      </c>
    </row>
    <row r="501" spans="1:73" s="137" customFormat="1" ht="15" customHeight="1" thickBot="1" x14ac:dyDescent="0.3">
      <c r="A501" s="236" t="s">
        <v>1403</v>
      </c>
      <c r="B501" s="60" t="s">
        <v>285</v>
      </c>
      <c r="C501" s="59">
        <v>36556</v>
      </c>
      <c r="D501" s="238" t="s">
        <v>3204</v>
      </c>
      <c r="E501" s="62" t="s">
        <v>30</v>
      </c>
      <c r="F501" s="57">
        <v>332</v>
      </c>
      <c r="G501" s="90"/>
      <c r="H501" s="91"/>
      <c r="I501" s="91"/>
      <c r="J501" s="91"/>
      <c r="K501" s="91"/>
      <c r="L501" s="91"/>
      <c r="M501" s="91">
        <v>175</v>
      </c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>
        <v>157</v>
      </c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2"/>
      <c r="BP501" s="81">
        <v>0</v>
      </c>
      <c r="BQ501" s="81">
        <v>0</v>
      </c>
      <c r="BR501" s="81">
        <v>0</v>
      </c>
      <c r="BS501" s="82">
        <v>0</v>
      </c>
      <c r="BT501" s="82">
        <v>0</v>
      </c>
      <c r="BU501" s="82">
        <v>0</v>
      </c>
    </row>
    <row r="502" spans="1:73" s="137" customFormat="1" ht="15" customHeight="1" thickBot="1" x14ac:dyDescent="0.3">
      <c r="A502" s="236" t="s">
        <v>1405</v>
      </c>
      <c r="B502" s="58" t="s">
        <v>712</v>
      </c>
      <c r="C502" s="52">
        <v>35137</v>
      </c>
      <c r="D502" s="238" t="s">
        <v>2480</v>
      </c>
      <c r="E502" s="62" t="s">
        <v>30</v>
      </c>
      <c r="F502" s="57">
        <v>332</v>
      </c>
      <c r="G502" s="90"/>
      <c r="H502" s="91"/>
      <c r="I502" s="91"/>
      <c r="J502" s="91"/>
      <c r="K502" s="91"/>
      <c r="L502" s="91"/>
      <c r="M502" s="91">
        <v>175</v>
      </c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>
        <v>157</v>
      </c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2"/>
      <c r="BP502" s="81">
        <v>0</v>
      </c>
      <c r="BQ502" s="81">
        <v>0</v>
      </c>
      <c r="BR502" s="81">
        <v>0</v>
      </c>
      <c r="BS502" s="82">
        <v>0</v>
      </c>
      <c r="BT502" s="82">
        <v>0</v>
      </c>
      <c r="BU502" s="82">
        <v>0</v>
      </c>
    </row>
    <row r="503" spans="1:73" s="137" customFormat="1" ht="15" customHeight="1" thickBot="1" x14ac:dyDescent="0.3">
      <c r="A503" s="236" t="s">
        <v>1407</v>
      </c>
      <c r="B503" s="58" t="s">
        <v>1300</v>
      </c>
      <c r="C503" s="52">
        <v>38465</v>
      </c>
      <c r="D503" s="238" t="s">
        <v>2814</v>
      </c>
      <c r="E503" s="63" t="s">
        <v>58</v>
      </c>
      <c r="F503" s="57">
        <v>325</v>
      </c>
      <c r="G503" s="90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>
        <v>65</v>
      </c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>
        <v>146</v>
      </c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>
        <v>114</v>
      </c>
      <c r="BI503" s="91"/>
      <c r="BJ503" s="91"/>
      <c r="BK503" s="91"/>
      <c r="BL503" s="91"/>
      <c r="BM503" s="91"/>
      <c r="BN503" s="91"/>
      <c r="BO503" s="92"/>
      <c r="BP503" s="81">
        <v>0</v>
      </c>
      <c r="BQ503" s="81">
        <v>0</v>
      </c>
      <c r="BR503" s="81">
        <v>0</v>
      </c>
      <c r="BS503" s="82">
        <v>0</v>
      </c>
      <c r="BT503" s="82">
        <v>0</v>
      </c>
      <c r="BU503" s="82">
        <v>0</v>
      </c>
    </row>
    <row r="504" spans="1:73" s="137" customFormat="1" ht="15" customHeight="1" thickBot="1" x14ac:dyDescent="0.3">
      <c r="A504" s="236" t="s">
        <v>1409</v>
      </c>
      <c r="B504" s="58" t="s">
        <v>253</v>
      </c>
      <c r="C504" s="59">
        <v>37098</v>
      </c>
      <c r="D504" s="238" t="s">
        <v>2654</v>
      </c>
      <c r="E504" s="63" t="s">
        <v>49</v>
      </c>
      <c r="F504" s="57">
        <v>324</v>
      </c>
      <c r="G504" s="90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>
        <v>132</v>
      </c>
      <c r="AF504" s="91"/>
      <c r="AG504" s="91"/>
      <c r="AH504" s="91"/>
      <c r="AI504" s="91"/>
      <c r="AJ504" s="91">
        <v>192</v>
      </c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2"/>
      <c r="BP504" s="81">
        <v>0</v>
      </c>
      <c r="BQ504" s="81">
        <v>0</v>
      </c>
      <c r="BR504" s="81">
        <v>0</v>
      </c>
      <c r="BS504" s="82">
        <v>0</v>
      </c>
      <c r="BT504" s="82">
        <v>0</v>
      </c>
      <c r="BU504" s="82">
        <v>0</v>
      </c>
    </row>
    <row r="505" spans="1:73" s="137" customFormat="1" ht="15" customHeight="1" thickBot="1" x14ac:dyDescent="0.3">
      <c r="A505" s="236" t="s">
        <v>1411</v>
      </c>
      <c r="B505" s="60" t="s">
        <v>1539</v>
      </c>
      <c r="C505" s="59">
        <v>38965</v>
      </c>
      <c r="D505" s="238" t="s">
        <v>2796</v>
      </c>
      <c r="E505" s="63" t="s">
        <v>771</v>
      </c>
      <c r="F505" s="57">
        <v>321</v>
      </c>
      <c r="G505" s="90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>
        <v>146</v>
      </c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2">
        <v>175</v>
      </c>
      <c r="BP505" s="81">
        <v>0</v>
      </c>
      <c r="BQ505" s="81">
        <v>0</v>
      </c>
      <c r="BR505" s="81">
        <v>0</v>
      </c>
      <c r="BS505" s="82">
        <v>0</v>
      </c>
      <c r="BT505" s="82">
        <v>0</v>
      </c>
      <c r="BU505" s="82">
        <v>0</v>
      </c>
    </row>
    <row r="506" spans="1:73" s="137" customFormat="1" ht="15" customHeight="1" thickBot="1" x14ac:dyDescent="0.3">
      <c r="A506" s="236" t="s">
        <v>1413</v>
      </c>
      <c r="B506" s="58" t="s">
        <v>1969</v>
      </c>
      <c r="C506" s="52">
        <v>38535</v>
      </c>
      <c r="D506" s="238" t="s">
        <v>3319</v>
      </c>
      <c r="E506" s="62" t="s">
        <v>412</v>
      </c>
      <c r="F506" s="57">
        <v>320</v>
      </c>
      <c r="G506" s="90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>
        <v>60</v>
      </c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>
        <v>114</v>
      </c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>
        <v>146</v>
      </c>
      <c r="BI506" s="91"/>
      <c r="BJ506" s="91"/>
      <c r="BK506" s="91"/>
      <c r="BL506" s="91"/>
      <c r="BM506" s="91"/>
      <c r="BN506" s="91"/>
      <c r="BO506" s="92"/>
      <c r="BP506" s="81">
        <v>0</v>
      </c>
      <c r="BQ506" s="81">
        <v>0</v>
      </c>
      <c r="BR506" s="81">
        <v>0</v>
      </c>
      <c r="BS506" s="82">
        <v>0</v>
      </c>
      <c r="BT506" s="82">
        <v>0</v>
      </c>
      <c r="BU506" s="82">
        <v>0</v>
      </c>
    </row>
    <row r="507" spans="1:73" s="137" customFormat="1" ht="15" customHeight="1" thickBot="1" x14ac:dyDescent="0.3">
      <c r="A507" s="236" t="s">
        <v>1414</v>
      </c>
      <c r="B507" s="58" t="s">
        <v>1914</v>
      </c>
      <c r="C507" s="52">
        <v>38199</v>
      </c>
      <c r="D507" s="238" t="s">
        <v>3262</v>
      </c>
      <c r="E507" s="63" t="s">
        <v>58</v>
      </c>
      <c r="F507" s="57">
        <v>318</v>
      </c>
      <c r="G507" s="90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>
        <v>65</v>
      </c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>
        <v>177</v>
      </c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>
        <v>76</v>
      </c>
      <c r="BI507" s="91"/>
      <c r="BJ507" s="91"/>
      <c r="BK507" s="91"/>
      <c r="BL507" s="91"/>
      <c r="BM507" s="91"/>
      <c r="BN507" s="91"/>
      <c r="BO507" s="92"/>
      <c r="BP507" s="81">
        <v>0</v>
      </c>
      <c r="BQ507" s="81">
        <v>0</v>
      </c>
      <c r="BR507" s="81">
        <v>0</v>
      </c>
      <c r="BS507" s="82">
        <v>0</v>
      </c>
      <c r="BT507" s="82">
        <v>0</v>
      </c>
      <c r="BU507" s="82">
        <v>0</v>
      </c>
    </row>
    <row r="508" spans="1:73" s="137" customFormat="1" ht="15" customHeight="1" thickBot="1" x14ac:dyDescent="0.25">
      <c r="A508" s="236" t="s">
        <v>1415</v>
      </c>
      <c r="B508" s="103" t="s">
        <v>1659</v>
      </c>
      <c r="C508" s="52">
        <v>28952</v>
      </c>
      <c r="D508" s="238" t="s">
        <v>2226</v>
      </c>
      <c r="E508" s="62" t="s">
        <v>1553</v>
      </c>
      <c r="F508" s="57">
        <v>317</v>
      </c>
      <c r="G508" s="90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>
        <v>95</v>
      </c>
      <c r="AF508" s="91"/>
      <c r="AG508" s="91"/>
      <c r="AH508" s="91"/>
      <c r="AI508" s="91"/>
      <c r="AJ508" s="91"/>
      <c r="AK508" s="91"/>
      <c r="AL508" s="91">
        <v>222</v>
      </c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2"/>
      <c r="BP508" s="81">
        <v>0</v>
      </c>
      <c r="BQ508" s="81">
        <v>0</v>
      </c>
      <c r="BR508" s="81">
        <v>0</v>
      </c>
      <c r="BS508" s="82">
        <v>0</v>
      </c>
      <c r="BT508" s="82">
        <v>0</v>
      </c>
      <c r="BU508" s="82">
        <v>0</v>
      </c>
    </row>
    <row r="509" spans="1:73" s="137" customFormat="1" ht="15" customHeight="1" thickBot="1" x14ac:dyDescent="0.3">
      <c r="A509" s="236" t="s">
        <v>1417</v>
      </c>
      <c r="B509" s="58" t="s">
        <v>208</v>
      </c>
      <c r="C509" s="59">
        <v>36862</v>
      </c>
      <c r="D509" s="238" t="s">
        <v>2636</v>
      </c>
      <c r="E509" s="63" t="s">
        <v>60</v>
      </c>
      <c r="F509" s="57">
        <v>316</v>
      </c>
      <c r="G509" s="90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>
        <v>316</v>
      </c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2"/>
      <c r="BP509" s="81">
        <v>0</v>
      </c>
      <c r="BQ509" s="81">
        <v>0</v>
      </c>
      <c r="BR509" s="81">
        <v>0</v>
      </c>
      <c r="BS509" s="82">
        <v>0</v>
      </c>
      <c r="BT509" s="82">
        <v>0</v>
      </c>
      <c r="BU509" s="82">
        <v>0</v>
      </c>
    </row>
    <row r="510" spans="1:73" s="137" customFormat="1" ht="15" customHeight="1" thickBot="1" x14ac:dyDescent="0.3">
      <c r="A510" s="236" t="s">
        <v>1419</v>
      </c>
      <c r="B510" s="58" t="s">
        <v>210</v>
      </c>
      <c r="C510" s="52">
        <v>36852</v>
      </c>
      <c r="D510" s="238" t="s">
        <v>2512</v>
      </c>
      <c r="E510" s="63" t="s">
        <v>77</v>
      </c>
      <c r="F510" s="57">
        <v>316</v>
      </c>
      <c r="G510" s="90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>
        <v>316</v>
      </c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2"/>
      <c r="BP510" s="81">
        <v>0</v>
      </c>
      <c r="BQ510" s="81">
        <v>0</v>
      </c>
      <c r="BR510" s="81">
        <v>0</v>
      </c>
      <c r="BS510" s="82">
        <v>0</v>
      </c>
      <c r="BT510" s="82">
        <v>0</v>
      </c>
      <c r="BU510" s="82">
        <v>0</v>
      </c>
    </row>
    <row r="511" spans="1:73" s="137" customFormat="1" ht="15" customHeight="1" thickBot="1" x14ac:dyDescent="0.3">
      <c r="A511" s="236" t="s">
        <v>1421</v>
      </c>
      <c r="B511" s="60" t="s">
        <v>1888</v>
      </c>
      <c r="C511" s="59">
        <v>38195</v>
      </c>
      <c r="D511" s="238" t="s">
        <v>3272</v>
      </c>
      <c r="E511" s="62" t="s">
        <v>11</v>
      </c>
      <c r="F511" s="57">
        <v>312</v>
      </c>
      <c r="G511" s="90"/>
      <c r="H511" s="91"/>
      <c r="I511" s="91"/>
      <c r="J511" s="91"/>
      <c r="K511" s="91"/>
      <c r="L511" s="91"/>
      <c r="M511" s="91"/>
      <c r="N511" s="91"/>
      <c r="O511" s="91"/>
      <c r="P511" s="91"/>
      <c r="Q511" s="91">
        <v>92</v>
      </c>
      <c r="R511" s="91"/>
      <c r="S511" s="91"/>
      <c r="T511" s="91"/>
      <c r="U511" s="91"/>
      <c r="V511" s="91"/>
      <c r="W511" s="91"/>
      <c r="X511" s="91"/>
      <c r="Y511" s="91"/>
      <c r="Z511" s="91"/>
      <c r="AA511" s="91">
        <v>220</v>
      </c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2"/>
      <c r="BP511" s="81">
        <v>0</v>
      </c>
      <c r="BQ511" s="81">
        <v>0</v>
      </c>
      <c r="BR511" s="81">
        <v>0</v>
      </c>
      <c r="BS511" s="82">
        <v>0</v>
      </c>
      <c r="BT511" s="82">
        <v>0</v>
      </c>
      <c r="BU511" s="82">
        <v>0</v>
      </c>
    </row>
    <row r="512" spans="1:73" s="137" customFormat="1" ht="15" customHeight="1" thickBot="1" x14ac:dyDescent="0.3">
      <c r="A512" s="236" t="s">
        <v>1423</v>
      </c>
      <c r="B512" s="58" t="s">
        <v>522</v>
      </c>
      <c r="C512" s="52">
        <v>38162</v>
      </c>
      <c r="D512" s="238" t="s">
        <v>3317</v>
      </c>
      <c r="E512" s="63" t="s">
        <v>977</v>
      </c>
      <c r="F512" s="57">
        <v>312</v>
      </c>
      <c r="G512" s="90"/>
      <c r="H512" s="91"/>
      <c r="I512" s="91">
        <v>137</v>
      </c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>
        <v>175</v>
      </c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2"/>
      <c r="BP512" s="81">
        <v>0</v>
      </c>
      <c r="BQ512" s="81">
        <v>0</v>
      </c>
      <c r="BR512" s="81">
        <v>0</v>
      </c>
      <c r="BS512" s="82">
        <v>0</v>
      </c>
      <c r="BT512" s="82">
        <v>0</v>
      </c>
      <c r="BU512" s="82">
        <v>0</v>
      </c>
    </row>
    <row r="513" spans="1:77" s="137" customFormat="1" ht="15" customHeight="1" thickBot="1" x14ac:dyDescent="0.3">
      <c r="A513" s="236" t="s">
        <v>1425</v>
      </c>
      <c r="B513" s="60" t="s">
        <v>2117</v>
      </c>
      <c r="C513" s="59">
        <v>28445</v>
      </c>
      <c r="D513" s="238" t="s">
        <v>2348</v>
      </c>
      <c r="E513" s="63" t="s">
        <v>412</v>
      </c>
      <c r="F513" s="57">
        <v>307</v>
      </c>
      <c r="G513" s="90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>
        <v>102</v>
      </c>
      <c r="BD513" s="91"/>
      <c r="BE513" s="91"/>
      <c r="BF513" s="91"/>
      <c r="BG513" s="91"/>
      <c r="BH513" s="91">
        <v>205</v>
      </c>
      <c r="BI513" s="91"/>
      <c r="BJ513" s="91"/>
      <c r="BK513" s="91"/>
      <c r="BL513" s="91"/>
      <c r="BM513" s="91"/>
      <c r="BN513" s="91"/>
      <c r="BO513" s="92"/>
      <c r="BP513" s="81">
        <v>0</v>
      </c>
      <c r="BQ513" s="81">
        <v>0</v>
      </c>
      <c r="BR513" s="81">
        <v>0</v>
      </c>
      <c r="BS513" s="82">
        <v>0</v>
      </c>
      <c r="BT513" s="82">
        <v>0</v>
      </c>
      <c r="BU513" s="82">
        <v>0</v>
      </c>
    </row>
    <row r="514" spans="1:77" s="137" customFormat="1" ht="15" customHeight="1" thickBot="1" x14ac:dyDescent="0.3">
      <c r="A514" s="236" t="s">
        <v>1427</v>
      </c>
      <c r="B514" s="60" t="s">
        <v>1945</v>
      </c>
      <c r="C514" s="59">
        <v>24409</v>
      </c>
      <c r="D514" s="238" t="s">
        <v>3343</v>
      </c>
      <c r="E514" s="62" t="s">
        <v>1553</v>
      </c>
      <c r="F514" s="57">
        <v>303</v>
      </c>
      <c r="G514" s="90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>
        <v>137</v>
      </c>
      <c r="AD514" s="91"/>
      <c r="AE514" s="91">
        <v>166</v>
      </c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2"/>
      <c r="BP514" s="81">
        <v>0</v>
      </c>
      <c r="BQ514" s="81">
        <v>0</v>
      </c>
      <c r="BR514" s="81">
        <v>0</v>
      </c>
      <c r="BS514" s="82">
        <v>0</v>
      </c>
      <c r="BT514" s="82">
        <v>0</v>
      </c>
      <c r="BU514" s="82">
        <v>0</v>
      </c>
    </row>
    <row r="515" spans="1:77" s="137" customFormat="1" ht="15" customHeight="1" thickBot="1" x14ac:dyDescent="0.3">
      <c r="A515" s="236" t="s">
        <v>1428</v>
      </c>
      <c r="B515" s="58" t="s">
        <v>1552</v>
      </c>
      <c r="C515" s="59">
        <v>23086</v>
      </c>
      <c r="D515" s="238" t="s">
        <v>2255</v>
      </c>
      <c r="E515" s="62" t="s">
        <v>1553</v>
      </c>
      <c r="F515" s="57">
        <v>303</v>
      </c>
      <c r="G515" s="90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>
        <v>137</v>
      </c>
      <c r="AD515" s="91"/>
      <c r="AE515" s="91">
        <v>166</v>
      </c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2"/>
      <c r="BP515" s="81">
        <v>0</v>
      </c>
      <c r="BQ515" s="81">
        <v>0</v>
      </c>
      <c r="BR515" s="81">
        <v>0</v>
      </c>
      <c r="BS515" s="82">
        <v>0</v>
      </c>
      <c r="BT515" s="82">
        <v>0</v>
      </c>
      <c r="BU515" s="82">
        <v>0</v>
      </c>
    </row>
    <row r="516" spans="1:77" s="137" customFormat="1" ht="15" customHeight="1" thickBot="1" x14ac:dyDescent="0.3">
      <c r="A516" s="236" t="s">
        <v>1429</v>
      </c>
      <c r="B516" s="60" t="s">
        <v>1976</v>
      </c>
      <c r="C516" s="59">
        <v>36509</v>
      </c>
      <c r="D516" s="238" t="s">
        <v>3380</v>
      </c>
      <c r="E516" s="63" t="s">
        <v>707</v>
      </c>
      <c r="F516" s="57">
        <v>300</v>
      </c>
      <c r="G516" s="90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>
        <v>300</v>
      </c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2"/>
      <c r="BP516" s="81">
        <v>0</v>
      </c>
      <c r="BQ516" s="81">
        <v>0</v>
      </c>
      <c r="BR516" s="81">
        <v>0</v>
      </c>
      <c r="BS516" s="82">
        <v>0</v>
      </c>
      <c r="BT516" s="82">
        <v>0</v>
      </c>
      <c r="BU516" s="82">
        <v>0</v>
      </c>
    </row>
    <row r="517" spans="1:77" s="137" customFormat="1" ht="15" customHeight="1" thickBot="1" x14ac:dyDescent="0.3">
      <c r="A517" s="236" t="s">
        <v>1430</v>
      </c>
      <c r="B517" s="58" t="s">
        <v>1404</v>
      </c>
      <c r="C517" s="52">
        <v>34081</v>
      </c>
      <c r="D517" s="238" t="s">
        <v>2858</v>
      </c>
      <c r="E517" s="62" t="s">
        <v>2398</v>
      </c>
      <c r="F517" s="57">
        <v>300</v>
      </c>
      <c r="G517" s="90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>
        <v>300</v>
      </c>
      <c r="BJ517" s="91"/>
      <c r="BK517" s="91"/>
      <c r="BL517" s="91"/>
      <c r="BM517" s="91"/>
      <c r="BN517" s="91"/>
      <c r="BO517" s="92"/>
      <c r="BP517" s="81">
        <v>0</v>
      </c>
      <c r="BQ517" s="81">
        <v>0</v>
      </c>
      <c r="BR517" s="81">
        <v>0</v>
      </c>
      <c r="BS517" s="82">
        <v>0</v>
      </c>
      <c r="BT517" s="82">
        <v>0</v>
      </c>
      <c r="BU517" s="82">
        <v>0</v>
      </c>
      <c r="BY517" s="235"/>
    </row>
    <row r="518" spans="1:77" s="137" customFormat="1" ht="15" customHeight="1" thickBot="1" x14ac:dyDescent="0.3">
      <c r="A518" s="236" t="s">
        <v>1431</v>
      </c>
      <c r="B518" s="58" t="s">
        <v>2367</v>
      </c>
      <c r="C518" s="52">
        <v>33029</v>
      </c>
      <c r="D518" s="238">
        <v>103685</v>
      </c>
      <c r="E518" s="62" t="s">
        <v>1070</v>
      </c>
      <c r="F518" s="57">
        <v>300</v>
      </c>
      <c r="G518" s="90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>
        <v>300</v>
      </c>
      <c r="BI518" s="91"/>
      <c r="BJ518" s="91"/>
      <c r="BK518" s="91"/>
      <c r="BL518" s="91"/>
      <c r="BM518" s="91"/>
      <c r="BN518" s="91"/>
      <c r="BO518" s="92"/>
      <c r="BP518" s="81">
        <v>0</v>
      </c>
      <c r="BQ518" s="81">
        <v>0</v>
      </c>
      <c r="BR518" s="81">
        <v>0</v>
      </c>
      <c r="BS518" s="82">
        <v>0</v>
      </c>
      <c r="BT518" s="82">
        <v>0</v>
      </c>
      <c r="BU518" s="82">
        <v>0</v>
      </c>
      <c r="BY518" s="235"/>
    </row>
    <row r="519" spans="1:77" s="137" customFormat="1" ht="15" customHeight="1" thickBot="1" x14ac:dyDescent="0.3">
      <c r="A519" s="236" t="s">
        <v>1433</v>
      </c>
      <c r="B519" s="60" t="s">
        <v>1824</v>
      </c>
      <c r="C519" s="59">
        <v>23662</v>
      </c>
      <c r="D519" s="238" t="s">
        <v>3184</v>
      </c>
      <c r="E519" s="62" t="s">
        <v>44</v>
      </c>
      <c r="F519" s="57">
        <v>297</v>
      </c>
      <c r="G519" s="90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>
        <v>195</v>
      </c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>
        <v>102</v>
      </c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2"/>
      <c r="BP519" s="81">
        <v>0</v>
      </c>
      <c r="BQ519" s="81">
        <v>0</v>
      </c>
      <c r="BR519" s="81">
        <v>0</v>
      </c>
      <c r="BS519" s="82">
        <v>0</v>
      </c>
      <c r="BT519" s="82">
        <v>0</v>
      </c>
      <c r="BU519" s="82">
        <v>0</v>
      </c>
    </row>
    <row r="520" spans="1:77" s="137" customFormat="1" ht="15" customHeight="1" thickBot="1" x14ac:dyDescent="0.3">
      <c r="A520" s="236" t="s">
        <v>1434</v>
      </c>
      <c r="B520" s="60" t="s">
        <v>1850</v>
      </c>
      <c r="C520" s="59">
        <v>37673</v>
      </c>
      <c r="D520" s="238" t="s">
        <v>3205</v>
      </c>
      <c r="E520" s="62" t="s">
        <v>46</v>
      </c>
      <c r="F520" s="57">
        <v>294</v>
      </c>
      <c r="G520" s="90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>
        <v>137</v>
      </c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2">
        <v>157</v>
      </c>
      <c r="BP520" s="81">
        <v>0</v>
      </c>
      <c r="BQ520" s="81">
        <v>0</v>
      </c>
      <c r="BR520" s="81">
        <v>0</v>
      </c>
      <c r="BS520" s="82">
        <v>0</v>
      </c>
      <c r="BT520" s="82">
        <v>0</v>
      </c>
      <c r="BU520" s="82">
        <v>0</v>
      </c>
    </row>
    <row r="521" spans="1:77" s="137" customFormat="1" ht="15" customHeight="1" thickBot="1" x14ac:dyDescent="0.3">
      <c r="A521" s="236" t="s">
        <v>1436</v>
      </c>
      <c r="B521" s="58" t="s">
        <v>1835</v>
      </c>
      <c r="C521" s="52">
        <v>39055</v>
      </c>
      <c r="D521" s="238" t="s">
        <v>3179</v>
      </c>
      <c r="E521" s="63" t="s">
        <v>667</v>
      </c>
      <c r="F521" s="57">
        <v>290</v>
      </c>
      <c r="G521" s="90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>
        <v>290</v>
      </c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2"/>
      <c r="BP521" s="81">
        <v>0</v>
      </c>
      <c r="BQ521" s="81">
        <v>0</v>
      </c>
      <c r="BR521" s="81">
        <v>0</v>
      </c>
      <c r="BS521" s="82">
        <v>0</v>
      </c>
      <c r="BT521" s="82">
        <v>0</v>
      </c>
      <c r="BU521" s="82">
        <v>0</v>
      </c>
    </row>
    <row r="522" spans="1:77" s="137" customFormat="1" ht="15" customHeight="1" thickBot="1" x14ac:dyDescent="0.3">
      <c r="A522" s="236" t="s">
        <v>1438</v>
      </c>
      <c r="B522" s="58" t="s">
        <v>540</v>
      </c>
      <c r="C522" s="52">
        <v>37810</v>
      </c>
      <c r="D522" s="238" t="s">
        <v>3140</v>
      </c>
      <c r="E522" s="62" t="s">
        <v>709</v>
      </c>
      <c r="F522" s="57">
        <v>290</v>
      </c>
      <c r="G522" s="90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>
        <v>290</v>
      </c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2"/>
      <c r="BP522" s="81">
        <v>0</v>
      </c>
      <c r="BQ522" s="81">
        <v>0</v>
      </c>
      <c r="BR522" s="81">
        <v>0</v>
      </c>
      <c r="BS522" s="82">
        <v>0</v>
      </c>
      <c r="BT522" s="82">
        <v>0</v>
      </c>
      <c r="BU522" s="82">
        <v>0</v>
      </c>
    </row>
    <row r="523" spans="1:77" s="137" customFormat="1" ht="15" customHeight="1" thickBot="1" x14ac:dyDescent="0.3">
      <c r="A523" s="236" t="s">
        <v>1440</v>
      </c>
      <c r="B523" s="58" t="s">
        <v>1881</v>
      </c>
      <c r="C523" s="52">
        <v>37646</v>
      </c>
      <c r="D523" s="238" t="s">
        <v>3348</v>
      </c>
      <c r="E523" s="63" t="s">
        <v>408</v>
      </c>
      <c r="F523" s="57">
        <v>290</v>
      </c>
      <c r="G523" s="90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>
        <v>290</v>
      </c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2"/>
      <c r="BP523" s="81">
        <v>0</v>
      </c>
      <c r="BQ523" s="81">
        <v>0</v>
      </c>
      <c r="BR523" s="81">
        <v>0</v>
      </c>
      <c r="BS523" s="82">
        <v>0</v>
      </c>
      <c r="BT523" s="82">
        <v>0</v>
      </c>
      <c r="BU523" s="82">
        <v>0</v>
      </c>
    </row>
    <row r="524" spans="1:77" s="137" customFormat="1" ht="15" customHeight="1" thickBot="1" x14ac:dyDescent="0.3">
      <c r="A524" s="236" t="s">
        <v>1442</v>
      </c>
      <c r="B524" s="58" t="s">
        <v>2397</v>
      </c>
      <c r="C524" s="52">
        <v>38088</v>
      </c>
      <c r="D524" s="238">
        <v>171323</v>
      </c>
      <c r="E524" s="62" t="s">
        <v>14</v>
      </c>
      <c r="F524" s="57">
        <v>289</v>
      </c>
      <c r="G524" s="90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>
        <v>175</v>
      </c>
      <c r="BJ524" s="91"/>
      <c r="BK524" s="91"/>
      <c r="BL524" s="91"/>
      <c r="BM524" s="91"/>
      <c r="BN524" s="91">
        <v>114</v>
      </c>
      <c r="BO524" s="92"/>
      <c r="BP524" s="81">
        <v>0</v>
      </c>
      <c r="BQ524" s="81">
        <v>0</v>
      </c>
      <c r="BR524" s="81">
        <v>0</v>
      </c>
      <c r="BS524" s="82">
        <v>0</v>
      </c>
      <c r="BT524" s="82">
        <v>0</v>
      </c>
      <c r="BU524" s="82">
        <v>0</v>
      </c>
      <c r="BY524" s="235"/>
    </row>
    <row r="525" spans="1:77" s="137" customFormat="1" ht="15" customHeight="1" thickBot="1" x14ac:dyDescent="0.3">
      <c r="A525" s="236" t="s">
        <v>1444</v>
      </c>
      <c r="B525" s="58" t="s">
        <v>1954</v>
      </c>
      <c r="C525" s="52">
        <v>26660</v>
      </c>
      <c r="D525" s="238" t="s">
        <v>2350</v>
      </c>
      <c r="E525" s="62" t="s">
        <v>61</v>
      </c>
      <c r="F525" s="57">
        <v>287</v>
      </c>
      <c r="G525" s="90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>
        <v>65</v>
      </c>
      <c r="AF525" s="91"/>
      <c r="AG525" s="91"/>
      <c r="AH525" s="91"/>
      <c r="AI525" s="91"/>
      <c r="AJ525" s="91"/>
      <c r="AK525" s="91"/>
      <c r="AL525" s="91">
        <v>222</v>
      </c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2"/>
      <c r="BP525" s="81">
        <v>0</v>
      </c>
      <c r="BQ525" s="81">
        <v>0</v>
      </c>
      <c r="BR525" s="81">
        <v>0</v>
      </c>
      <c r="BS525" s="82">
        <v>0</v>
      </c>
      <c r="BT525" s="82">
        <v>0</v>
      </c>
      <c r="BU525" s="82">
        <v>0</v>
      </c>
    </row>
    <row r="526" spans="1:77" s="137" customFormat="1" ht="15" customHeight="1" thickBot="1" x14ac:dyDescent="0.3">
      <c r="A526" s="236" t="s">
        <v>1446</v>
      </c>
      <c r="B526" s="58" t="s">
        <v>332</v>
      </c>
      <c r="C526" s="52">
        <v>37837</v>
      </c>
      <c r="D526" s="238" t="s">
        <v>3275</v>
      </c>
      <c r="E526" s="63" t="s">
        <v>55</v>
      </c>
      <c r="F526" s="57">
        <v>285</v>
      </c>
      <c r="G526" s="90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>
        <v>285</v>
      </c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2"/>
      <c r="BP526" s="81">
        <v>0</v>
      </c>
      <c r="BQ526" s="81">
        <v>0</v>
      </c>
      <c r="BR526" s="81">
        <v>0</v>
      </c>
      <c r="BS526" s="82">
        <v>0</v>
      </c>
      <c r="BT526" s="82">
        <v>0</v>
      </c>
      <c r="BU526" s="82">
        <v>0</v>
      </c>
    </row>
    <row r="527" spans="1:77" s="137" customFormat="1" ht="15" customHeight="1" thickBot="1" x14ac:dyDescent="0.3">
      <c r="A527" s="236" t="s">
        <v>1448</v>
      </c>
      <c r="B527" s="58" t="s">
        <v>225</v>
      </c>
      <c r="C527" s="52">
        <v>37780</v>
      </c>
      <c r="D527" s="238" t="s">
        <v>3449</v>
      </c>
      <c r="E527" s="63" t="s">
        <v>55</v>
      </c>
      <c r="F527" s="57">
        <v>285</v>
      </c>
      <c r="G527" s="90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>
        <v>285</v>
      </c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2"/>
      <c r="BP527" s="81">
        <v>0</v>
      </c>
      <c r="BQ527" s="81">
        <v>0</v>
      </c>
      <c r="BR527" s="81">
        <v>0</v>
      </c>
      <c r="BS527" s="82">
        <v>0</v>
      </c>
      <c r="BT527" s="82">
        <v>0</v>
      </c>
      <c r="BU527" s="82">
        <v>0</v>
      </c>
    </row>
    <row r="528" spans="1:77" s="137" customFormat="1" ht="15" customHeight="1" thickBot="1" x14ac:dyDescent="0.3">
      <c r="A528" s="236" t="s">
        <v>1449</v>
      </c>
      <c r="B528" s="60" t="s">
        <v>1562</v>
      </c>
      <c r="C528" s="59">
        <v>38258</v>
      </c>
      <c r="D528" s="238" t="s">
        <v>2845</v>
      </c>
      <c r="E528" s="63" t="s">
        <v>42</v>
      </c>
      <c r="F528" s="57">
        <v>283</v>
      </c>
      <c r="G528" s="90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>
        <v>146</v>
      </c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2">
        <v>137</v>
      </c>
      <c r="BP528" s="81">
        <v>0</v>
      </c>
      <c r="BQ528" s="81">
        <v>0</v>
      </c>
      <c r="BR528" s="81">
        <v>0</v>
      </c>
      <c r="BS528" s="82">
        <v>0</v>
      </c>
      <c r="BT528" s="82">
        <v>0</v>
      </c>
      <c r="BU528" s="82">
        <v>0</v>
      </c>
    </row>
    <row r="529" spans="1:73" s="137" customFormat="1" ht="15" customHeight="1" thickBot="1" x14ac:dyDescent="0.3">
      <c r="A529" s="236" t="s">
        <v>1451</v>
      </c>
      <c r="B529" s="58" t="s">
        <v>357</v>
      </c>
      <c r="C529" s="52">
        <v>37885</v>
      </c>
      <c r="D529" s="238" t="s">
        <v>3546</v>
      </c>
      <c r="E529" s="63" t="s">
        <v>697</v>
      </c>
      <c r="F529" s="57">
        <v>275</v>
      </c>
      <c r="G529" s="90">
        <v>275</v>
      </c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2"/>
      <c r="BP529" s="81">
        <v>0</v>
      </c>
      <c r="BQ529" s="81">
        <v>0</v>
      </c>
      <c r="BR529" s="81">
        <v>0</v>
      </c>
      <c r="BS529" s="82">
        <v>0</v>
      </c>
      <c r="BT529" s="82">
        <v>0</v>
      </c>
      <c r="BU529" s="82">
        <v>0</v>
      </c>
    </row>
    <row r="530" spans="1:73" s="137" customFormat="1" ht="15" customHeight="1" thickBot="1" x14ac:dyDescent="0.3">
      <c r="A530" s="236" t="s">
        <v>1453</v>
      </c>
      <c r="B530" s="61" t="s">
        <v>1001</v>
      </c>
      <c r="C530" s="59">
        <v>37694</v>
      </c>
      <c r="D530" s="238" t="s">
        <v>2665</v>
      </c>
      <c r="E530" s="62" t="s">
        <v>32</v>
      </c>
      <c r="F530" s="57">
        <v>275</v>
      </c>
      <c r="G530" s="90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>
        <v>275</v>
      </c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2"/>
      <c r="BP530" s="81">
        <v>0</v>
      </c>
      <c r="BQ530" s="81">
        <v>0</v>
      </c>
      <c r="BR530" s="81">
        <v>0</v>
      </c>
      <c r="BS530" s="82">
        <v>0</v>
      </c>
      <c r="BT530" s="82">
        <v>0</v>
      </c>
      <c r="BU530" s="82">
        <v>0</v>
      </c>
    </row>
    <row r="531" spans="1:73" s="137" customFormat="1" ht="15" customHeight="1" thickBot="1" x14ac:dyDescent="0.3">
      <c r="A531" s="236" t="s">
        <v>1455</v>
      </c>
      <c r="B531" s="58" t="s">
        <v>448</v>
      </c>
      <c r="C531" s="59">
        <v>37606</v>
      </c>
      <c r="D531" s="238" t="s">
        <v>2853</v>
      </c>
      <c r="E531" s="237" t="s">
        <v>408</v>
      </c>
      <c r="F531" s="57">
        <v>275</v>
      </c>
      <c r="G531" s="90">
        <v>275</v>
      </c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2"/>
      <c r="BP531" s="81">
        <v>0</v>
      </c>
      <c r="BQ531" s="81">
        <v>0</v>
      </c>
      <c r="BR531" s="81">
        <v>0</v>
      </c>
      <c r="BS531" s="82">
        <v>0</v>
      </c>
      <c r="BT531" s="82">
        <v>0</v>
      </c>
      <c r="BU531" s="82">
        <v>0</v>
      </c>
    </row>
    <row r="532" spans="1:73" s="137" customFormat="1" ht="15" customHeight="1" thickBot="1" x14ac:dyDescent="0.3">
      <c r="A532" s="236" t="s">
        <v>1458</v>
      </c>
      <c r="B532" s="60" t="s">
        <v>414</v>
      </c>
      <c r="C532" s="59">
        <v>35489</v>
      </c>
      <c r="D532" s="238" t="s">
        <v>3284</v>
      </c>
      <c r="E532" s="62" t="s">
        <v>64</v>
      </c>
      <c r="F532" s="57">
        <v>275</v>
      </c>
      <c r="G532" s="90">
        <v>275</v>
      </c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2"/>
      <c r="BP532" s="81">
        <v>0</v>
      </c>
      <c r="BQ532" s="81">
        <v>0</v>
      </c>
      <c r="BR532" s="81">
        <v>0</v>
      </c>
      <c r="BS532" s="82">
        <v>0</v>
      </c>
      <c r="BT532" s="82">
        <v>0</v>
      </c>
      <c r="BU532" s="82">
        <v>0</v>
      </c>
    </row>
    <row r="533" spans="1:73" s="137" customFormat="1" ht="15" customHeight="1" thickBot="1" x14ac:dyDescent="0.3">
      <c r="A533" s="236" t="s">
        <v>1460</v>
      </c>
      <c r="B533" s="60" t="s">
        <v>411</v>
      </c>
      <c r="C533" s="59">
        <v>35137</v>
      </c>
      <c r="D533" s="238" t="s">
        <v>3285</v>
      </c>
      <c r="E533" s="63" t="s">
        <v>62</v>
      </c>
      <c r="F533" s="57">
        <v>275</v>
      </c>
      <c r="G533" s="90">
        <v>275</v>
      </c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2"/>
      <c r="BP533" s="81">
        <v>0</v>
      </c>
      <c r="BQ533" s="81">
        <v>0</v>
      </c>
      <c r="BR533" s="81">
        <v>0</v>
      </c>
      <c r="BS533" s="82">
        <v>0</v>
      </c>
      <c r="BT533" s="82">
        <v>0</v>
      </c>
      <c r="BU533" s="82">
        <v>0</v>
      </c>
    </row>
    <row r="534" spans="1:73" s="137" customFormat="1" ht="15" customHeight="1" thickBot="1" x14ac:dyDescent="0.3">
      <c r="A534" s="236" t="s">
        <v>1463</v>
      </c>
      <c r="B534" s="60" t="s">
        <v>2141</v>
      </c>
      <c r="C534" s="59">
        <v>34837</v>
      </c>
      <c r="D534" s="238" t="s">
        <v>3547</v>
      </c>
      <c r="E534" s="63" t="s">
        <v>697</v>
      </c>
      <c r="F534" s="57">
        <v>275</v>
      </c>
      <c r="G534" s="90">
        <v>275</v>
      </c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2"/>
      <c r="BP534" s="81">
        <v>0</v>
      </c>
      <c r="BQ534" s="81">
        <v>0</v>
      </c>
      <c r="BR534" s="81">
        <v>0</v>
      </c>
      <c r="BS534" s="82">
        <v>0</v>
      </c>
      <c r="BT534" s="82">
        <v>0</v>
      </c>
      <c r="BU534" s="82">
        <v>0</v>
      </c>
    </row>
    <row r="535" spans="1:73" s="137" customFormat="1" ht="15" customHeight="1" thickBot="1" x14ac:dyDescent="0.3">
      <c r="A535" s="236" t="s">
        <v>1465</v>
      </c>
      <c r="B535" s="58" t="s">
        <v>1127</v>
      </c>
      <c r="C535" s="59">
        <v>34387</v>
      </c>
      <c r="D535" s="238" t="s">
        <v>2731</v>
      </c>
      <c r="E535" s="62" t="s">
        <v>697</v>
      </c>
      <c r="F535" s="57">
        <v>275</v>
      </c>
      <c r="G535" s="90">
        <v>275</v>
      </c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2"/>
      <c r="BP535" s="81">
        <v>0</v>
      </c>
      <c r="BQ535" s="81">
        <v>0</v>
      </c>
      <c r="BR535" s="81">
        <v>0</v>
      </c>
      <c r="BS535" s="82">
        <v>0</v>
      </c>
      <c r="BT535" s="82">
        <v>0</v>
      </c>
      <c r="BU535" s="82">
        <v>0</v>
      </c>
    </row>
    <row r="536" spans="1:73" s="137" customFormat="1" ht="15" customHeight="1" thickBot="1" x14ac:dyDescent="0.3">
      <c r="A536" s="236" t="s">
        <v>1467</v>
      </c>
      <c r="B536" s="60" t="s">
        <v>1903</v>
      </c>
      <c r="C536" s="59">
        <v>32613</v>
      </c>
      <c r="D536" s="238" t="s">
        <v>3287</v>
      </c>
      <c r="E536" s="63" t="s">
        <v>70</v>
      </c>
      <c r="F536" s="57">
        <v>275</v>
      </c>
      <c r="G536" s="90">
        <v>275</v>
      </c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2"/>
      <c r="BP536" s="81">
        <v>0</v>
      </c>
      <c r="BQ536" s="81">
        <v>0</v>
      </c>
      <c r="BR536" s="81">
        <v>0</v>
      </c>
      <c r="BS536" s="82">
        <v>0</v>
      </c>
      <c r="BT536" s="82">
        <v>0</v>
      </c>
      <c r="BU536" s="82">
        <v>0</v>
      </c>
    </row>
    <row r="537" spans="1:73" s="137" customFormat="1" ht="15" customHeight="1" thickBot="1" x14ac:dyDescent="0.3">
      <c r="A537" s="236" t="s">
        <v>1468</v>
      </c>
      <c r="B537" s="58" t="s">
        <v>81</v>
      </c>
      <c r="C537" s="59">
        <v>30343</v>
      </c>
      <c r="D537" s="238" t="s">
        <v>2645</v>
      </c>
      <c r="E537" s="63" t="s">
        <v>62</v>
      </c>
      <c r="F537" s="57">
        <v>275</v>
      </c>
      <c r="G537" s="90">
        <v>275</v>
      </c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2"/>
      <c r="BP537" s="81">
        <v>0</v>
      </c>
      <c r="BQ537" s="81">
        <v>0</v>
      </c>
      <c r="BR537" s="81">
        <v>0</v>
      </c>
      <c r="BS537" s="82">
        <v>0</v>
      </c>
      <c r="BT537" s="82">
        <v>0</v>
      </c>
      <c r="BU537" s="82">
        <v>0</v>
      </c>
    </row>
    <row r="538" spans="1:73" s="137" customFormat="1" ht="15" customHeight="1" thickBot="1" x14ac:dyDescent="0.3">
      <c r="A538" s="236" t="s">
        <v>1469</v>
      </c>
      <c r="B538" s="58" t="s">
        <v>409</v>
      </c>
      <c r="C538" s="59">
        <v>26614</v>
      </c>
      <c r="D538" s="238" t="s">
        <v>401</v>
      </c>
      <c r="E538" s="63" t="s">
        <v>62</v>
      </c>
      <c r="F538" s="57">
        <v>275</v>
      </c>
      <c r="G538" s="90">
        <v>275</v>
      </c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2"/>
      <c r="BP538" s="81">
        <v>0</v>
      </c>
      <c r="BQ538" s="81">
        <v>0</v>
      </c>
      <c r="BR538" s="81">
        <v>0</v>
      </c>
      <c r="BS538" s="82">
        <v>0</v>
      </c>
      <c r="BT538" s="82">
        <v>0</v>
      </c>
      <c r="BU538" s="82">
        <v>0</v>
      </c>
    </row>
    <row r="539" spans="1:73" s="137" customFormat="1" ht="15" customHeight="1" thickBot="1" x14ac:dyDescent="0.3">
      <c r="A539" s="236" t="s">
        <v>1471</v>
      </c>
      <c r="B539" s="58" t="s">
        <v>487</v>
      </c>
      <c r="C539" s="52">
        <v>38856</v>
      </c>
      <c r="D539" s="238" t="s">
        <v>2791</v>
      </c>
      <c r="E539" s="62" t="s">
        <v>45</v>
      </c>
      <c r="F539" s="57">
        <v>274</v>
      </c>
      <c r="G539" s="90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>
        <v>137</v>
      </c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>
        <v>137</v>
      </c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2"/>
      <c r="BP539" s="81">
        <v>0</v>
      </c>
      <c r="BQ539" s="81">
        <v>0</v>
      </c>
      <c r="BR539" s="81">
        <v>0</v>
      </c>
      <c r="BS539" s="82">
        <v>0</v>
      </c>
      <c r="BT539" s="82">
        <v>0</v>
      </c>
      <c r="BU539" s="82">
        <v>0</v>
      </c>
    </row>
    <row r="540" spans="1:73" s="137" customFormat="1" ht="15" customHeight="1" thickBot="1" x14ac:dyDescent="0.3">
      <c r="A540" s="236" t="s">
        <v>1472</v>
      </c>
      <c r="B540" s="58" t="s">
        <v>572</v>
      </c>
      <c r="C540" s="52">
        <v>38387</v>
      </c>
      <c r="D540" s="238" t="s">
        <v>3195</v>
      </c>
      <c r="E540" s="63" t="s">
        <v>355</v>
      </c>
      <c r="F540" s="57">
        <v>274</v>
      </c>
      <c r="G540" s="90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>
        <v>137</v>
      </c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>
        <v>137</v>
      </c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2"/>
      <c r="BP540" s="81">
        <v>0</v>
      </c>
      <c r="BQ540" s="81">
        <v>0</v>
      </c>
      <c r="BR540" s="81">
        <v>0</v>
      </c>
      <c r="BS540" s="82">
        <v>0</v>
      </c>
      <c r="BT540" s="82">
        <v>0</v>
      </c>
      <c r="BU540" s="82">
        <v>0</v>
      </c>
    </row>
    <row r="541" spans="1:73" s="137" customFormat="1" ht="15" customHeight="1" thickBot="1" x14ac:dyDescent="0.3">
      <c r="A541" s="236" t="s">
        <v>1474</v>
      </c>
      <c r="B541" s="58" t="s">
        <v>1896</v>
      </c>
      <c r="C541" s="52">
        <v>37639</v>
      </c>
      <c r="D541" s="238" t="s">
        <v>3278</v>
      </c>
      <c r="E541" s="62" t="s">
        <v>46</v>
      </c>
      <c r="F541" s="57">
        <v>274</v>
      </c>
      <c r="G541" s="90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>
        <v>137</v>
      </c>
      <c r="AS541" s="91"/>
      <c r="AT541" s="91"/>
      <c r="AU541" s="91"/>
      <c r="AV541" s="91"/>
      <c r="AW541" s="91"/>
      <c r="AX541" s="91"/>
      <c r="AY541" s="91"/>
      <c r="AZ541" s="91"/>
      <c r="BA541" s="91"/>
      <c r="BB541" s="91">
        <v>137</v>
      </c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2"/>
      <c r="BP541" s="81">
        <v>0</v>
      </c>
      <c r="BQ541" s="81">
        <v>0</v>
      </c>
      <c r="BR541" s="81">
        <v>0</v>
      </c>
      <c r="BS541" s="82">
        <v>0</v>
      </c>
      <c r="BT541" s="82">
        <v>0</v>
      </c>
      <c r="BU541" s="82">
        <v>0</v>
      </c>
    </row>
    <row r="542" spans="1:73" s="137" customFormat="1" ht="15" customHeight="1" thickBot="1" x14ac:dyDescent="0.3">
      <c r="A542" s="236" t="s">
        <v>1475</v>
      </c>
      <c r="B542" s="58" t="s">
        <v>1080</v>
      </c>
      <c r="C542" s="59">
        <v>37622</v>
      </c>
      <c r="D542" s="238" t="s">
        <v>2708</v>
      </c>
      <c r="E542" s="63" t="s">
        <v>46</v>
      </c>
      <c r="F542" s="57">
        <v>274</v>
      </c>
      <c r="G542" s="90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>
        <v>137</v>
      </c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>
        <v>137</v>
      </c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2"/>
      <c r="BP542" s="81">
        <v>0</v>
      </c>
      <c r="BQ542" s="81">
        <v>0</v>
      </c>
      <c r="BR542" s="81">
        <v>0</v>
      </c>
      <c r="BS542" s="82">
        <v>0</v>
      </c>
      <c r="BT542" s="82">
        <v>0</v>
      </c>
      <c r="BU542" s="82">
        <v>0</v>
      </c>
    </row>
    <row r="543" spans="1:73" s="137" customFormat="1" ht="15" customHeight="1" thickBot="1" x14ac:dyDescent="0.3">
      <c r="A543" s="236" t="s">
        <v>1476</v>
      </c>
      <c r="B543" s="58" t="s">
        <v>1877</v>
      </c>
      <c r="C543" s="52">
        <v>38417</v>
      </c>
      <c r="D543" s="238" t="s">
        <v>3251</v>
      </c>
      <c r="E543" s="62" t="s">
        <v>44</v>
      </c>
      <c r="F543" s="57">
        <v>272</v>
      </c>
      <c r="G543" s="90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>
        <v>272</v>
      </c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2"/>
      <c r="BP543" s="81">
        <v>0</v>
      </c>
      <c r="BQ543" s="81">
        <v>0</v>
      </c>
      <c r="BR543" s="81">
        <v>0</v>
      </c>
      <c r="BS543" s="82">
        <v>0</v>
      </c>
      <c r="BT543" s="82">
        <v>0</v>
      </c>
      <c r="BU543" s="82">
        <v>0</v>
      </c>
    </row>
    <row r="544" spans="1:73" s="137" customFormat="1" ht="15" customHeight="1" thickBot="1" x14ac:dyDescent="0.3">
      <c r="A544" s="236" t="s">
        <v>1477</v>
      </c>
      <c r="B544" s="58" t="s">
        <v>1435</v>
      </c>
      <c r="C544" s="52">
        <v>38371</v>
      </c>
      <c r="D544" s="238" t="s">
        <v>2871</v>
      </c>
      <c r="E544" s="63" t="s">
        <v>709</v>
      </c>
      <c r="F544" s="57">
        <v>272</v>
      </c>
      <c r="G544" s="90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>
        <v>272</v>
      </c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2"/>
      <c r="BP544" s="81">
        <v>0</v>
      </c>
      <c r="BQ544" s="81">
        <v>0</v>
      </c>
      <c r="BR544" s="81">
        <v>0</v>
      </c>
      <c r="BS544" s="82">
        <v>0</v>
      </c>
      <c r="BT544" s="82">
        <v>0</v>
      </c>
      <c r="BU544" s="82">
        <v>0</v>
      </c>
    </row>
    <row r="545" spans="1:73" s="137" customFormat="1" ht="15" customHeight="1" thickBot="1" x14ac:dyDescent="0.3">
      <c r="A545" s="236" t="s">
        <v>1479</v>
      </c>
      <c r="B545" s="58" t="s">
        <v>1533</v>
      </c>
      <c r="C545" s="59">
        <v>38301</v>
      </c>
      <c r="D545" s="238" t="s">
        <v>2913</v>
      </c>
      <c r="E545" s="62" t="s">
        <v>77</v>
      </c>
      <c r="F545" s="57">
        <v>272</v>
      </c>
      <c r="G545" s="90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>
        <v>272</v>
      </c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2"/>
      <c r="BP545" s="81">
        <v>0</v>
      </c>
      <c r="BQ545" s="81">
        <v>0</v>
      </c>
      <c r="BR545" s="81">
        <v>0</v>
      </c>
      <c r="BS545" s="82">
        <v>0</v>
      </c>
      <c r="BT545" s="82">
        <v>0</v>
      </c>
      <c r="BU545" s="82">
        <v>0</v>
      </c>
    </row>
    <row r="546" spans="1:73" s="137" customFormat="1" ht="15" customHeight="1" thickBot="1" x14ac:dyDescent="0.3">
      <c r="A546" s="236" t="s">
        <v>1481</v>
      </c>
      <c r="B546" s="58" t="s">
        <v>542</v>
      </c>
      <c r="C546" s="52">
        <v>38040</v>
      </c>
      <c r="D546" s="238" t="s">
        <v>3219</v>
      </c>
      <c r="E546" s="63" t="s">
        <v>709</v>
      </c>
      <c r="F546" s="57">
        <v>272</v>
      </c>
      <c r="G546" s="90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>
        <v>272</v>
      </c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2"/>
      <c r="BP546" s="81">
        <v>0</v>
      </c>
      <c r="BQ546" s="81">
        <v>0</v>
      </c>
      <c r="BR546" s="81">
        <v>0</v>
      </c>
      <c r="BS546" s="82">
        <v>0</v>
      </c>
      <c r="BT546" s="82">
        <v>0</v>
      </c>
      <c r="BU546" s="82">
        <v>0</v>
      </c>
    </row>
    <row r="547" spans="1:73" s="137" customFormat="1" ht="15" customHeight="1" thickBot="1" x14ac:dyDescent="0.3">
      <c r="A547" s="236" t="s">
        <v>1483</v>
      </c>
      <c r="B547" s="58" t="s">
        <v>998</v>
      </c>
      <c r="C547" s="52">
        <v>37614</v>
      </c>
      <c r="D547" s="238" t="s">
        <v>2660</v>
      </c>
      <c r="E547" s="62" t="s">
        <v>829</v>
      </c>
      <c r="F547" s="57">
        <v>272</v>
      </c>
      <c r="G547" s="90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>
        <v>272</v>
      </c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2"/>
      <c r="BP547" s="81">
        <v>0</v>
      </c>
      <c r="BQ547" s="81">
        <v>0</v>
      </c>
      <c r="BR547" s="81">
        <v>0</v>
      </c>
      <c r="BS547" s="82">
        <v>0</v>
      </c>
      <c r="BT547" s="82">
        <v>0</v>
      </c>
      <c r="BU547" s="82">
        <v>0</v>
      </c>
    </row>
    <row r="548" spans="1:73" s="137" customFormat="1" ht="15" customHeight="1" thickBot="1" x14ac:dyDescent="0.3">
      <c r="A548" s="236" t="s">
        <v>1485</v>
      </c>
      <c r="B548" s="58" t="s">
        <v>1106</v>
      </c>
      <c r="C548" s="52">
        <v>37606</v>
      </c>
      <c r="D548" s="238" t="s">
        <v>2699</v>
      </c>
      <c r="E548" s="237" t="s">
        <v>408</v>
      </c>
      <c r="F548" s="57">
        <v>272</v>
      </c>
      <c r="G548" s="90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>
        <v>272</v>
      </c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2"/>
      <c r="BP548" s="81">
        <v>0</v>
      </c>
      <c r="BQ548" s="81">
        <v>0</v>
      </c>
      <c r="BR548" s="81">
        <v>0</v>
      </c>
      <c r="BS548" s="82">
        <v>0</v>
      </c>
      <c r="BT548" s="82">
        <v>0</v>
      </c>
      <c r="BU548" s="82">
        <v>0</v>
      </c>
    </row>
    <row r="549" spans="1:73" s="137" customFormat="1" ht="15" customHeight="1" thickBot="1" x14ac:dyDescent="0.3">
      <c r="A549" s="236" t="s">
        <v>1488</v>
      </c>
      <c r="B549" s="58" t="s">
        <v>326</v>
      </c>
      <c r="C549" s="52">
        <v>37334</v>
      </c>
      <c r="D549" s="238" t="s">
        <v>3292</v>
      </c>
      <c r="E549" s="63" t="s">
        <v>180</v>
      </c>
      <c r="F549" s="57">
        <v>272</v>
      </c>
      <c r="G549" s="90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>
        <v>272</v>
      </c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2"/>
      <c r="BP549" s="81">
        <v>0</v>
      </c>
      <c r="BQ549" s="81">
        <v>0</v>
      </c>
      <c r="BR549" s="81">
        <v>0</v>
      </c>
      <c r="BS549" s="82">
        <v>0</v>
      </c>
      <c r="BT549" s="82">
        <v>0</v>
      </c>
      <c r="BU549" s="82">
        <v>0</v>
      </c>
    </row>
    <row r="550" spans="1:73" s="137" customFormat="1" ht="15" customHeight="1" thickBot="1" x14ac:dyDescent="0.3">
      <c r="A550" s="236" t="s">
        <v>1490</v>
      </c>
      <c r="B550" s="58" t="s">
        <v>1832</v>
      </c>
      <c r="C550" s="52">
        <v>38541</v>
      </c>
      <c r="D550" s="238" t="s">
        <v>3172</v>
      </c>
      <c r="E550" s="63" t="s">
        <v>667</v>
      </c>
      <c r="F550" s="57">
        <v>270</v>
      </c>
      <c r="G550" s="90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>
        <v>270</v>
      </c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2"/>
      <c r="BP550" s="81">
        <v>0</v>
      </c>
      <c r="BQ550" s="81">
        <v>0</v>
      </c>
      <c r="BR550" s="81">
        <v>0</v>
      </c>
      <c r="BS550" s="82">
        <v>0</v>
      </c>
      <c r="BT550" s="82">
        <v>0</v>
      </c>
      <c r="BU550" s="82">
        <v>0</v>
      </c>
    </row>
    <row r="551" spans="1:73" s="137" customFormat="1" ht="15" customHeight="1" thickBot="1" x14ac:dyDescent="0.3">
      <c r="A551" s="236" t="s">
        <v>1492</v>
      </c>
      <c r="B551" s="58" t="s">
        <v>1110</v>
      </c>
      <c r="C551" s="52">
        <v>38319</v>
      </c>
      <c r="D551" s="238" t="s">
        <v>2698</v>
      </c>
      <c r="E551" s="63" t="s">
        <v>11</v>
      </c>
      <c r="F551" s="57">
        <v>267</v>
      </c>
      <c r="G551" s="90"/>
      <c r="H551" s="91"/>
      <c r="I551" s="91"/>
      <c r="J551" s="91"/>
      <c r="K551" s="91"/>
      <c r="L551" s="91"/>
      <c r="M551" s="91"/>
      <c r="N551" s="91"/>
      <c r="O551" s="91"/>
      <c r="P551" s="91"/>
      <c r="Q551" s="91">
        <v>92</v>
      </c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>
        <v>175</v>
      </c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2"/>
      <c r="BP551" s="81">
        <v>0</v>
      </c>
      <c r="BQ551" s="81">
        <v>0</v>
      </c>
      <c r="BR551" s="81">
        <v>0</v>
      </c>
      <c r="BS551" s="82">
        <v>0</v>
      </c>
      <c r="BT551" s="82">
        <v>0</v>
      </c>
      <c r="BU551" s="82">
        <v>0</v>
      </c>
    </row>
    <row r="552" spans="1:73" s="137" customFormat="1" ht="15" customHeight="1" thickBot="1" x14ac:dyDescent="0.3">
      <c r="A552" s="236" t="s">
        <v>1493</v>
      </c>
      <c r="B552" s="58" t="s">
        <v>433</v>
      </c>
      <c r="C552" s="52">
        <v>37330</v>
      </c>
      <c r="D552" s="238" t="s">
        <v>2746</v>
      </c>
      <c r="E552" s="63" t="s">
        <v>977</v>
      </c>
      <c r="F552" s="57">
        <v>267</v>
      </c>
      <c r="G552" s="90"/>
      <c r="H552" s="91"/>
      <c r="I552" s="91">
        <v>92</v>
      </c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>
        <v>175</v>
      </c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2"/>
      <c r="BP552" s="81">
        <v>0</v>
      </c>
      <c r="BQ552" s="81">
        <v>0</v>
      </c>
      <c r="BR552" s="81">
        <v>0</v>
      </c>
      <c r="BS552" s="82">
        <v>0</v>
      </c>
      <c r="BT552" s="82">
        <v>0</v>
      </c>
      <c r="BU552" s="82">
        <v>0</v>
      </c>
    </row>
    <row r="553" spans="1:73" s="137" customFormat="1" ht="15" customHeight="1" thickBot="1" x14ac:dyDescent="0.3">
      <c r="A553" s="236" t="s">
        <v>1494</v>
      </c>
      <c r="B553" s="58" t="s">
        <v>477</v>
      </c>
      <c r="C553" s="59">
        <v>38334</v>
      </c>
      <c r="D553" s="238" t="s">
        <v>2849</v>
      </c>
      <c r="E553" s="63" t="s">
        <v>58</v>
      </c>
      <c r="F553" s="57">
        <v>266</v>
      </c>
      <c r="G553" s="90"/>
      <c r="H553" s="91"/>
      <c r="I553" s="91"/>
      <c r="J553" s="91"/>
      <c r="K553" s="91">
        <v>152</v>
      </c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>
        <v>114</v>
      </c>
      <c r="BI553" s="91"/>
      <c r="BJ553" s="91"/>
      <c r="BK553" s="91"/>
      <c r="BL553" s="91"/>
      <c r="BM553" s="91"/>
      <c r="BN553" s="91"/>
      <c r="BO553" s="92"/>
      <c r="BP553" s="81">
        <v>0</v>
      </c>
      <c r="BQ553" s="81">
        <v>0</v>
      </c>
      <c r="BR553" s="81">
        <v>0</v>
      </c>
      <c r="BS553" s="82">
        <v>0</v>
      </c>
      <c r="BT553" s="82">
        <v>0</v>
      </c>
      <c r="BU553" s="82">
        <v>0</v>
      </c>
    </row>
    <row r="554" spans="1:73" s="137" customFormat="1" ht="15" customHeight="1" thickBot="1" x14ac:dyDescent="0.3">
      <c r="A554" s="236" t="s">
        <v>1495</v>
      </c>
      <c r="B554" s="58" t="s">
        <v>546</v>
      </c>
      <c r="C554" s="52">
        <v>38497</v>
      </c>
      <c r="D554" s="238" t="s">
        <v>3392</v>
      </c>
      <c r="E554" s="63" t="s">
        <v>355</v>
      </c>
      <c r="F554" s="57">
        <v>264</v>
      </c>
      <c r="G554" s="90"/>
      <c r="H554" s="91"/>
      <c r="I554" s="91"/>
      <c r="J554" s="91"/>
      <c r="K554" s="91"/>
      <c r="L554" s="91"/>
      <c r="M554" s="91">
        <v>72</v>
      </c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>
        <v>192</v>
      </c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2"/>
      <c r="BP554" s="81">
        <v>0</v>
      </c>
      <c r="BQ554" s="81">
        <v>0</v>
      </c>
      <c r="BR554" s="81">
        <v>0</v>
      </c>
      <c r="BS554" s="82">
        <v>0</v>
      </c>
      <c r="BT554" s="82">
        <v>0</v>
      </c>
      <c r="BU554" s="82">
        <v>0</v>
      </c>
    </row>
    <row r="555" spans="1:73" s="137" customFormat="1" ht="15" customHeight="1" thickBot="1" x14ac:dyDescent="0.3">
      <c r="A555" s="236" t="s">
        <v>1497</v>
      </c>
      <c r="B555" s="60" t="s">
        <v>1232</v>
      </c>
      <c r="C555" s="59">
        <v>39393</v>
      </c>
      <c r="D555" s="238" t="s">
        <v>2780</v>
      </c>
      <c r="E555" s="63" t="s">
        <v>1216</v>
      </c>
      <c r="F555" s="57">
        <v>260</v>
      </c>
      <c r="G555" s="90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>
        <v>114</v>
      </c>
      <c r="AT555" s="91"/>
      <c r="AU555" s="91"/>
      <c r="AV555" s="91"/>
      <c r="AW555" s="91"/>
      <c r="AX555" s="91"/>
      <c r="AY555" s="91"/>
      <c r="AZ555" s="91"/>
      <c r="BA555" s="91"/>
      <c r="BB555" s="91"/>
      <c r="BC555" s="91">
        <v>146</v>
      </c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2"/>
      <c r="BP555" s="81">
        <v>0</v>
      </c>
      <c r="BQ555" s="81">
        <v>0</v>
      </c>
      <c r="BR555" s="81">
        <v>0</v>
      </c>
      <c r="BS555" s="82">
        <v>0</v>
      </c>
      <c r="BT555" s="82">
        <v>0</v>
      </c>
      <c r="BU555" s="82">
        <v>0</v>
      </c>
    </row>
    <row r="556" spans="1:73" s="137" customFormat="1" ht="15" customHeight="1" thickBot="1" x14ac:dyDescent="0.3">
      <c r="A556" s="236" t="s">
        <v>1498</v>
      </c>
      <c r="B556" s="60" t="s">
        <v>1951</v>
      </c>
      <c r="C556" s="59">
        <v>38432</v>
      </c>
      <c r="D556" s="238" t="s">
        <v>3351</v>
      </c>
      <c r="E556" s="63" t="s">
        <v>58</v>
      </c>
      <c r="F556" s="57">
        <v>260</v>
      </c>
      <c r="G556" s="90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>
        <v>146</v>
      </c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>
        <v>114</v>
      </c>
      <c r="BI556" s="91"/>
      <c r="BJ556" s="91"/>
      <c r="BK556" s="91"/>
      <c r="BL556" s="91"/>
      <c r="BM556" s="91"/>
      <c r="BN556" s="91"/>
      <c r="BO556" s="92"/>
      <c r="BP556" s="81">
        <v>0</v>
      </c>
      <c r="BQ556" s="81">
        <v>0</v>
      </c>
      <c r="BR556" s="81">
        <v>0</v>
      </c>
      <c r="BS556" s="82">
        <v>0</v>
      </c>
      <c r="BT556" s="82">
        <v>0</v>
      </c>
      <c r="BU556" s="82">
        <v>0</v>
      </c>
    </row>
    <row r="557" spans="1:73" s="137" customFormat="1" ht="15" customHeight="1" thickBot="1" x14ac:dyDescent="0.3">
      <c r="A557" s="236" t="s">
        <v>1499</v>
      </c>
      <c r="B557" s="60" t="s">
        <v>1920</v>
      </c>
      <c r="C557" s="59">
        <v>37957</v>
      </c>
      <c r="D557" s="238" t="s">
        <v>3315</v>
      </c>
      <c r="E557" s="63" t="s">
        <v>1216</v>
      </c>
      <c r="F557" s="57">
        <v>260</v>
      </c>
      <c r="G557" s="90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>
        <v>114</v>
      </c>
      <c r="AT557" s="91"/>
      <c r="AU557" s="91"/>
      <c r="AV557" s="91"/>
      <c r="AW557" s="91"/>
      <c r="AX557" s="91"/>
      <c r="AY557" s="91"/>
      <c r="AZ557" s="91"/>
      <c r="BA557" s="91"/>
      <c r="BB557" s="91"/>
      <c r="BC557" s="91">
        <v>146</v>
      </c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2"/>
      <c r="BP557" s="81">
        <v>0</v>
      </c>
      <c r="BQ557" s="81">
        <v>0</v>
      </c>
      <c r="BR557" s="81">
        <v>0</v>
      </c>
      <c r="BS557" s="82">
        <v>0</v>
      </c>
      <c r="BT557" s="82">
        <v>0</v>
      </c>
      <c r="BU557" s="82">
        <v>0</v>
      </c>
    </row>
    <row r="558" spans="1:73" s="137" customFormat="1" ht="15" customHeight="1" thickBot="1" x14ac:dyDescent="0.3">
      <c r="A558" s="236" t="s">
        <v>1500</v>
      </c>
      <c r="B558" s="58" t="s">
        <v>1516</v>
      </c>
      <c r="C558" s="52">
        <v>36233</v>
      </c>
      <c r="D558" s="238" t="s">
        <v>2805</v>
      </c>
      <c r="E558" s="63" t="s">
        <v>58</v>
      </c>
      <c r="F558" s="57">
        <v>259</v>
      </c>
      <c r="G558" s="90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>
        <v>102</v>
      </c>
      <c r="BD558" s="91"/>
      <c r="BE558" s="91"/>
      <c r="BF558" s="91"/>
      <c r="BG558" s="91"/>
      <c r="BH558" s="91">
        <v>157</v>
      </c>
      <c r="BI558" s="91"/>
      <c r="BJ558" s="91"/>
      <c r="BK558" s="91"/>
      <c r="BL558" s="91"/>
      <c r="BM558" s="91"/>
      <c r="BN558" s="91"/>
      <c r="BO558" s="92"/>
      <c r="BP558" s="81">
        <v>0</v>
      </c>
      <c r="BQ558" s="81">
        <v>0</v>
      </c>
      <c r="BR558" s="81">
        <v>0</v>
      </c>
      <c r="BS558" s="82">
        <v>0</v>
      </c>
      <c r="BT558" s="82">
        <v>0</v>
      </c>
      <c r="BU558" s="82">
        <v>0</v>
      </c>
    </row>
    <row r="559" spans="1:73" s="137" customFormat="1" ht="15" customHeight="1" thickBot="1" x14ac:dyDescent="0.3">
      <c r="A559" s="236" t="s">
        <v>1501</v>
      </c>
      <c r="B559" s="58" t="s">
        <v>1072</v>
      </c>
      <c r="C559" s="52">
        <v>35782</v>
      </c>
      <c r="D559" s="238" t="s">
        <v>2648</v>
      </c>
      <c r="E559" s="63" t="s">
        <v>812</v>
      </c>
      <c r="F559" s="57">
        <v>259</v>
      </c>
      <c r="G559" s="90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>
        <v>157</v>
      </c>
      <c r="BE559" s="91"/>
      <c r="BF559" s="91"/>
      <c r="BG559" s="91"/>
      <c r="BH559" s="91"/>
      <c r="BI559" s="91"/>
      <c r="BJ559" s="91"/>
      <c r="BK559" s="91"/>
      <c r="BL559" s="91"/>
      <c r="BM559" s="91"/>
      <c r="BN559" s="91">
        <v>102</v>
      </c>
      <c r="BO559" s="92"/>
      <c r="BP559" s="81">
        <v>0</v>
      </c>
      <c r="BQ559" s="81">
        <v>0</v>
      </c>
      <c r="BR559" s="81">
        <v>0</v>
      </c>
      <c r="BS559" s="82">
        <v>0</v>
      </c>
      <c r="BT559" s="82">
        <v>0</v>
      </c>
      <c r="BU559" s="82">
        <v>0</v>
      </c>
    </row>
    <row r="560" spans="1:73" s="137" customFormat="1" ht="15" customHeight="1" thickBot="1" x14ac:dyDescent="0.3">
      <c r="A560" s="236" t="s">
        <v>1502</v>
      </c>
      <c r="B560" s="141" t="s">
        <v>1069</v>
      </c>
      <c r="C560" s="52">
        <v>35022</v>
      </c>
      <c r="D560" s="238" t="s">
        <v>2701</v>
      </c>
      <c r="E560" s="62" t="s">
        <v>1070</v>
      </c>
      <c r="F560" s="57">
        <v>259</v>
      </c>
      <c r="G560" s="90"/>
      <c r="H560" s="91"/>
      <c r="I560" s="91">
        <v>102</v>
      </c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>
        <v>157</v>
      </c>
      <c r="BI560" s="91"/>
      <c r="BJ560" s="91"/>
      <c r="BK560" s="91"/>
      <c r="BL560" s="91"/>
      <c r="BM560" s="91"/>
      <c r="BN560" s="91"/>
      <c r="BO560" s="92"/>
      <c r="BP560" s="81">
        <v>0</v>
      </c>
      <c r="BQ560" s="81">
        <v>0</v>
      </c>
      <c r="BR560" s="81">
        <v>0</v>
      </c>
      <c r="BS560" s="82">
        <v>0</v>
      </c>
      <c r="BT560" s="82">
        <v>0</v>
      </c>
      <c r="BU560" s="82">
        <v>0</v>
      </c>
    </row>
    <row r="561" spans="1:73" s="137" customFormat="1" ht="15" customHeight="1" thickBot="1" x14ac:dyDescent="0.3">
      <c r="A561" s="236" t="s">
        <v>1503</v>
      </c>
      <c r="B561" s="134" t="s">
        <v>2030</v>
      </c>
      <c r="C561" s="59">
        <v>33525</v>
      </c>
      <c r="D561" s="238" t="s">
        <v>3442</v>
      </c>
      <c r="E561" s="237" t="s">
        <v>1677</v>
      </c>
      <c r="F561" s="57">
        <v>257</v>
      </c>
      <c r="G561" s="90"/>
      <c r="H561" s="91"/>
      <c r="I561" s="91">
        <v>102</v>
      </c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>
        <v>155</v>
      </c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2"/>
      <c r="BP561" s="81">
        <v>0</v>
      </c>
      <c r="BQ561" s="81">
        <v>0</v>
      </c>
      <c r="BR561" s="81">
        <v>0</v>
      </c>
      <c r="BS561" s="82">
        <v>0</v>
      </c>
      <c r="BT561" s="82">
        <v>0</v>
      </c>
      <c r="BU561" s="82">
        <v>0</v>
      </c>
    </row>
    <row r="562" spans="1:73" s="137" customFormat="1" ht="15" customHeight="1" thickBot="1" x14ac:dyDescent="0.3">
      <c r="A562" s="236" t="s">
        <v>1504</v>
      </c>
      <c r="B562" s="61" t="s">
        <v>1993</v>
      </c>
      <c r="C562" s="59">
        <v>33176</v>
      </c>
      <c r="D562" s="238" t="s">
        <v>3402</v>
      </c>
      <c r="E562" s="237" t="s">
        <v>1677</v>
      </c>
      <c r="F562" s="57">
        <v>257</v>
      </c>
      <c r="G562" s="90"/>
      <c r="H562" s="91"/>
      <c r="I562" s="91">
        <v>102</v>
      </c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>
        <v>155</v>
      </c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2"/>
      <c r="BP562" s="81">
        <v>0</v>
      </c>
      <c r="BQ562" s="81">
        <v>0</v>
      </c>
      <c r="BR562" s="81">
        <v>0</v>
      </c>
      <c r="BS562" s="82">
        <v>0</v>
      </c>
      <c r="BT562" s="82">
        <v>0</v>
      </c>
      <c r="BU562" s="82">
        <v>0</v>
      </c>
    </row>
    <row r="563" spans="1:73" s="137" customFormat="1" ht="15" customHeight="1" thickBot="1" x14ac:dyDescent="0.3">
      <c r="A563" s="236" t="s">
        <v>1505</v>
      </c>
      <c r="B563" s="60" t="s">
        <v>1545</v>
      </c>
      <c r="C563" s="59">
        <v>38288</v>
      </c>
      <c r="D563" s="238" t="s">
        <v>2812</v>
      </c>
      <c r="E563" s="63" t="s">
        <v>58</v>
      </c>
      <c r="F563" s="57">
        <v>253</v>
      </c>
      <c r="G563" s="90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>
        <v>177</v>
      </c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>
        <v>76</v>
      </c>
      <c r="BI563" s="91"/>
      <c r="BJ563" s="91"/>
      <c r="BK563" s="91"/>
      <c r="BL563" s="91"/>
      <c r="BM563" s="91"/>
      <c r="BN563" s="91"/>
      <c r="BO563" s="92"/>
      <c r="BP563" s="81">
        <v>0</v>
      </c>
      <c r="BQ563" s="81">
        <v>0</v>
      </c>
      <c r="BR563" s="81">
        <v>0</v>
      </c>
      <c r="BS563" s="82">
        <v>0</v>
      </c>
      <c r="BT563" s="82">
        <v>0</v>
      </c>
      <c r="BU563" s="82">
        <v>0</v>
      </c>
    </row>
    <row r="564" spans="1:73" s="137" customFormat="1" ht="15" customHeight="1" thickBot="1" x14ac:dyDescent="0.3">
      <c r="A564" s="236" t="s">
        <v>1507</v>
      </c>
      <c r="B564" s="60" t="s">
        <v>1454</v>
      </c>
      <c r="C564" s="59">
        <v>33066</v>
      </c>
      <c r="D564" s="238" t="s">
        <v>2885</v>
      </c>
      <c r="E564" s="63" t="s">
        <v>707</v>
      </c>
      <c r="F564" s="57">
        <v>253</v>
      </c>
      <c r="G564" s="90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>
        <v>253</v>
      </c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2"/>
      <c r="BP564" s="81">
        <v>0</v>
      </c>
      <c r="BQ564" s="81">
        <v>0</v>
      </c>
      <c r="BR564" s="81">
        <v>0</v>
      </c>
      <c r="BS564" s="82">
        <v>0</v>
      </c>
      <c r="BT564" s="82">
        <v>0</v>
      </c>
      <c r="BU564" s="82">
        <v>0</v>
      </c>
    </row>
    <row r="565" spans="1:73" s="137" customFormat="1" ht="15" customHeight="1" thickBot="1" x14ac:dyDescent="0.3">
      <c r="A565" s="236" t="s">
        <v>1509</v>
      </c>
      <c r="B565" s="58" t="s">
        <v>1510</v>
      </c>
      <c r="C565" s="52">
        <v>21906</v>
      </c>
      <c r="D565" s="238" t="s">
        <v>2904</v>
      </c>
      <c r="E565" s="62" t="s">
        <v>11</v>
      </c>
      <c r="F565" s="57">
        <v>253</v>
      </c>
      <c r="G565" s="90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>
        <v>253</v>
      </c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2"/>
      <c r="BP565" s="81">
        <v>0</v>
      </c>
      <c r="BQ565" s="81">
        <v>0</v>
      </c>
      <c r="BR565" s="81">
        <v>0</v>
      </c>
      <c r="BS565" s="82">
        <v>0</v>
      </c>
      <c r="BT565" s="82">
        <v>0</v>
      </c>
      <c r="BU565" s="82">
        <v>0</v>
      </c>
    </row>
    <row r="566" spans="1:73" s="137" customFormat="1" ht="15" customHeight="1" thickBot="1" x14ac:dyDescent="0.3">
      <c r="A566" s="236" t="s">
        <v>1511</v>
      </c>
      <c r="B566" s="58" t="s">
        <v>250</v>
      </c>
      <c r="C566" s="52">
        <v>37026</v>
      </c>
      <c r="D566" s="238" t="s">
        <v>2995</v>
      </c>
      <c r="E566" s="62" t="s">
        <v>1070</v>
      </c>
      <c r="F566" s="57">
        <v>245</v>
      </c>
      <c r="G566" s="90"/>
      <c r="H566" s="91"/>
      <c r="I566" s="91">
        <v>55</v>
      </c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>
        <v>190</v>
      </c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2"/>
      <c r="BP566" s="81">
        <v>0</v>
      </c>
      <c r="BQ566" s="81">
        <v>0</v>
      </c>
      <c r="BR566" s="81">
        <v>0</v>
      </c>
      <c r="BS566" s="82">
        <v>0</v>
      </c>
      <c r="BT566" s="82">
        <v>0</v>
      </c>
      <c r="BU566" s="82">
        <v>0</v>
      </c>
    </row>
    <row r="567" spans="1:73" s="137" customFormat="1" ht="15" customHeight="1" thickBot="1" x14ac:dyDescent="0.3">
      <c r="A567" s="236" t="s">
        <v>1513</v>
      </c>
      <c r="B567" s="58" t="s">
        <v>222</v>
      </c>
      <c r="C567" s="59">
        <v>37090</v>
      </c>
      <c r="D567" s="238" t="s">
        <v>2688</v>
      </c>
      <c r="E567" s="62" t="s">
        <v>57</v>
      </c>
      <c r="F567" s="57">
        <v>233</v>
      </c>
      <c r="G567" s="90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>
        <v>233</v>
      </c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2"/>
      <c r="BP567" s="81">
        <v>0</v>
      </c>
      <c r="BQ567" s="81">
        <v>0</v>
      </c>
      <c r="BR567" s="81">
        <v>0</v>
      </c>
      <c r="BS567" s="82">
        <v>0</v>
      </c>
      <c r="BT567" s="82">
        <v>0</v>
      </c>
      <c r="BU567" s="82">
        <v>0</v>
      </c>
    </row>
    <row r="568" spans="1:73" s="137" customFormat="1" ht="15" customHeight="1" thickBot="1" x14ac:dyDescent="0.3">
      <c r="A568" s="236" t="s">
        <v>1515</v>
      </c>
      <c r="B568" s="60" t="s">
        <v>1891</v>
      </c>
      <c r="C568" s="59">
        <v>39135</v>
      </c>
      <c r="D568" s="238" t="s">
        <v>3246</v>
      </c>
      <c r="E568" s="62" t="s">
        <v>11</v>
      </c>
      <c r="F568" s="57">
        <v>229</v>
      </c>
      <c r="G568" s="90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>
        <v>92</v>
      </c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>
        <v>137</v>
      </c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2"/>
      <c r="BP568" s="81">
        <v>0</v>
      </c>
      <c r="BQ568" s="81">
        <v>0</v>
      </c>
      <c r="BR568" s="81">
        <v>0</v>
      </c>
      <c r="BS568" s="82">
        <v>0</v>
      </c>
      <c r="BT568" s="82">
        <v>0</v>
      </c>
      <c r="BU568" s="82">
        <v>0</v>
      </c>
    </row>
    <row r="569" spans="1:73" s="137" customFormat="1" ht="15" customHeight="1" thickBot="1" x14ac:dyDescent="0.3">
      <c r="A569" s="236" t="s">
        <v>1517</v>
      </c>
      <c r="B569" s="58" t="s">
        <v>488</v>
      </c>
      <c r="C569" s="52">
        <v>38534</v>
      </c>
      <c r="D569" s="238" t="s">
        <v>2862</v>
      </c>
      <c r="E569" s="62" t="s">
        <v>45</v>
      </c>
      <c r="F569" s="57">
        <v>229</v>
      </c>
      <c r="G569" s="90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>
        <v>92</v>
      </c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>
        <v>137</v>
      </c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2"/>
      <c r="BP569" s="81">
        <v>0</v>
      </c>
      <c r="BQ569" s="81">
        <v>0</v>
      </c>
      <c r="BR569" s="81">
        <v>0</v>
      </c>
      <c r="BS569" s="82">
        <v>0</v>
      </c>
      <c r="BT569" s="82">
        <v>0</v>
      </c>
      <c r="BU569" s="82">
        <v>0</v>
      </c>
    </row>
    <row r="570" spans="1:73" s="137" customFormat="1" ht="15" customHeight="1" thickBot="1" x14ac:dyDescent="0.3">
      <c r="A570" s="236" t="s">
        <v>1519</v>
      </c>
      <c r="B570" s="58" t="s">
        <v>1372</v>
      </c>
      <c r="C570" s="52">
        <v>38336</v>
      </c>
      <c r="D570" s="238" t="s">
        <v>2839</v>
      </c>
      <c r="E570" s="63" t="s">
        <v>78</v>
      </c>
      <c r="F570" s="57">
        <v>229</v>
      </c>
      <c r="G570" s="90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>
        <v>137</v>
      </c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>
        <v>92</v>
      </c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2"/>
      <c r="BP570" s="81">
        <v>0</v>
      </c>
      <c r="BQ570" s="81">
        <v>0</v>
      </c>
      <c r="BR570" s="81">
        <v>0</v>
      </c>
      <c r="BS570" s="82">
        <v>0</v>
      </c>
      <c r="BT570" s="82">
        <v>0</v>
      </c>
      <c r="BU570" s="82">
        <v>0</v>
      </c>
    </row>
    <row r="571" spans="1:73" s="137" customFormat="1" ht="15" customHeight="1" thickBot="1" x14ac:dyDescent="0.3">
      <c r="A571" s="236" t="s">
        <v>1521</v>
      </c>
      <c r="B571" s="60" t="s">
        <v>1543</v>
      </c>
      <c r="C571" s="59">
        <v>38362</v>
      </c>
      <c r="D571" s="238" t="s">
        <v>2859</v>
      </c>
      <c r="E571" s="63" t="s">
        <v>58</v>
      </c>
      <c r="F571" s="57">
        <v>223</v>
      </c>
      <c r="G571" s="90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>
        <v>76</v>
      </c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>
        <v>147</v>
      </c>
      <c r="BI571" s="91"/>
      <c r="BJ571" s="91"/>
      <c r="BK571" s="91"/>
      <c r="BL571" s="91"/>
      <c r="BM571" s="91"/>
      <c r="BN571" s="91"/>
      <c r="BO571" s="92"/>
      <c r="BP571" s="81">
        <v>0</v>
      </c>
      <c r="BQ571" s="81">
        <v>0</v>
      </c>
      <c r="BR571" s="81">
        <v>0</v>
      </c>
      <c r="BS571" s="82">
        <v>0</v>
      </c>
      <c r="BT571" s="82">
        <v>0</v>
      </c>
      <c r="BU571" s="82">
        <v>0</v>
      </c>
    </row>
    <row r="572" spans="1:73" s="137" customFormat="1" ht="15" customHeight="1" thickBot="1" x14ac:dyDescent="0.3">
      <c r="A572" s="236" t="s">
        <v>1523</v>
      </c>
      <c r="B572" s="58" t="s">
        <v>1833</v>
      </c>
      <c r="C572" s="52">
        <v>36848</v>
      </c>
      <c r="D572" s="238" t="s">
        <v>3310</v>
      </c>
      <c r="E572" s="63" t="s">
        <v>407</v>
      </c>
      <c r="F572" s="57">
        <v>222</v>
      </c>
      <c r="G572" s="90"/>
      <c r="H572" s="91"/>
      <c r="I572" s="91"/>
      <c r="J572" s="91"/>
      <c r="K572" s="91">
        <v>222</v>
      </c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2"/>
      <c r="BP572" s="81">
        <v>0</v>
      </c>
      <c r="BQ572" s="81">
        <v>0</v>
      </c>
      <c r="BR572" s="81">
        <v>0</v>
      </c>
      <c r="BS572" s="82">
        <v>0</v>
      </c>
      <c r="BT572" s="82">
        <v>0</v>
      </c>
      <c r="BU572" s="82">
        <v>0</v>
      </c>
    </row>
    <row r="573" spans="1:73" s="137" customFormat="1" ht="15" customHeight="1" thickBot="1" x14ac:dyDescent="0.3">
      <c r="A573" s="236" t="s">
        <v>1524</v>
      </c>
      <c r="B573" s="58" t="s">
        <v>1878</v>
      </c>
      <c r="C573" s="52">
        <v>36711</v>
      </c>
      <c r="D573" s="238" t="s">
        <v>3259</v>
      </c>
      <c r="E573" s="62" t="s">
        <v>45</v>
      </c>
      <c r="F573" s="57">
        <v>222</v>
      </c>
      <c r="G573" s="90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>
        <v>222</v>
      </c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2"/>
      <c r="BP573" s="81">
        <v>0</v>
      </c>
      <c r="BQ573" s="81">
        <v>0</v>
      </c>
      <c r="BR573" s="81">
        <v>0</v>
      </c>
      <c r="BS573" s="82">
        <v>0</v>
      </c>
      <c r="BT573" s="82">
        <v>0</v>
      </c>
      <c r="BU573" s="82">
        <v>0</v>
      </c>
    </row>
    <row r="574" spans="1:73" s="137" customFormat="1" ht="15" customHeight="1" thickBot="1" x14ac:dyDescent="0.3">
      <c r="A574" s="236" t="s">
        <v>1526</v>
      </c>
      <c r="B574" s="58" t="s">
        <v>1204</v>
      </c>
      <c r="C574" s="59">
        <v>36234</v>
      </c>
      <c r="D574" s="238" t="s">
        <v>2956</v>
      </c>
      <c r="E574" s="63" t="s">
        <v>44</v>
      </c>
      <c r="F574" s="57">
        <v>222</v>
      </c>
      <c r="G574" s="90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>
        <v>222</v>
      </c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2"/>
      <c r="BP574" s="81">
        <v>0</v>
      </c>
      <c r="BQ574" s="81">
        <v>0</v>
      </c>
      <c r="BR574" s="81">
        <v>0</v>
      </c>
      <c r="BS574" s="82">
        <v>0</v>
      </c>
      <c r="BT574" s="82">
        <v>0</v>
      </c>
      <c r="BU574" s="82">
        <v>0</v>
      </c>
    </row>
    <row r="575" spans="1:73" s="137" customFormat="1" ht="15" customHeight="1" thickBot="1" x14ac:dyDescent="0.3">
      <c r="A575" s="236" t="s">
        <v>1527</v>
      </c>
      <c r="B575" s="60" t="s">
        <v>1864</v>
      </c>
      <c r="C575" s="59">
        <v>36158</v>
      </c>
      <c r="D575" s="238" t="s">
        <v>3312</v>
      </c>
      <c r="E575" s="62" t="s">
        <v>44</v>
      </c>
      <c r="F575" s="57">
        <v>222</v>
      </c>
      <c r="G575" s="90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>
        <v>222</v>
      </c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2"/>
      <c r="BP575" s="81">
        <v>0</v>
      </c>
      <c r="BQ575" s="81">
        <v>0</v>
      </c>
      <c r="BR575" s="81">
        <v>0</v>
      </c>
      <c r="BS575" s="82">
        <v>0</v>
      </c>
      <c r="BT575" s="82">
        <v>0</v>
      </c>
      <c r="BU575" s="82">
        <v>0</v>
      </c>
    </row>
    <row r="576" spans="1:73" s="137" customFormat="1" ht="15" customHeight="1" thickBot="1" x14ac:dyDescent="0.3">
      <c r="A576" s="236" t="s">
        <v>1529</v>
      </c>
      <c r="B576" s="58" t="s">
        <v>1420</v>
      </c>
      <c r="C576" s="52">
        <v>35486</v>
      </c>
      <c r="D576" s="238" t="s">
        <v>2864</v>
      </c>
      <c r="E576" s="62" t="s">
        <v>61</v>
      </c>
      <c r="F576" s="57">
        <v>222</v>
      </c>
      <c r="G576" s="90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>
        <v>222</v>
      </c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2"/>
      <c r="BP576" s="81">
        <v>0</v>
      </c>
      <c r="BQ576" s="81">
        <v>0</v>
      </c>
      <c r="BR576" s="81">
        <v>0</v>
      </c>
      <c r="BS576" s="82">
        <v>0</v>
      </c>
      <c r="BT576" s="82">
        <v>0</v>
      </c>
      <c r="BU576" s="82">
        <v>0</v>
      </c>
    </row>
    <row r="577" spans="1:77" s="137" customFormat="1" ht="15" customHeight="1" thickBot="1" x14ac:dyDescent="0.3">
      <c r="A577" s="236" t="s">
        <v>1531</v>
      </c>
      <c r="B577" s="58" t="s">
        <v>1102</v>
      </c>
      <c r="C577" s="59">
        <v>30472</v>
      </c>
      <c r="D577" s="238" t="s">
        <v>2964</v>
      </c>
      <c r="E577" s="63" t="s">
        <v>60</v>
      </c>
      <c r="F577" s="57">
        <v>222</v>
      </c>
      <c r="G577" s="90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>
        <v>222</v>
      </c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2"/>
      <c r="BP577" s="81">
        <v>0</v>
      </c>
      <c r="BQ577" s="81">
        <v>0</v>
      </c>
      <c r="BR577" s="81">
        <v>0</v>
      </c>
      <c r="BS577" s="82">
        <v>0</v>
      </c>
      <c r="BT577" s="82">
        <v>0</v>
      </c>
      <c r="BU577" s="82">
        <v>0</v>
      </c>
    </row>
    <row r="578" spans="1:77" s="137" customFormat="1" ht="15" customHeight="1" thickBot="1" x14ac:dyDescent="0.3">
      <c r="A578" s="236" t="s">
        <v>1532</v>
      </c>
      <c r="B578" s="134" t="s">
        <v>2027</v>
      </c>
      <c r="C578" s="52">
        <v>29919</v>
      </c>
      <c r="D578" s="238" t="s">
        <v>3439</v>
      </c>
      <c r="E578" s="63" t="s">
        <v>43</v>
      </c>
      <c r="F578" s="57">
        <v>222</v>
      </c>
      <c r="G578" s="90"/>
      <c r="H578" s="91"/>
      <c r="I578" s="91"/>
      <c r="J578" s="91"/>
      <c r="K578" s="91">
        <v>222</v>
      </c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2"/>
      <c r="BP578" s="81">
        <v>0</v>
      </c>
      <c r="BQ578" s="81">
        <v>0</v>
      </c>
      <c r="BR578" s="81">
        <v>0</v>
      </c>
      <c r="BS578" s="82">
        <v>0</v>
      </c>
      <c r="BT578" s="82">
        <v>0</v>
      </c>
      <c r="BU578" s="82">
        <v>0</v>
      </c>
    </row>
    <row r="579" spans="1:77" s="137" customFormat="1" ht="15" customHeight="1" thickBot="1" x14ac:dyDescent="0.3">
      <c r="A579" s="236" t="s">
        <v>1534</v>
      </c>
      <c r="B579" s="58" t="s">
        <v>80</v>
      </c>
      <c r="C579" s="52">
        <v>23171</v>
      </c>
      <c r="D579" s="238" t="s">
        <v>391</v>
      </c>
      <c r="E579" s="62" t="s">
        <v>62</v>
      </c>
      <c r="F579" s="57">
        <v>222</v>
      </c>
      <c r="G579" s="90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>
        <v>222</v>
      </c>
      <c r="BH579" s="91"/>
      <c r="BI579" s="91"/>
      <c r="BJ579" s="91"/>
      <c r="BK579" s="91"/>
      <c r="BL579" s="91"/>
      <c r="BM579" s="91"/>
      <c r="BN579" s="91"/>
      <c r="BO579" s="92"/>
      <c r="BP579" s="81">
        <v>0</v>
      </c>
      <c r="BQ579" s="81">
        <v>0</v>
      </c>
      <c r="BR579" s="81">
        <v>0</v>
      </c>
      <c r="BS579" s="82">
        <v>0</v>
      </c>
      <c r="BT579" s="82">
        <v>0</v>
      </c>
      <c r="BU579" s="82">
        <v>0</v>
      </c>
      <c r="BY579" s="235"/>
    </row>
    <row r="580" spans="1:77" s="137" customFormat="1" ht="15" customHeight="1" thickBot="1" x14ac:dyDescent="0.3">
      <c r="A580" s="236" t="s">
        <v>1536</v>
      </c>
      <c r="B580" s="58" t="s">
        <v>101</v>
      </c>
      <c r="C580" s="52">
        <v>22969</v>
      </c>
      <c r="D580" s="238" t="s">
        <v>3324</v>
      </c>
      <c r="E580" s="62" t="s">
        <v>62</v>
      </c>
      <c r="F580" s="57">
        <v>222</v>
      </c>
      <c r="G580" s="90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>
        <v>222</v>
      </c>
      <c r="BH580" s="91"/>
      <c r="BI580" s="91"/>
      <c r="BJ580" s="91"/>
      <c r="BK580" s="91"/>
      <c r="BL580" s="91"/>
      <c r="BM580" s="91"/>
      <c r="BN580" s="91"/>
      <c r="BO580" s="92"/>
      <c r="BP580" s="81">
        <v>0</v>
      </c>
      <c r="BQ580" s="81">
        <v>0</v>
      </c>
      <c r="BR580" s="81">
        <v>0</v>
      </c>
      <c r="BS580" s="82">
        <v>0</v>
      </c>
      <c r="BT580" s="82">
        <v>0</v>
      </c>
      <c r="BU580" s="82">
        <v>0</v>
      </c>
      <c r="BY580" s="235"/>
    </row>
    <row r="581" spans="1:77" s="137" customFormat="1" ht="15" customHeight="1" thickBot="1" x14ac:dyDescent="0.3">
      <c r="A581" s="236" t="s">
        <v>1538</v>
      </c>
      <c r="B581" s="56" t="s">
        <v>1599</v>
      </c>
      <c r="C581" s="52">
        <v>39357</v>
      </c>
      <c r="D581" s="238">
        <v>33143</v>
      </c>
      <c r="E581" s="63" t="s">
        <v>76</v>
      </c>
      <c r="F581" s="57">
        <v>220</v>
      </c>
      <c r="G581" s="90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>
        <v>220</v>
      </c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2"/>
      <c r="BP581" s="81">
        <v>0</v>
      </c>
      <c r="BQ581" s="81">
        <v>0</v>
      </c>
      <c r="BR581" s="81">
        <v>0</v>
      </c>
      <c r="BS581" s="82">
        <v>0</v>
      </c>
      <c r="BT581" s="82">
        <v>0</v>
      </c>
      <c r="BU581" s="82">
        <v>0</v>
      </c>
    </row>
    <row r="582" spans="1:77" s="137" customFormat="1" ht="15" customHeight="1" thickBot="1" x14ac:dyDescent="0.3">
      <c r="A582" s="236" t="s">
        <v>1540</v>
      </c>
      <c r="B582" s="58" t="s">
        <v>916</v>
      </c>
      <c r="C582" s="52">
        <v>39319</v>
      </c>
      <c r="D582" s="238" t="s">
        <v>2588</v>
      </c>
      <c r="E582" s="62" t="s">
        <v>715</v>
      </c>
      <c r="F582" s="57">
        <v>220</v>
      </c>
      <c r="G582" s="90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>
        <v>220</v>
      </c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2"/>
      <c r="BP582" s="81">
        <v>0</v>
      </c>
      <c r="BQ582" s="81">
        <v>0</v>
      </c>
      <c r="BR582" s="81">
        <v>0</v>
      </c>
      <c r="BS582" s="82">
        <v>0</v>
      </c>
      <c r="BT582" s="82">
        <v>0</v>
      </c>
      <c r="BU582" s="82">
        <v>0</v>
      </c>
    </row>
    <row r="583" spans="1:77" s="137" customFormat="1" ht="15" customHeight="1" thickBot="1" x14ac:dyDescent="0.3">
      <c r="A583" s="236" t="s">
        <v>1542</v>
      </c>
      <c r="B583" s="56" t="s">
        <v>1184</v>
      </c>
      <c r="C583" s="52">
        <v>39217</v>
      </c>
      <c r="D583" s="238">
        <v>43333</v>
      </c>
      <c r="E583" s="63" t="s">
        <v>76</v>
      </c>
      <c r="F583" s="57">
        <v>220</v>
      </c>
      <c r="G583" s="90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>
        <v>220</v>
      </c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2"/>
      <c r="BP583" s="81">
        <v>0</v>
      </c>
      <c r="BQ583" s="81">
        <v>0</v>
      </c>
      <c r="BR583" s="81">
        <v>0</v>
      </c>
      <c r="BS583" s="82">
        <v>0</v>
      </c>
      <c r="BT583" s="82">
        <v>0</v>
      </c>
      <c r="BU583" s="82">
        <v>0</v>
      </c>
    </row>
    <row r="584" spans="1:77" s="137" customFormat="1" ht="15" customHeight="1" thickBot="1" x14ac:dyDescent="0.3">
      <c r="A584" s="236" t="s">
        <v>1544</v>
      </c>
      <c r="B584" s="141" t="s">
        <v>1258</v>
      </c>
      <c r="C584" s="52">
        <v>39113</v>
      </c>
      <c r="D584" s="238" t="s">
        <v>2714</v>
      </c>
      <c r="E584" s="63" t="s">
        <v>97</v>
      </c>
      <c r="F584" s="57">
        <v>220</v>
      </c>
      <c r="G584" s="90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>
        <v>220</v>
      </c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2"/>
      <c r="BP584" s="81">
        <v>0</v>
      </c>
      <c r="BQ584" s="81">
        <v>0</v>
      </c>
      <c r="BR584" s="81">
        <v>0</v>
      </c>
      <c r="BS584" s="82">
        <v>0</v>
      </c>
      <c r="BT584" s="82">
        <v>0</v>
      </c>
      <c r="BU584" s="82">
        <v>0</v>
      </c>
    </row>
    <row r="585" spans="1:77" s="137" customFormat="1" ht="15" customHeight="1" thickBot="1" x14ac:dyDescent="0.3">
      <c r="A585" s="236" t="s">
        <v>1546</v>
      </c>
      <c r="B585" s="60" t="s">
        <v>552</v>
      </c>
      <c r="C585" s="59">
        <v>38864</v>
      </c>
      <c r="D585" s="238" t="s">
        <v>3228</v>
      </c>
      <c r="E585" s="62" t="s">
        <v>42</v>
      </c>
      <c r="F585" s="57">
        <v>220</v>
      </c>
      <c r="G585" s="90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>
        <v>220</v>
      </c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2"/>
      <c r="BP585" s="81">
        <v>0</v>
      </c>
      <c r="BQ585" s="81">
        <v>0</v>
      </c>
      <c r="BR585" s="81">
        <v>0</v>
      </c>
      <c r="BS585" s="82">
        <v>0</v>
      </c>
      <c r="BT585" s="82">
        <v>0</v>
      </c>
      <c r="BU585" s="82">
        <v>0</v>
      </c>
    </row>
    <row r="586" spans="1:77" s="137" customFormat="1" ht="15" customHeight="1" thickBot="1" x14ac:dyDescent="0.3">
      <c r="A586" s="236" t="s">
        <v>1547</v>
      </c>
      <c r="B586" s="220" t="s">
        <v>1948</v>
      </c>
      <c r="C586" s="52">
        <v>38814</v>
      </c>
      <c r="D586" s="238" t="s">
        <v>3346</v>
      </c>
      <c r="E586" s="63" t="s">
        <v>76</v>
      </c>
      <c r="F586" s="57">
        <v>220</v>
      </c>
      <c r="G586" s="90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>
        <v>220</v>
      </c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2"/>
      <c r="BP586" s="81">
        <v>0</v>
      </c>
      <c r="BQ586" s="81">
        <v>0</v>
      </c>
      <c r="BR586" s="81">
        <v>0</v>
      </c>
      <c r="BS586" s="82">
        <v>0</v>
      </c>
      <c r="BT586" s="82">
        <v>0</v>
      </c>
      <c r="BU586" s="82">
        <v>0</v>
      </c>
    </row>
    <row r="587" spans="1:77" s="137" customFormat="1" ht="15" customHeight="1" thickBot="1" x14ac:dyDescent="0.3">
      <c r="A587" s="236" t="s">
        <v>1549</v>
      </c>
      <c r="B587" s="58" t="s">
        <v>1131</v>
      </c>
      <c r="C587" s="59">
        <v>38411</v>
      </c>
      <c r="D587" s="238" t="s">
        <v>2722</v>
      </c>
      <c r="E587" s="62" t="s">
        <v>412</v>
      </c>
      <c r="F587" s="57">
        <v>210</v>
      </c>
      <c r="G587" s="90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>
        <v>210</v>
      </c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2"/>
      <c r="BP587" s="81">
        <v>0</v>
      </c>
      <c r="BQ587" s="81">
        <v>0</v>
      </c>
      <c r="BR587" s="81">
        <v>0</v>
      </c>
      <c r="BS587" s="82">
        <v>0</v>
      </c>
      <c r="BT587" s="82">
        <v>0</v>
      </c>
      <c r="BU587" s="82">
        <v>0</v>
      </c>
    </row>
    <row r="588" spans="1:77" s="137" customFormat="1" ht="15" customHeight="1" thickBot="1" x14ac:dyDescent="0.3">
      <c r="A588" s="236" t="s">
        <v>1551</v>
      </c>
      <c r="B588" s="58" t="s">
        <v>454</v>
      </c>
      <c r="C588" s="52">
        <v>38468</v>
      </c>
      <c r="D588" s="238" t="s">
        <v>2880</v>
      </c>
      <c r="E588" s="63" t="s">
        <v>355</v>
      </c>
      <c r="F588" s="57">
        <v>209</v>
      </c>
      <c r="G588" s="90"/>
      <c r="H588" s="91"/>
      <c r="I588" s="91"/>
      <c r="J588" s="91"/>
      <c r="K588" s="91"/>
      <c r="L588" s="91"/>
      <c r="M588" s="91">
        <v>72</v>
      </c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>
        <v>137</v>
      </c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2"/>
      <c r="BP588" s="81">
        <v>0</v>
      </c>
      <c r="BQ588" s="81">
        <v>0</v>
      </c>
      <c r="BR588" s="81">
        <v>0</v>
      </c>
      <c r="BS588" s="82">
        <v>0</v>
      </c>
      <c r="BT588" s="82">
        <v>0</v>
      </c>
      <c r="BU588" s="82">
        <v>0</v>
      </c>
    </row>
    <row r="589" spans="1:77" s="137" customFormat="1" ht="15" customHeight="1" thickBot="1" x14ac:dyDescent="0.3">
      <c r="A589" s="236" t="s">
        <v>1554</v>
      </c>
      <c r="B589" s="58" t="s">
        <v>569</v>
      </c>
      <c r="C589" s="52">
        <v>38478</v>
      </c>
      <c r="D589" s="238" t="s">
        <v>3314</v>
      </c>
      <c r="E589" s="62" t="s">
        <v>32</v>
      </c>
      <c r="F589" s="57">
        <v>208</v>
      </c>
      <c r="G589" s="90"/>
      <c r="H589" s="91"/>
      <c r="I589" s="91"/>
      <c r="J589" s="91"/>
      <c r="K589" s="91"/>
      <c r="L589" s="91"/>
      <c r="M589" s="91">
        <v>72</v>
      </c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>
        <v>22</v>
      </c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>
        <v>114</v>
      </c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2"/>
      <c r="BP589" s="81">
        <v>0</v>
      </c>
      <c r="BQ589" s="81">
        <v>0</v>
      </c>
      <c r="BR589" s="81">
        <v>0</v>
      </c>
      <c r="BS589" s="82">
        <v>0</v>
      </c>
      <c r="BT589" s="82">
        <v>0</v>
      </c>
      <c r="BU589" s="82">
        <v>0</v>
      </c>
    </row>
    <row r="590" spans="1:77" s="137" customFormat="1" ht="15" customHeight="1" thickBot="1" x14ac:dyDescent="0.3">
      <c r="A590" s="236" t="s">
        <v>1555</v>
      </c>
      <c r="B590" s="58" t="s">
        <v>165</v>
      </c>
      <c r="C590" s="52">
        <v>36935</v>
      </c>
      <c r="D590" s="238" t="s">
        <v>2471</v>
      </c>
      <c r="E590" s="62" t="s">
        <v>66</v>
      </c>
      <c r="F590" s="57">
        <v>205</v>
      </c>
      <c r="G590" s="90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>
        <v>205</v>
      </c>
      <c r="BK590" s="91"/>
      <c r="BL590" s="91"/>
      <c r="BM590" s="91"/>
      <c r="BN590" s="91"/>
      <c r="BO590" s="92"/>
      <c r="BP590" s="81">
        <v>0</v>
      </c>
      <c r="BQ590" s="81">
        <v>0</v>
      </c>
      <c r="BR590" s="81">
        <v>0</v>
      </c>
      <c r="BS590" s="82">
        <v>0</v>
      </c>
      <c r="BT590" s="82">
        <v>0</v>
      </c>
      <c r="BU590" s="82">
        <v>0</v>
      </c>
      <c r="BY590" s="235"/>
    </row>
    <row r="591" spans="1:77" s="137" customFormat="1" ht="15" customHeight="1" thickBot="1" x14ac:dyDescent="0.3">
      <c r="A591" s="236" t="s">
        <v>1557</v>
      </c>
      <c r="B591" s="58" t="s">
        <v>2142</v>
      </c>
      <c r="C591" s="52">
        <v>36656</v>
      </c>
      <c r="D591" s="238" t="s">
        <v>3548</v>
      </c>
      <c r="E591" s="63" t="s">
        <v>812</v>
      </c>
      <c r="F591" s="57">
        <v>205</v>
      </c>
      <c r="G591" s="90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>
        <v>205</v>
      </c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2"/>
      <c r="BP591" s="81">
        <v>0</v>
      </c>
      <c r="BQ591" s="81">
        <v>0</v>
      </c>
      <c r="BR591" s="81">
        <v>0</v>
      </c>
      <c r="BS591" s="82">
        <v>0</v>
      </c>
      <c r="BT591" s="82">
        <v>0</v>
      </c>
      <c r="BU591" s="82">
        <v>0</v>
      </c>
    </row>
    <row r="592" spans="1:77" s="137" customFormat="1" ht="15" customHeight="1" thickBot="1" x14ac:dyDescent="0.3">
      <c r="A592" s="236" t="s">
        <v>1559</v>
      </c>
      <c r="B592" s="58" t="s">
        <v>1039</v>
      </c>
      <c r="C592" s="52">
        <v>31710</v>
      </c>
      <c r="D592" s="238" t="s">
        <v>2709</v>
      </c>
      <c r="E592" s="63" t="s">
        <v>78</v>
      </c>
      <c r="F592" s="57">
        <v>205</v>
      </c>
      <c r="G592" s="90"/>
      <c r="H592" s="91"/>
      <c r="I592" s="91"/>
      <c r="J592" s="91"/>
      <c r="K592" s="91"/>
      <c r="L592" s="91">
        <v>205</v>
      </c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2"/>
      <c r="BP592" s="81">
        <v>0</v>
      </c>
      <c r="BQ592" s="81">
        <v>0</v>
      </c>
      <c r="BR592" s="81">
        <v>0</v>
      </c>
      <c r="BS592" s="82">
        <v>0</v>
      </c>
      <c r="BT592" s="82">
        <v>0</v>
      </c>
      <c r="BU592" s="82">
        <v>0</v>
      </c>
    </row>
    <row r="593" spans="1:73" s="137" customFormat="1" ht="15" customHeight="1" thickBot="1" x14ac:dyDescent="0.3">
      <c r="A593" s="236" t="s">
        <v>1561</v>
      </c>
      <c r="B593" s="58" t="s">
        <v>1589</v>
      </c>
      <c r="C593" s="52">
        <v>23279</v>
      </c>
      <c r="D593" s="238" t="s">
        <v>2261</v>
      </c>
      <c r="E593" s="63" t="s">
        <v>676</v>
      </c>
      <c r="F593" s="57">
        <v>202</v>
      </c>
      <c r="G593" s="90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>
        <v>137</v>
      </c>
      <c r="AD593" s="91"/>
      <c r="AE593" s="91">
        <v>65</v>
      </c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2"/>
      <c r="BP593" s="81">
        <v>0</v>
      </c>
      <c r="BQ593" s="81">
        <v>0</v>
      </c>
      <c r="BR593" s="81">
        <v>0</v>
      </c>
      <c r="BS593" s="82">
        <v>0</v>
      </c>
      <c r="BT593" s="82">
        <v>0</v>
      </c>
      <c r="BU593" s="82">
        <v>0</v>
      </c>
    </row>
    <row r="594" spans="1:73" s="137" customFormat="1" ht="15" customHeight="1" thickBot="1" x14ac:dyDescent="0.3">
      <c r="A594" s="236" t="s">
        <v>1563</v>
      </c>
      <c r="B594" s="58" t="s">
        <v>1890</v>
      </c>
      <c r="C594" s="52">
        <v>22399</v>
      </c>
      <c r="D594" s="238" t="s">
        <v>2336</v>
      </c>
      <c r="E594" s="63" t="s">
        <v>676</v>
      </c>
      <c r="F594" s="57">
        <v>202</v>
      </c>
      <c r="G594" s="90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>
        <v>137</v>
      </c>
      <c r="AD594" s="91"/>
      <c r="AE594" s="91">
        <v>65</v>
      </c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2"/>
      <c r="BP594" s="81">
        <v>0</v>
      </c>
      <c r="BQ594" s="81">
        <v>0</v>
      </c>
      <c r="BR594" s="81">
        <v>0</v>
      </c>
      <c r="BS594" s="82">
        <v>0</v>
      </c>
      <c r="BT594" s="82">
        <v>0</v>
      </c>
      <c r="BU594" s="82">
        <v>0</v>
      </c>
    </row>
    <row r="595" spans="1:73" s="137" customFormat="1" ht="15" customHeight="1" thickBot="1" x14ac:dyDescent="0.3">
      <c r="A595" s="236" t="s">
        <v>1565</v>
      </c>
      <c r="B595" s="58" t="s">
        <v>1957</v>
      </c>
      <c r="C595" s="52">
        <v>38703</v>
      </c>
      <c r="D595" s="238" t="s">
        <v>3359</v>
      </c>
      <c r="E595" s="63" t="s">
        <v>860</v>
      </c>
      <c r="F595" s="57">
        <v>200</v>
      </c>
      <c r="G595" s="90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>
        <v>200</v>
      </c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2"/>
      <c r="BP595" s="81">
        <v>0</v>
      </c>
      <c r="BQ595" s="81">
        <v>0</v>
      </c>
      <c r="BR595" s="81">
        <v>0</v>
      </c>
      <c r="BS595" s="82">
        <v>0</v>
      </c>
      <c r="BT595" s="82">
        <v>0</v>
      </c>
      <c r="BU595" s="82">
        <v>0</v>
      </c>
    </row>
    <row r="596" spans="1:73" s="137" customFormat="1" ht="15" customHeight="1" thickBot="1" x14ac:dyDescent="0.3">
      <c r="A596" s="236" t="s">
        <v>1567</v>
      </c>
      <c r="B596" s="141" t="s">
        <v>471</v>
      </c>
      <c r="C596" s="52">
        <v>38484</v>
      </c>
      <c r="D596" s="238" t="s">
        <v>2965</v>
      </c>
      <c r="E596" s="237" t="s">
        <v>667</v>
      </c>
      <c r="F596" s="57">
        <v>200</v>
      </c>
      <c r="G596" s="90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>
        <v>200</v>
      </c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2"/>
      <c r="BP596" s="81">
        <v>0</v>
      </c>
      <c r="BQ596" s="81">
        <v>0</v>
      </c>
      <c r="BR596" s="81">
        <v>0</v>
      </c>
      <c r="BS596" s="82">
        <v>0</v>
      </c>
      <c r="BT596" s="82">
        <v>0</v>
      </c>
      <c r="BU596" s="82">
        <v>0</v>
      </c>
    </row>
    <row r="597" spans="1:73" s="137" customFormat="1" ht="15" customHeight="1" thickBot="1" x14ac:dyDescent="0.3">
      <c r="A597" s="236" t="s">
        <v>1568</v>
      </c>
      <c r="B597" s="58" t="s">
        <v>469</v>
      </c>
      <c r="C597" s="52">
        <v>38431</v>
      </c>
      <c r="D597" s="238" t="s">
        <v>2690</v>
      </c>
      <c r="E597" s="237" t="s">
        <v>667</v>
      </c>
      <c r="F597" s="57">
        <v>200</v>
      </c>
      <c r="G597" s="90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>
        <v>200</v>
      </c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2"/>
      <c r="BP597" s="81">
        <v>0</v>
      </c>
      <c r="BQ597" s="81">
        <v>0</v>
      </c>
      <c r="BR597" s="81">
        <v>0</v>
      </c>
      <c r="BS597" s="82">
        <v>0</v>
      </c>
      <c r="BT597" s="82">
        <v>0</v>
      </c>
      <c r="BU597" s="82">
        <v>0</v>
      </c>
    </row>
    <row r="598" spans="1:73" s="137" customFormat="1" ht="15" customHeight="1" thickBot="1" x14ac:dyDescent="0.3">
      <c r="A598" s="236" t="s">
        <v>1569</v>
      </c>
      <c r="B598" s="58" t="s">
        <v>1445</v>
      </c>
      <c r="C598" s="59">
        <v>20967</v>
      </c>
      <c r="D598" s="238" t="s">
        <v>2878</v>
      </c>
      <c r="E598" s="63" t="s">
        <v>44</v>
      </c>
      <c r="F598" s="57">
        <v>195</v>
      </c>
      <c r="G598" s="90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>
        <v>195</v>
      </c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2"/>
      <c r="BP598" s="81">
        <v>0</v>
      </c>
      <c r="BQ598" s="81">
        <v>0</v>
      </c>
      <c r="BR598" s="81">
        <v>0</v>
      </c>
      <c r="BS598" s="82">
        <v>0</v>
      </c>
      <c r="BT598" s="82">
        <v>0</v>
      </c>
      <c r="BU598" s="82">
        <v>0</v>
      </c>
    </row>
    <row r="599" spans="1:73" s="137" customFormat="1" ht="15" customHeight="1" thickBot="1" x14ac:dyDescent="0.3">
      <c r="A599" s="236" t="s">
        <v>1571</v>
      </c>
      <c r="B599" s="58" t="s">
        <v>1033</v>
      </c>
      <c r="C599" s="59">
        <v>39335</v>
      </c>
      <c r="D599" s="238" t="s">
        <v>2637</v>
      </c>
      <c r="E599" s="63" t="s">
        <v>697</v>
      </c>
      <c r="F599" s="57">
        <v>192</v>
      </c>
      <c r="G599" s="90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>
        <v>192</v>
      </c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2"/>
      <c r="BP599" s="81">
        <v>0</v>
      </c>
      <c r="BQ599" s="81">
        <v>0</v>
      </c>
      <c r="BR599" s="81">
        <v>0</v>
      </c>
      <c r="BS599" s="82">
        <v>0</v>
      </c>
      <c r="BT599" s="82">
        <v>0</v>
      </c>
      <c r="BU599" s="82">
        <v>0</v>
      </c>
    </row>
    <row r="600" spans="1:73" s="137" customFormat="1" ht="15" customHeight="1" thickBot="1" x14ac:dyDescent="0.3">
      <c r="A600" s="236" t="s">
        <v>1573</v>
      </c>
      <c r="B600" s="58" t="s">
        <v>1912</v>
      </c>
      <c r="C600" s="59">
        <v>39136</v>
      </c>
      <c r="D600" s="238" t="s">
        <v>3299</v>
      </c>
      <c r="E600" s="63" t="s">
        <v>697</v>
      </c>
      <c r="F600" s="57">
        <v>192</v>
      </c>
      <c r="G600" s="90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>
        <v>192</v>
      </c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2"/>
      <c r="BP600" s="81">
        <v>0</v>
      </c>
      <c r="BQ600" s="81">
        <v>0</v>
      </c>
      <c r="BR600" s="81">
        <v>0</v>
      </c>
      <c r="BS600" s="82">
        <v>0</v>
      </c>
      <c r="BT600" s="82">
        <v>0</v>
      </c>
      <c r="BU600" s="82">
        <v>0</v>
      </c>
    </row>
    <row r="601" spans="1:73" s="137" customFormat="1" ht="15" customHeight="1" thickBot="1" x14ac:dyDescent="0.3">
      <c r="A601" s="236" t="s">
        <v>1575</v>
      </c>
      <c r="B601" s="58" t="s">
        <v>1249</v>
      </c>
      <c r="C601" s="52">
        <v>38883</v>
      </c>
      <c r="D601" s="238" t="s">
        <v>2785</v>
      </c>
      <c r="E601" s="63" t="s">
        <v>406</v>
      </c>
      <c r="F601" s="57">
        <v>192</v>
      </c>
      <c r="G601" s="90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>
        <v>192</v>
      </c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2"/>
      <c r="BP601" s="81">
        <v>0</v>
      </c>
      <c r="BQ601" s="81">
        <v>0</v>
      </c>
      <c r="BR601" s="81">
        <v>0</v>
      </c>
      <c r="BS601" s="82">
        <v>0</v>
      </c>
      <c r="BT601" s="82">
        <v>0</v>
      </c>
      <c r="BU601" s="82">
        <v>0</v>
      </c>
    </row>
    <row r="602" spans="1:73" s="137" customFormat="1" ht="15" customHeight="1" thickBot="1" x14ac:dyDescent="0.3">
      <c r="A602" s="236" t="s">
        <v>1577</v>
      </c>
      <c r="B602" s="58" t="s">
        <v>1933</v>
      </c>
      <c r="C602" s="59">
        <v>38313</v>
      </c>
      <c r="D602" s="238" t="s">
        <v>3329</v>
      </c>
      <c r="E602" s="63" t="s">
        <v>1221</v>
      </c>
      <c r="F602" s="57">
        <v>192</v>
      </c>
      <c r="G602" s="90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>
        <v>192</v>
      </c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2"/>
      <c r="BP602" s="81">
        <v>0</v>
      </c>
      <c r="BQ602" s="81">
        <v>0</v>
      </c>
      <c r="BR602" s="81">
        <v>0</v>
      </c>
      <c r="BS602" s="82">
        <v>0</v>
      </c>
      <c r="BT602" s="82">
        <v>0</v>
      </c>
      <c r="BU602" s="82">
        <v>0</v>
      </c>
    </row>
    <row r="603" spans="1:73" s="137" customFormat="1" ht="15" customHeight="1" thickBot="1" x14ac:dyDescent="0.3">
      <c r="A603" s="236" t="s">
        <v>1579</v>
      </c>
      <c r="B603" s="60" t="s">
        <v>575</v>
      </c>
      <c r="C603" s="59">
        <v>38264</v>
      </c>
      <c r="D603" s="238" t="s">
        <v>2739</v>
      </c>
      <c r="E603" s="62" t="s">
        <v>64</v>
      </c>
      <c r="F603" s="57">
        <v>192</v>
      </c>
      <c r="G603" s="90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>
        <v>192</v>
      </c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2"/>
      <c r="BP603" s="81">
        <v>0</v>
      </c>
      <c r="BQ603" s="81">
        <v>0</v>
      </c>
      <c r="BR603" s="81">
        <v>0</v>
      </c>
      <c r="BS603" s="82">
        <v>0</v>
      </c>
      <c r="BT603" s="82">
        <v>0</v>
      </c>
      <c r="BU603" s="82">
        <v>0</v>
      </c>
    </row>
    <row r="604" spans="1:73" s="137" customFormat="1" ht="15" customHeight="1" thickBot="1" x14ac:dyDescent="0.3">
      <c r="A604" s="236" t="s">
        <v>1581</v>
      </c>
      <c r="B604" s="60" t="s">
        <v>268</v>
      </c>
      <c r="C604" s="59">
        <v>38174</v>
      </c>
      <c r="D604" s="238" t="s">
        <v>2669</v>
      </c>
      <c r="E604" s="62" t="s">
        <v>715</v>
      </c>
      <c r="F604" s="57">
        <v>192</v>
      </c>
      <c r="G604" s="90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>
        <v>192</v>
      </c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2"/>
      <c r="BP604" s="81">
        <v>0</v>
      </c>
      <c r="BQ604" s="81">
        <v>0</v>
      </c>
      <c r="BR604" s="81">
        <v>0</v>
      </c>
      <c r="BS604" s="82">
        <v>0</v>
      </c>
      <c r="BT604" s="82">
        <v>0</v>
      </c>
      <c r="BU604" s="82">
        <v>0</v>
      </c>
    </row>
    <row r="605" spans="1:73" s="137" customFormat="1" ht="15" customHeight="1" thickBot="1" x14ac:dyDescent="0.3">
      <c r="A605" s="236" t="s">
        <v>1582</v>
      </c>
      <c r="B605" s="58" t="s">
        <v>216</v>
      </c>
      <c r="C605" s="52">
        <v>37762</v>
      </c>
      <c r="D605" s="238" t="s">
        <v>2915</v>
      </c>
      <c r="E605" s="63" t="s">
        <v>77</v>
      </c>
      <c r="F605" s="57">
        <v>192</v>
      </c>
      <c r="G605" s="90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>
        <v>192</v>
      </c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2"/>
      <c r="BP605" s="81">
        <v>0</v>
      </c>
      <c r="BQ605" s="81">
        <v>0</v>
      </c>
      <c r="BR605" s="81">
        <v>0</v>
      </c>
      <c r="BS605" s="82">
        <v>0</v>
      </c>
      <c r="BT605" s="82">
        <v>0</v>
      </c>
      <c r="BU605" s="82">
        <v>0</v>
      </c>
    </row>
    <row r="606" spans="1:73" s="137" customFormat="1" ht="15" customHeight="1" thickBot="1" x14ac:dyDescent="0.3">
      <c r="A606" s="236" t="s">
        <v>1584</v>
      </c>
      <c r="B606" s="58" t="s">
        <v>218</v>
      </c>
      <c r="C606" s="52">
        <v>37462</v>
      </c>
      <c r="D606" s="238" t="s">
        <v>3445</v>
      </c>
      <c r="E606" s="63" t="s">
        <v>76</v>
      </c>
      <c r="F606" s="57">
        <v>192</v>
      </c>
      <c r="G606" s="90">
        <v>192</v>
      </c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2"/>
      <c r="BP606" s="81">
        <v>0</v>
      </c>
      <c r="BQ606" s="81">
        <v>0</v>
      </c>
      <c r="BR606" s="81">
        <v>0</v>
      </c>
      <c r="BS606" s="82">
        <v>0</v>
      </c>
      <c r="BT606" s="82">
        <v>0</v>
      </c>
      <c r="BU606" s="82">
        <v>0</v>
      </c>
    </row>
    <row r="607" spans="1:73" s="137" customFormat="1" ht="15" customHeight="1" thickBot="1" x14ac:dyDescent="0.3">
      <c r="A607" s="236" t="s">
        <v>1586</v>
      </c>
      <c r="B607" s="60" t="s">
        <v>2143</v>
      </c>
      <c r="C607" s="59">
        <v>35569</v>
      </c>
      <c r="D607" s="238" t="s">
        <v>3549</v>
      </c>
      <c r="E607" s="63" t="s">
        <v>76</v>
      </c>
      <c r="F607" s="57">
        <v>192</v>
      </c>
      <c r="G607" s="90">
        <v>192</v>
      </c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2"/>
      <c r="BP607" s="81">
        <v>0</v>
      </c>
      <c r="BQ607" s="81">
        <v>0</v>
      </c>
      <c r="BR607" s="81">
        <v>0</v>
      </c>
      <c r="BS607" s="82">
        <v>0</v>
      </c>
      <c r="BT607" s="82">
        <v>0</v>
      </c>
      <c r="BU607" s="82">
        <v>0</v>
      </c>
    </row>
    <row r="608" spans="1:73" s="137" customFormat="1" ht="15" customHeight="1" thickBot="1" x14ac:dyDescent="0.3">
      <c r="A608" s="236" t="s">
        <v>1588</v>
      </c>
      <c r="B608" s="60" t="s">
        <v>1839</v>
      </c>
      <c r="C608" s="59">
        <v>34221</v>
      </c>
      <c r="D608" s="238" t="s">
        <v>3286</v>
      </c>
      <c r="E608" s="46" t="s">
        <v>60</v>
      </c>
      <c r="F608" s="57">
        <v>192</v>
      </c>
      <c r="G608" s="90">
        <v>192</v>
      </c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2"/>
      <c r="BP608" s="81">
        <v>0</v>
      </c>
      <c r="BQ608" s="81">
        <v>0</v>
      </c>
      <c r="BR608" s="81">
        <v>0</v>
      </c>
      <c r="BS608" s="82">
        <v>0</v>
      </c>
      <c r="BT608" s="82">
        <v>0</v>
      </c>
      <c r="BU608" s="82">
        <v>0</v>
      </c>
    </row>
    <row r="609" spans="1:77" s="137" customFormat="1" ht="15" customHeight="1" thickBot="1" x14ac:dyDescent="0.3">
      <c r="A609" s="236" t="s">
        <v>1590</v>
      </c>
      <c r="B609" s="58" t="s">
        <v>1242</v>
      </c>
      <c r="C609" s="59">
        <v>32722</v>
      </c>
      <c r="D609" s="238" t="s">
        <v>2782</v>
      </c>
      <c r="E609" s="63" t="s">
        <v>76</v>
      </c>
      <c r="F609" s="57">
        <v>192</v>
      </c>
      <c r="G609" s="90">
        <v>192</v>
      </c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2"/>
      <c r="BP609" s="81">
        <v>0</v>
      </c>
      <c r="BQ609" s="81">
        <v>0</v>
      </c>
      <c r="BR609" s="81">
        <v>0</v>
      </c>
      <c r="BS609" s="82">
        <v>0</v>
      </c>
      <c r="BT609" s="82">
        <v>0</v>
      </c>
      <c r="BU609" s="82">
        <v>0</v>
      </c>
    </row>
    <row r="610" spans="1:77" s="137" customFormat="1" ht="15" customHeight="1" thickBot="1" x14ac:dyDescent="0.3">
      <c r="A610" s="236" t="s">
        <v>1592</v>
      </c>
      <c r="B610" s="58" t="s">
        <v>1193</v>
      </c>
      <c r="C610" s="59">
        <v>24778</v>
      </c>
      <c r="D610" s="238" t="s">
        <v>2276</v>
      </c>
      <c r="E610" s="63" t="s">
        <v>43</v>
      </c>
      <c r="F610" s="57">
        <v>192</v>
      </c>
      <c r="G610" s="90">
        <v>192</v>
      </c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2"/>
      <c r="BP610" s="81">
        <v>0</v>
      </c>
      <c r="BQ610" s="81">
        <v>0</v>
      </c>
      <c r="BR610" s="81">
        <v>0</v>
      </c>
      <c r="BS610" s="82">
        <v>0</v>
      </c>
      <c r="BT610" s="82">
        <v>0</v>
      </c>
      <c r="BU610" s="82">
        <v>0</v>
      </c>
    </row>
    <row r="611" spans="1:77" s="137" customFormat="1" ht="15" customHeight="1" thickBot="1" x14ac:dyDescent="0.3">
      <c r="A611" s="236" t="s">
        <v>1594</v>
      </c>
      <c r="B611" s="58" t="s">
        <v>505</v>
      </c>
      <c r="C611" s="52">
        <v>38202</v>
      </c>
      <c r="D611" s="238" t="s">
        <v>3394</v>
      </c>
      <c r="E611" s="62" t="s">
        <v>695</v>
      </c>
      <c r="F611" s="57">
        <v>184</v>
      </c>
      <c r="G611" s="90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>
        <v>92</v>
      </c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>
        <v>92</v>
      </c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2"/>
      <c r="BP611" s="81">
        <v>0</v>
      </c>
      <c r="BQ611" s="81">
        <v>0</v>
      </c>
      <c r="BR611" s="81">
        <v>0</v>
      </c>
      <c r="BS611" s="82">
        <v>0</v>
      </c>
      <c r="BT611" s="82">
        <v>0</v>
      </c>
      <c r="BU611" s="82">
        <v>0</v>
      </c>
    </row>
    <row r="612" spans="1:77" s="137" customFormat="1" ht="15" customHeight="1" thickBot="1" x14ac:dyDescent="0.3">
      <c r="A612" s="236" t="s">
        <v>1596</v>
      </c>
      <c r="B612" s="60" t="s">
        <v>1847</v>
      </c>
      <c r="C612" s="59">
        <v>34603</v>
      </c>
      <c r="D612" s="238" t="s">
        <v>3258</v>
      </c>
      <c r="E612" s="63" t="s">
        <v>1070</v>
      </c>
      <c r="F612" s="57">
        <v>177</v>
      </c>
      <c r="G612" s="90"/>
      <c r="H612" s="91"/>
      <c r="I612" s="91">
        <v>65</v>
      </c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>
        <v>112</v>
      </c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2"/>
      <c r="BP612" s="81">
        <v>0</v>
      </c>
      <c r="BQ612" s="81">
        <v>0</v>
      </c>
      <c r="BR612" s="81">
        <v>0</v>
      </c>
      <c r="BS612" s="82">
        <v>0</v>
      </c>
      <c r="BT612" s="82">
        <v>0</v>
      </c>
      <c r="BU612" s="82">
        <v>0</v>
      </c>
    </row>
    <row r="613" spans="1:77" s="137" customFormat="1" ht="15" customHeight="1" thickBot="1" x14ac:dyDescent="0.3">
      <c r="A613" s="236" t="s">
        <v>1598</v>
      </c>
      <c r="B613" s="43" t="s">
        <v>1979</v>
      </c>
      <c r="C613" s="52">
        <v>38639</v>
      </c>
      <c r="D613" s="54" t="s">
        <v>3307</v>
      </c>
      <c r="E613" s="46" t="s">
        <v>42</v>
      </c>
      <c r="F613" s="57">
        <v>175</v>
      </c>
      <c r="G613" s="90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2">
        <v>175</v>
      </c>
      <c r="BP613" s="81">
        <v>0</v>
      </c>
      <c r="BQ613" s="81">
        <v>0</v>
      </c>
      <c r="BR613" s="81">
        <v>0</v>
      </c>
      <c r="BS613" s="82">
        <v>0</v>
      </c>
      <c r="BT613" s="82">
        <v>0</v>
      </c>
      <c r="BU613" s="82">
        <v>0</v>
      </c>
    </row>
    <row r="614" spans="1:77" s="137" customFormat="1" ht="15" customHeight="1" thickBot="1" x14ac:dyDescent="0.3">
      <c r="A614" s="236" t="s">
        <v>1600</v>
      </c>
      <c r="B614" s="43" t="s">
        <v>2401</v>
      </c>
      <c r="C614" s="52">
        <v>38049</v>
      </c>
      <c r="D614" s="142">
        <v>26976</v>
      </c>
      <c r="E614" s="46" t="s">
        <v>42</v>
      </c>
      <c r="F614" s="57">
        <v>175</v>
      </c>
      <c r="G614" s="90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2">
        <v>175</v>
      </c>
      <c r="BP614" s="81">
        <v>0</v>
      </c>
      <c r="BQ614" s="81">
        <v>0</v>
      </c>
      <c r="BR614" s="81">
        <v>0</v>
      </c>
      <c r="BS614" s="82">
        <v>0</v>
      </c>
      <c r="BT614" s="82">
        <v>0</v>
      </c>
      <c r="BU614" s="82">
        <v>0</v>
      </c>
    </row>
    <row r="615" spans="1:77" s="137" customFormat="1" ht="15" customHeight="1" thickBot="1" x14ac:dyDescent="0.3">
      <c r="A615" s="236" t="s">
        <v>1602</v>
      </c>
      <c r="B615" s="58" t="s">
        <v>1286</v>
      </c>
      <c r="C615" s="59">
        <v>37802</v>
      </c>
      <c r="D615" s="238" t="s">
        <v>2761</v>
      </c>
      <c r="E615" s="62" t="s">
        <v>412</v>
      </c>
      <c r="F615" s="57">
        <v>175</v>
      </c>
      <c r="G615" s="90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>
        <v>175</v>
      </c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2"/>
      <c r="BP615" s="81">
        <v>0</v>
      </c>
      <c r="BQ615" s="81">
        <v>0</v>
      </c>
      <c r="BR615" s="81">
        <v>0</v>
      </c>
      <c r="BS615" s="82">
        <v>0</v>
      </c>
      <c r="BT615" s="82">
        <v>0</v>
      </c>
      <c r="BU615" s="82">
        <v>0</v>
      </c>
    </row>
    <row r="616" spans="1:77" s="137" customFormat="1" ht="15" customHeight="1" thickBot="1" x14ac:dyDescent="0.3">
      <c r="A616" s="236" t="s">
        <v>1603</v>
      </c>
      <c r="B616" s="58" t="s">
        <v>994</v>
      </c>
      <c r="C616" s="52">
        <v>37467</v>
      </c>
      <c r="D616" s="238" t="s">
        <v>2659</v>
      </c>
      <c r="E616" s="62" t="s">
        <v>412</v>
      </c>
      <c r="F616" s="57">
        <v>175</v>
      </c>
      <c r="G616" s="90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>
        <v>175</v>
      </c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2"/>
      <c r="BP616" s="81">
        <v>0</v>
      </c>
      <c r="BQ616" s="81">
        <v>0</v>
      </c>
      <c r="BR616" s="81">
        <v>0</v>
      </c>
      <c r="BS616" s="82">
        <v>0</v>
      </c>
      <c r="BT616" s="82">
        <v>0</v>
      </c>
      <c r="BU616" s="82">
        <v>0</v>
      </c>
    </row>
    <row r="617" spans="1:77" s="137" customFormat="1" ht="15" customHeight="1" thickBot="1" x14ac:dyDescent="0.3">
      <c r="A617" s="236" t="s">
        <v>1605</v>
      </c>
      <c r="B617" s="58" t="s">
        <v>988</v>
      </c>
      <c r="C617" s="59">
        <v>37419</v>
      </c>
      <c r="D617" s="238" t="s">
        <v>2756</v>
      </c>
      <c r="E617" s="63" t="s">
        <v>11</v>
      </c>
      <c r="F617" s="57">
        <v>175</v>
      </c>
      <c r="G617" s="90"/>
      <c r="H617" s="91"/>
      <c r="I617" s="91"/>
      <c r="J617" s="91"/>
      <c r="K617" s="91"/>
      <c r="L617" s="91"/>
      <c r="M617" s="91"/>
      <c r="N617" s="91"/>
      <c r="O617" s="91"/>
      <c r="P617" s="91"/>
      <c r="Q617" s="91">
        <v>175</v>
      </c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2"/>
      <c r="BP617" s="81">
        <v>0</v>
      </c>
      <c r="BQ617" s="81">
        <v>0</v>
      </c>
      <c r="BR617" s="81">
        <v>0</v>
      </c>
      <c r="BS617" s="82">
        <v>0</v>
      </c>
      <c r="BT617" s="82">
        <v>0</v>
      </c>
      <c r="BU617" s="82">
        <v>0</v>
      </c>
    </row>
    <row r="618" spans="1:77" s="137" customFormat="1" ht="15" customHeight="1" thickBot="1" x14ac:dyDescent="0.3">
      <c r="A618" s="236" t="s">
        <v>1607</v>
      </c>
      <c r="B618" s="58" t="s">
        <v>889</v>
      </c>
      <c r="C618" s="59">
        <v>36874</v>
      </c>
      <c r="D618" s="238" t="s">
        <v>2640</v>
      </c>
      <c r="E618" s="62" t="s">
        <v>32</v>
      </c>
      <c r="F618" s="57">
        <v>175</v>
      </c>
      <c r="G618" s="90"/>
      <c r="H618" s="91"/>
      <c r="I618" s="91"/>
      <c r="J618" s="91"/>
      <c r="K618" s="91"/>
      <c r="L618" s="91"/>
      <c r="M618" s="91">
        <v>175</v>
      </c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2"/>
      <c r="BP618" s="81">
        <v>0</v>
      </c>
      <c r="BQ618" s="81">
        <v>0</v>
      </c>
      <c r="BR618" s="81">
        <v>0</v>
      </c>
      <c r="BS618" s="82">
        <v>0</v>
      </c>
      <c r="BT618" s="82">
        <v>0</v>
      </c>
      <c r="BU618" s="82">
        <v>0</v>
      </c>
    </row>
    <row r="619" spans="1:77" s="137" customFormat="1" ht="15" customHeight="1" thickBot="1" x14ac:dyDescent="0.3">
      <c r="A619" s="236" t="s">
        <v>1609</v>
      </c>
      <c r="B619" s="58" t="s">
        <v>83</v>
      </c>
      <c r="C619" s="59">
        <v>34905</v>
      </c>
      <c r="D619" s="238" t="s">
        <v>396</v>
      </c>
      <c r="E619" s="63" t="s">
        <v>62</v>
      </c>
      <c r="F619" s="57">
        <v>175</v>
      </c>
      <c r="G619" s="90"/>
      <c r="H619" s="91"/>
      <c r="I619" s="91"/>
      <c r="J619" s="91"/>
      <c r="K619" s="91"/>
      <c r="L619" s="91"/>
      <c r="M619" s="91"/>
      <c r="N619" s="91"/>
      <c r="O619" s="91">
        <v>175</v>
      </c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2"/>
      <c r="BP619" s="81">
        <v>0</v>
      </c>
      <c r="BQ619" s="81">
        <v>0</v>
      </c>
      <c r="BR619" s="81">
        <v>0</v>
      </c>
      <c r="BS619" s="82">
        <v>0</v>
      </c>
      <c r="BT619" s="82">
        <v>0</v>
      </c>
      <c r="BU619" s="82">
        <v>0</v>
      </c>
    </row>
    <row r="620" spans="1:77" s="137" customFormat="1" ht="15" customHeight="1" thickBot="1" x14ac:dyDescent="0.3">
      <c r="A620" s="236" t="s">
        <v>1610</v>
      </c>
      <c r="B620" s="58" t="s">
        <v>1909</v>
      </c>
      <c r="C620" s="52">
        <v>30486</v>
      </c>
      <c r="D620" s="238" t="s">
        <v>3294</v>
      </c>
      <c r="E620" s="62" t="s">
        <v>32</v>
      </c>
      <c r="F620" s="57">
        <v>175</v>
      </c>
      <c r="G620" s="90"/>
      <c r="H620" s="91"/>
      <c r="I620" s="91"/>
      <c r="J620" s="91"/>
      <c r="K620" s="91"/>
      <c r="L620" s="91"/>
      <c r="M620" s="91">
        <v>175</v>
      </c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2"/>
      <c r="BP620" s="81">
        <v>0</v>
      </c>
      <c r="BQ620" s="81">
        <v>0</v>
      </c>
      <c r="BR620" s="81">
        <v>0</v>
      </c>
      <c r="BS620" s="82">
        <v>0</v>
      </c>
      <c r="BT620" s="82">
        <v>0</v>
      </c>
      <c r="BU620" s="82">
        <v>0</v>
      </c>
    </row>
    <row r="621" spans="1:77" s="137" customFormat="1" ht="15" customHeight="1" thickBot="1" x14ac:dyDescent="0.3">
      <c r="A621" s="236" t="s">
        <v>1611</v>
      </c>
      <c r="B621" s="58" t="s">
        <v>1664</v>
      </c>
      <c r="C621" s="52">
        <v>38255</v>
      </c>
      <c r="D621" s="238" t="s">
        <v>2911</v>
      </c>
      <c r="E621" s="62" t="s">
        <v>412</v>
      </c>
      <c r="F621" s="57">
        <v>174</v>
      </c>
      <c r="G621" s="90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>
        <v>60</v>
      </c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>
        <v>114</v>
      </c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2"/>
      <c r="BP621" s="81">
        <v>0</v>
      </c>
      <c r="BQ621" s="81">
        <v>0</v>
      </c>
      <c r="BR621" s="81">
        <v>0</v>
      </c>
      <c r="BS621" s="82">
        <v>0</v>
      </c>
      <c r="BT621" s="82">
        <v>0</v>
      </c>
      <c r="BU621" s="82">
        <v>0</v>
      </c>
    </row>
    <row r="622" spans="1:77" s="137" customFormat="1" ht="15" customHeight="1" thickBot="1" x14ac:dyDescent="0.3">
      <c r="A622" s="236" t="s">
        <v>1612</v>
      </c>
      <c r="B622" s="58" t="s">
        <v>186</v>
      </c>
      <c r="C622" s="59">
        <v>36643</v>
      </c>
      <c r="D622" s="238" t="s">
        <v>2508</v>
      </c>
      <c r="E622" s="63" t="s">
        <v>77</v>
      </c>
      <c r="F622" s="57">
        <v>166</v>
      </c>
      <c r="G622" s="90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>
        <v>166</v>
      </c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2"/>
      <c r="BP622" s="81">
        <v>0</v>
      </c>
      <c r="BQ622" s="81">
        <v>0</v>
      </c>
      <c r="BR622" s="81">
        <v>0</v>
      </c>
      <c r="BS622" s="82">
        <v>0</v>
      </c>
      <c r="BT622" s="82">
        <v>0</v>
      </c>
      <c r="BU622" s="82">
        <v>0</v>
      </c>
    </row>
    <row r="623" spans="1:77" s="137" customFormat="1" ht="15" customHeight="1" thickBot="1" x14ac:dyDescent="0.25">
      <c r="A623" s="236" t="s">
        <v>1614</v>
      </c>
      <c r="B623" s="103" t="s">
        <v>1280</v>
      </c>
      <c r="C623" s="52">
        <v>36709</v>
      </c>
      <c r="D623" s="107" t="s">
        <v>2768</v>
      </c>
      <c r="E623" s="46" t="s">
        <v>14</v>
      </c>
      <c r="F623" s="57">
        <v>157</v>
      </c>
      <c r="G623" s="90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>
        <v>157</v>
      </c>
      <c r="BO623" s="92"/>
      <c r="BP623" s="81">
        <v>0</v>
      </c>
      <c r="BQ623" s="81">
        <v>0</v>
      </c>
      <c r="BR623" s="81">
        <v>0</v>
      </c>
      <c r="BS623" s="82">
        <v>0</v>
      </c>
      <c r="BT623" s="82">
        <v>0</v>
      </c>
      <c r="BU623" s="82">
        <v>0</v>
      </c>
    </row>
    <row r="624" spans="1:77" s="137" customFormat="1" ht="15" customHeight="1" thickBot="1" x14ac:dyDescent="0.3">
      <c r="A624" s="236" t="s">
        <v>1615</v>
      </c>
      <c r="B624" s="58" t="s">
        <v>2412</v>
      </c>
      <c r="C624" s="52">
        <v>36395</v>
      </c>
      <c r="D624" s="238">
        <v>171317</v>
      </c>
      <c r="E624" s="62" t="s">
        <v>1070</v>
      </c>
      <c r="F624" s="57">
        <v>157</v>
      </c>
      <c r="G624" s="90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>
        <v>157</v>
      </c>
      <c r="BI624" s="91"/>
      <c r="BJ624" s="91"/>
      <c r="BK624" s="91"/>
      <c r="BL624" s="91"/>
      <c r="BM624" s="91"/>
      <c r="BN624" s="91"/>
      <c r="BO624" s="92"/>
      <c r="BP624" s="81">
        <v>0</v>
      </c>
      <c r="BQ624" s="81">
        <v>0</v>
      </c>
      <c r="BR624" s="81">
        <v>0</v>
      </c>
      <c r="BS624" s="82">
        <v>0</v>
      </c>
      <c r="BT624" s="82">
        <v>0</v>
      </c>
      <c r="BU624" s="82">
        <v>0</v>
      </c>
      <c r="BY624" s="235"/>
    </row>
    <row r="625" spans="1:73" s="137" customFormat="1" ht="15" customHeight="1" thickBot="1" x14ac:dyDescent="0.3">
      <c r="A625" s="236" t="s">
        <v>1616</v>
      </c>
      <c r="B625" s="58" t="s">
        <v>1410</v>
      </c>
      <c r="C625" s="52">
        <v>34912</v>
      </c>
      <c r="D625" s="238" t="s">
        <v>2860</v>
      </c>
      <c r="E625" s="62" t="s">
        <v>45</v>
      </c>
      <c r="F625" s="57">
        <v>157</v>
      </c>
      <c r="G625" s="90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>
        <v>157</v>
      </c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2"/>
      <c r="BP625" s="81">
        <v>0</v>
      </c>
      <c r="BQ625" s="81">
        <v>0</v>
      </c>
      <c r="BR625" s="81">
        <v>0</v>
      </c>
      <c r="BS625" s="82">
        <v>0</v>
      </c>
      <c r="BT625" s="82">
        <v>0</v>
      </c>
      <c r="BU625" s="82">
        <v>0</v>
      </c>
    </row>
    <row r="626" spans="1:73" s="137" customFormat="1" ht="15" customHeight="1" thickBot="1" x14ac:dyDescent="0.3">
      <c r="A626" s="236" t="s">
        <v>1617</v>
      </c>
      <c r="B626" s="58" t="s">
        <v>1733</v>
      </c>
      <c r="C626" s="59">
        <v>34175</v>
      </c>
      <c r="D626" s="238" t="s">
        <v>2997</v>
      </c>
      <c r="E626" s="237" t="s">
        <v>1462</v>
      </c>
      <c r="F626" s="57">
        <v>157</v>
      </c>
      <c r="G626" s="90"/>
      <c r="H626" s="91"/>
      <c r="I626" s="91">
        <v>157</v>
      </c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2"/>
      <c r="BP626" s="81">
        <v>0</v>
      </c>
      <c r="BQ626" s="81">
        <v>0</v>
      </c>
      <c r="BR626" s="81">
        <v>0</v>
      </c>
      <c r="BS626" s="82">
        <v>0</v>
      </c>
      <c r="BT626" s="82">
        <v>0</v>
      </c>
      <c r="BU626" s="82">
        <v>0</v>
      </c>
    </row>
    <row r="627" spans="1:73" s="137" customFormat="1" ht="15" customHeight="1" thickBot="1" x14ac:dyDescent="0.3">
      <c r="A627" s="236" t="s">
        <v>1618</v>
      </c>
      <c r="B627" s="224" t="s">
        <v>1992</v>
      </c>
      <c r="C627" s="59">
        <v>33398</v>
      </c>
      <c r="D627" s="238" t="s">
        <v>3401</v>
      </c>
      <c r="E627" s="62" t="s">
        <v>937</v>
      </c>
      <c r="F627" s="57">
        <v>157</v>
      </c>
      <c r="G627" s="90"/>
      <c r="H627" s="91"/>
      <c r="I627" s="91">
        <v>157</v>
      </c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2"/>
      <c r="BP627" s="81">
        <v>0</v>
      </c>
      <c r="BQ627" s="81">
        <v>0</v>
      </c>
      <c r="BR627" s="81">
        <v>0</v>
      </c>
      <c r="BS627" s="82">
        <v>0</v>
      </c>
      <c r="BT627" s="82">
        <v>0</v>
      </c>
      <c r="BU627" s="82">
        <v>0</v>
      </c>
    </row>
    <row r="628" spans="1:73" s="137" customFormat="1" ht="15" customHeight="1" thickBot="1" x14ac:dyDescent="0.3">
      <c r="A628" s="236" t="s">
        <v>1620</v>
      </c>
      <c r="B628" s="60" t="s">
        <v>1941</v>
      </c>
      <c r="C628" s="59">
        <v>33219</v>
      </c>
      <c r="D628" s="238" t="s">
        <v>3338</v>
      </c>
      <c r="E628" s="63" t="s">
        <v>1216</v>
      </c>
      <c r="F628" s="57">
        <v>157</v>
      </c>
      <c r="G628" s="90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>
        <v>157</v>
      </c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2"/>
      <c r="BP628" s="81">
        <v>0</v>
      </c>
      <c r="BQ628" s="81">
        <v>0</v>
      </c>
      <c r="BR628" s="81">
        <v>0</v>
      </c>
      <c r="BS628" s="82">
        <v>0</v>
      </c>
      <c r="BT628" s="82">
        <v>0</v>
      </c>
      <c r="BU628" s="82">
        <v>0</v>
      </c>
    </row>
    <row r="629" spans="1:73" s="137" customFormat="1" ht="15" customHeight="1" thickBot="1" x14ac:dyDescent="0.3">
      <c r="A629" s="236" t="s">
        <v>1621</v>
      </c>
      <c r="B629" s="60" t="s">
        <v>1916</v>
      </c>
      <c r="C629" s="59">
        <v>32811</v>
      </c>
      <c r="D629" s="238" t="s">
        <v>3306</v>
      </c>
      <c r="E629" s="63" t="s">
        <v>970</v>
      </c>
      <c r="F629" s="57">
        <v>157</v>
      </c>
      <c r="G629" s="90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>
        <v>157</v>
      </c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2"/>
      <c r="BP629" s="81">
        <v>0</v>
      </c>
      <c r="BQ629" s="81">
        <v>0</v>
      </c>
      <c r="BR629" s="81">
        <v>0</v>
      </c>
      <c r="BS629" s="82">
        <v>0</v>
      </c>
      <c r="BT629" s="82">
        <v>0</v>
      </c>
      <c r="BU629" s="82">
        <v>0</v>
      </c>
    </row>
    <row r="630" spans="1:73" s="137" customFormat="1" ht="15" customHeight="1" thickBot="1" x14ac:dyDescent="0.3">
      <c r="A630" s="236" t="s">
        <v>1622</v>
      </c>
      <c r="B630" s="58" t="s">
        <v>1883</v>
      </c>
      <c r="C630" s="52">
        <v>31417</v>
      </c>
      <c r="D630" s="238" t="s">
        <v>3238</v>
      </c>
      <c r="E630" s="62" t="s">
        <v>11</v>
      </c>
      <c r="F630" s="57">
        <v>157</v>
      </c>
      <c r="G630" s="90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>
        <v>157</v>
      </c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2"/>
      <c r="BP630" s="81">
        <v>0</v>
      </c>
      <c r="BQ630" s="81">
        <v>0</v>
      </c>
      <c r="BR630" s="81">
        <v>0</v>
      </c>
      <c r="BS630" s="82">
        <v>0</v>
      </c>
      <c r="BT630" s="82">
        <v>0</v>
      </c>
      <c r="BU630" s="82">
        <v>0</v>
      </c>
    </row>
    <row r="631" spans="1:73" s="137" customFormat="1" ht="15" customHeight="1" thickBot="1" x14ac:dyDescent="0.3">
      <c r="A631" s="236" t="s">
        <v>1623</v>
      </c>
      <c r="B631" s="58" t="s">
        <v>81</v>
      </c>
      <c r="C631" s="59">
        <v>30343</v>
      </c>
      <c r="D631" s="238" t="s">
        <v>2645</v>
      </c>
      <c r="E631" s="63" t="s">
        <v>970</v>
      </c>
      <c r="F631" s="57">
        <v>157</v>
      </c>
      <c r="G631" s="90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>
        <v>157</v>
      </c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2"/>
      <c r="BP631" s="81">
        <v>0</v>
      </c>
      <c r="BQ631" s="81">
        <v>0</v>
      </c>
      <c r="BR631" s="81">
        <v>0</v>
      </c>
      <c r="BS631" s="82">
        <v>0</v>
      </c>
      <c r="BT631" s="82">
        <v>0</v>
      </c>
      <c r="BU631" s="82">
        <v>0</v>
      </c>
    </row>
    <row r="632" spans="1:73" s="137" customFormat="1" ht="15" customHeight="1" thickBot="1" x14ac:dyDescent="0.25">
      <c r="A632" s="236" t="s">
        <v>1625</v>
      </c>
      <c r="B632" s="103" t="s">
        <v>1576</v>
      </c>
      <c r="C632" s="59">
        <v>30105</v>
      </c>
      <c r="D632" s="238" t="s">
        <v>2932</v>
      </c>
      <c r="E632" s="63" t="s">
        <v>1216</v>
      </c>
      <c r="F632" s="57">
        <v>157</v>
      </c>
      <c r="G632" s="90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>
        <v>157</v>
      </c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2"/>
      <c r="BP632" s="81">
        <v>0</v>
      </c>
      <c r="BQ632" s="81">
        <v>0</v>
      </c>
      <c r="BR632" s="81">
        <v>0</v>
      </c>
      <c r="BS632" s="82">
        <v>0</v>
      </c>
      <c r="BT632" s="82">
        <v>0</v>
      </c>
      <c r="BU632" s="82">
        <v>0</v>
      </c>
    </row>
    <row r="633" spans="1:73" s="137" customFormat="1" ht="15" customHeight="1" thickBot="1" x14ac:dyDescent="0.3">
      <c r="A633" s="236" t="s">
        <v>1626</v>
      </c>
      <c r="B633" s="58" t="s">
        <v>1178</v>
      </c>
      <c r="C633" s="52">
        <v>37998</v>
      </c>
      <c r="D633" s="238" t="s">
        <v>2755</v>
      </c>
      <c r="E633" s="63" t="s">
        <v>77</v>
      </c>
      <c r="F633" s="57">
        <v>155</v>
      </c>
      <c r="G633" s="90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>
        <v>155</v>
      </c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2"/>
      <c r="BP633" s="81">
        <v>0</v>
      </c>
      <c r="BQ633" s="81">
        <v>0</v>
      </c>
      <c r="BR633" s="81">
        <v>0</v>
      </c>
      <c r="BS633" s="82">
        <v>0</v>
      </c>
      <c r="BT633" s="82">
        <v>0</v>
      </c>
      <c r="BU633" s="82">
        <v>0</v>
      </c>
    </row>
    <row r="634" spans="1:73" s="137" customFormat="1" ht="15" customHeight="1" thickBot="1" x14ac:dyDescent="0.3">
      <c r="A634" s="236" t="s">
        <v>1628</v>
      </c>
      <c r="B634" s="58" t="s">
        <v>527</v>
      </c>
      <c r="C634" s="52">
        <v>37081</v>
      </c>
      <c r="D634" s="238" t="s">
        <v>3527</v>
      </c>
      <c r="E634" s="63" t="s">
        <v>55</v>
      </c>
      <c r="F634" s="57">
        <v>155</v>
      </c>
      <c r="G634" s="90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>
        <v>155</v>
      </c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2"/>
      <c r="BP634" s="81">
        <v>0</v>
      </c>
      <c r="BQ634" s="81">
        <v>0</v>
      </c>
      <c r="BR634" s="81">
        <v>0</v>
      </c>
      <c r="BS634" s="82">
        <v>0</v>
      </c>
      <c r="BT634" s="82">
        <v>0</v>
      </c>
      <c r="BU634" s="82">
        <v>0</v>
      </c>
    </row>
    <row r="635" spans="1:73" s="137" customFormat="1" ht="15" customHeight="1" thickBot="1" x14ac:dyDescent="0.3">
      <c r="A635" s="236" t="s">
        <v>1629</v>
      </c>
      <c r="B635" s="58" t="s">
        <v>2144</v>
      </c>
      <c r="C635" s="52">
        <v>28552</v>
      </c>
      <c r="D635" s="238" t="s">
        <v>3550</v>
      </c>
      <c r="E635" s="63" t="s">
        <v>51</v>
      </c>
      <c r="F635" s="57">
        <v>155</v>
      </c>
      <c r="G635" s="90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>
        <v>155</v>
      </c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2"/>
      <c r="BP635" s="81">
        <v>0</v>
      </c>
      <c r="BQ635" s="81">
        <v>0</v>
      </c>
      <c r="BR635" s="81">
        <v>0</v>
      </c>
      <c r="BS635" s="82">
        <v>0</v>
      </c>
      <c r="BT635" s="82">
        <v>0</v>
      </c>
      <c r="BU635" s="82">
        <v>0</v>
      </c>
    </row>
    <row r="636" spans="1:73" s="137" customFormat="1" ht="15" customHeight="1" thickBot="1" x14ac:dyDescent="0.3">
      <c r="A636" s="236" t="s">
        <v>1630</v>
      </c>
      <c r="B636" s="58" t="s">
        <v>2048</v>
      </c>
      <c r="C636" s="52">
        <v>27019</v>
      </c>
      <c r="D636" s="238" t="s">
        <v>3462</v>
      </c>
      <c r="E636" s="63" t="s">
        <v>52</v>
      </c>
      <c r="F636" s="57">
        <v>155</v>
      </c>
      <c r="G636" s="90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>
        <v>155</v>
      </c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2"/>
      <c r="BP636" s="81">
        <v>0</v>
      </c>
      <c r="BQ636" s="81">
        <v>0</v>
      </c>
      <c r="BR636" s="81">
        <v>0</v>
      </c>
      <c r="BS636" s="82">
        <v>0</v>
      </c>
      <c r="BT636" s="82">
        <v>0</v>
      </c>
      <c r="BU636" s="82">
        <v>0</v>
      </c>
    </row>
    <row r="637" spans="1:73" s="137" customFormat="1" ht="15" customHeight="1" thickBot="1" x14ac:dyDescent="0.3">
      <c r="A637" s="236" t="s">
        <v>1632</v>
      </c>
      <c r="B637" s="58" t="s">
        <v>1983</v>
      </c>
      <c r="C637" s="52">
        <v>39168</v>
      </c>
      <c r="D637" s="238" t="s">
        <v>3385</v>
      </c>
      <c r="E637" s="46" t="s">
        <v>60</v>
      </c>
      <c r="F637" s="57">
        <v>152</v>
      </c>
      <c r="G637" s="90"/>
      <c r="H637" s="91"/>
      <c r="I637" s="91"/>
      <c r="J637" s="91"/>
      <c r="K637" s="91">
        <v>152</v>
      </c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2"/>
      <c r="BP637" s="81">
        <v>0</v>
      </c>
      <c r="BQ637" s="81">
        <v>0</v>
      </c>
      <c r="BR637" s="81">
        <v>0</v>
      </c>
      <c r="BS637" s="82">
        <v>0</v>
      </c>
      <c r="BT637" s="82">
        <v>0</v>
      </c>
      <c r="BU637" s="82">
        <v>0</v>
      </c>
    </row>
    <row r="638" spans="1:73" s="137" customFormat="1" ht="15" customHeight="1" thickBot="1" x14ac:dyDescent="0.3">
      <c r="A638" s="236" t="s">
        <v>1634</v>
      </c>
      <c r="B638" s="141" t="s">
        <v>1984</v>
      </c>
      <c r="C638" s="52">
        <v>39165</v>
      </c>
      <c r="D638" s="238" t="s">
        <v>3386</v>
      </c>
      <c r="E638" s="46" t="s">
        <v>60</v>
      </c>
      <c r="F638" s="57">
        <v>152</v>
      </c>
      <c r="G638" s="90"/>
      <c r="H638" s="91"/>
      <c r="I638" s="91"/>
      <c r="J638" s="91"/>
      <c r="K638" s="91">
        <v>152</v>
      </c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2"/>
      <c r="BP638" s="81">
        <v>0</v>
      </c>
      <c r="BQ638" s="81">
        <v>0</v>
      </c>
      <c r="BR638" s="81">
        <v>0</v>
      </c>
      <c r="BS638" s="82">
        <v>0</v>
      </c>
      <c r="BT638" s="82">
        <v>0</v>
      </c>
      <c r="BU638" s="82">
        <v>0</v>
      </c>
    </row>
    <row r="639" spans="1:73" s="137" customFormat="1" ht="15" customHeight="1" thickBot="1" x14ac:dyDescent="0.3">
      <c r="A639" s="236" t="s">
        <v>1636</v>
      </c>
      <c r="B639" s="58" t="s">
        <v>1484</v>
      </c>
      <c r="C639" s="52">
        <v>39152</v>
      </c>
      <c r="D639" s="238" t="s">
        <v>2896</v>
      </c>
      <c r="E639" s="62" t="s">
        <v>30</v>
      </c>
      <c r="F639" s="57">
        <v>152</v>
      </c>
      <c r="G639" s="90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>
        <v>152</v>
      </c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2"/>
      <c r="BP639" s="81">
        <v>0</v>
      </c>
      <c r="BQ639" s="81">
        <v>0</v>
      </c>
      <c r="BR639" s="81">
        <v>0</v>
      </c>
      <c r="BS639" s="82">
        <v>0</v>
      </c>
      <c r="BT639" s="82">
        <v>0</v>
      </c>
      <c r="BU639" s="82">
        <v>0</v>
      </c>
    </row>
    <row r="640" spans="1:73" s="137" customFormat="1" ht="15" customHeight="1" thickBot="1" x14ac:dyDescent="0.3">
      <c r="A640" s="236" t="s">
        <v>1638</v>
      </c>
      <c r="B640" s="58" t="s">
        <v>565</v>
      </c>
      <c r="C640" s="52">
        <v>39060</v>
      </c>
      <c r="D640" s="238" t="s">
        <v>3234</v>
      </c>
      <c r="E640" s="62" t="s">
        <v>30</v>
      </c>
      <c r="F640" s="57">
        <v>152</v>
      </c>
      <c r="G640" s="90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>
        <v>152</v>
      </c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2"/>
      <c r="BP640" s="81">
        <v>0</v>
      </c>
      <c r="BQ640" s="81">
        <v>0</v>
      </c>
      <c r="BR640" s="81">
        <v>0</v>
      </c>
      <c r="BS640" s="82">
        <v>0</v>
      </c>
      <c r="BT640" s="82">
        <v>0</v>
      </c>
      <c r="BU640" s="82">
        <v>0</v>
      </c>
    </row>
    <row r="641" spans="1:77" s="137" customFormat="1" ht="15" customHeight="1" thickBot="1" x14ac:dyDescent="0.3">
      <c r="A641" s="236" t="s">
        <v>1639</v>
      </c>
      <c r="B641" s="60" t="s">
        <v>536</v>
      </c>
      <c r="C641" s="59">
        <v>39021</v>
      </c>
      <c r="D641" s="238" t="s">
        <v>3387</v>
      </c>
      <c r="E641" s="63" t="s">
        <v>408</v>
      </c>
      <c r="F641" s="57">
        <v>152</v>
      </c>
      <c r="G641" s="90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>
        <v>152</v>
      </c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2"/>
      <c r="BP641" s="81">
        <v>0</v>
      </c>
      <c r="BQ641" s="81">
        <v>0</v>
      </c>
      <c r="BR641" s="81">
        <v>0</v>
      </c>
      <c r="BS641" s="82">
        <v>0</v>
      </c>
      <c r="BT641" s="82">
        <v>0</v>
      </c>
      <c r="BU641" s="82">
        <v>0</v>
      </c>
    </row>
    <row r="642" spans="1:77" s="137" customFormat="1" ht="15" customHeight="1" thickBot="1" x14ac:dyDescent="0.3">
      <c r="A642" s="236" t="s">
        <v>1641</v>
      </c>
      <c r="B642" s="220" t="s">
        <v>1986</v>
      </c>
      <c r="C642" s="52">
        <v>38914</v>
      </c>
      <c r="D642" s="238" t="s">
        <v>3389</v>
      </c>
      <c r="E642" s="63" t="s">
        <v>76</v>
      </c>
      <c r="F642" s="57">
        <v>152</v>
      </c>
      <c r="G642" s="90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>
        <v>152</v>
      </c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2"/>
      <c r="BP642" s="81">
        <v>0</v>
      </c>
      <c r="BQ642" s="81">
        <v>0</v>
      </c>
      <c r="BR642" s="81">
        <v>0</v>
      </c>
      <c r="BS642" s="82">
        <v>0</v>
      </c>
      <c r="BT642" s="82">
        <v>0</v>
      </c>
      <c r="BU642" s="82">
        <v>0</v>
      </c>
    </row>
    <row r="643" spans="1:77" s="137" customFormat="1" ht="15" customHeight="1" thickBot="1" x14ac:dyDescent="0.3">
      <c r="A643" s="236" t="s">
        <v>1643</v>
      </c>
      <c r="B643" s="58" t="s">
        <v>1249</v>
      </c>
      <c r="C643" s="52">
        <v>38883</v>
      </c>
      <c r="D643" s="238" t="s">
        <v>2785</v>
      </c>
      <c r="E643" s="63" t="s">
        <v>406</v>
      </c>
      <c r="F643" s="57">
        <v>152</v>
      </c>
      <c r="G643" s="90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>
        <v>152</v>
      </c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2"/>
      <c r="BP643" s="81">
        <v>0</v>
      </c>
      <c r="BQ643" s="81">
        <v>0</v>
      </c>
      <c r="BR643" s="81">
        <v>0</v>
      </c>
      <c r="BS643" s="82">
        <v>0</v>
      </c>
      <c r="BT643" s="82">
        <v>0</v>
      </c>
      <c r="BU643" s="82">
        <v>0</v>
      </c>
    </row>
    <row r="644" spans="1:77" s="137" customFormat="1" ht="15" customHeight="1" thickBot="1" x14ac:dyDescent="0.3">
      <c r="A644" s="236" t="s">
        <v>1646</v>
      </c>
      <c r="B644" s="220" t="s">
        <v>1872</v>
      </c>
      <c r="C644" s="52">
        <v>38858</v>
      </c>
      <c r="D644" s="238" t="s">
        <v>3245</v>
      </c>
      <c r="E644" s="63" t="s">
        <v>76</v>
      </c>
      <c r="F644" s="57">
        <v>152</v>
      </c>
      <c r="G644" s="90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>
        <v>152</v>
      </c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2"/>
      <c r="BP644" s="81">
        <v>0</v>
      </c>
      <c r="BQ644" s="81">
        <v>0</v>
      </c>
      <c r="BR644" s="81">
        <v>0</v>
      </c>
      <c r="BS644" s="82">
        <v>0</v>
      </c>
      <c r="BT644" s="82">
        <v>0</v>
      </c>
      <c r="BU644" s="82">
        <v>0</v>
      </c>
    </row>
    <row r="645" spans="1:77" s="137" customFormat="1" ht="15" customHeight="1" thickBot="1" x14ac:dyDescent="0.3">
      <c r="A645" s="236" t="s">
        <v>1648</v>
      </c>
      <c r="B645" s="220" t="s">
        <v>1606</v>
      </c>
      <c r="C645" s="52">
        <v>38821</v>
      </c>
      <c r="D645" s="238" t="s">
        <v>2943</v>
      </c>
      <c r="E645" s="63" t="s">
        <v>76</v>
      </c>
      <c r="F645" s="57">
        <v>152</v>
      </c>
      <c r="G645" s="90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>
        <v>152</v>
      </c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2"/>
      <c r="BP645" s="81">
        <v>0</v>
      </c>
      <c r="BQ645" s="81">
        <v>0</v>
      </c>
      <c r="BR645" s="81">
        <v>0</v>
      </c>
      <c r="BS645" s="82">
        <v>0</v>
      </c>
      <c r="BT645" s="82">
        <v>0</v>
      </c>
      <c r="BU645" s="82">
        <v>0</v>
      </c>
    </row>
    <row r="646" spans="1:77" s="137" customFormat="1" ht="15" customHeight="1" thickBot="1" x14ac:dyDescent="0.3">
      <c r="A646" s="236" t="s">
        <v>1650</v>
      </c>
      <c r="B646" s="56" t="s">
        <v>1608</v>
      </c>
      <c r="C646" s="52">
        <v>38728</v>
      </c>
      <c r="D646" s="238">
        <v>66416</v>
      </c>
      <c r="E646" s="63" t="s">
        <v>76</v>
      </c>
      <c r="F646" s="57">
        <v>152</v>
      </c>
      <c r="G646" s="90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>
        <v>152</v>
      </c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2"/>
      <c r="BP646" s="81">
        <v>0</v>
      </c>
      <c r="BQ646" s="81">
        <v>0</v>
      </c>
      <c r="BR646" s="81">
        <v>0</v>
      </c>
      <c r="BS646" s="82">
        <v>0</v>
      </c>
      <c r="BT646" s="82">
        <v>0</v>
      </c>
      <c r="BU646" s="82">
        <v>0</v>
      </c>
    </row>
    <row r="647" spans="1:77" s="137" customFormat="1" ht="15" customHeight="1" thickBot="1" x14ac:dyDescent="0.3">
      <c r="A647" s="236" t="s">
        <v>1652</v>
      </c>
      <c r="B647" s="58" t="s">
        <v>936</v>
      </c>
      <c r="C647" s="52">
        <v>38727</v>
      </c>
      <c r="D647" s="238" t="s">
        <v>2626</v>
      </c>
      <c r="E647" s="62" t="s">
        <v>937</v>
      </c>
      <c r="F647" s="57">
        <v>152</v>
      </c>
      <c r="G647" s="90"/>
      <c r="H647" s="91"/>
      <c r="I647" s="91"/>
      <c r="J647" s="91"/>
      <c r="K647" s="91">
        <v>152</v>
      </c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2"/>
      <c r="BP647" s="81">
        <v>0</v>
      </c>
      <c r="BQ647" s="81">
        <v>0</v>
      </c>
      <c r="BR647" s="81">
        <v>0</v>
      </c>
      <c r="BS647" s="82">
        <v>0</v>
      </c>
      <c r="BT647" s="82">
        <v>0</v>
      </c>
      <c r="BU647" s="82">
        <v>0</v>
      </c>
    </row>
    <row r="648" spans="1:77" s="137" customFormat="1" ht="15" customHeight="1" thickBot="1" x14ac:dyDescent="0.3">
      <c r="A648" s="236" t="s">
        <v>1654</v>
      </c>
      <c r="B648" s="58" t="s">
        <v>1370</v>
      </c>
      <c r="C648" s="59">
        <v>38596</v>
      </c>
      <c r="D648" s="238" t="s">
        <v>3006</v>
      </c>
      <c r="E648" s="237" t="s">
        <v>408</v>
      </c>
      <c r="F648" s="57">
        <v>152</v>
      </c>
      <c r="G648" s="90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>
        <v>152</v>
      </c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2"/>
      <c r="BP648" s="81">
        <v>0</v>
      </c>
      <c r="BQ648" s="81">
        <v>0</v>
      </c>
      <c r="BR648" s="81">
        <v>0</v>
      </c>
      <c r="BS648" s="82">
        <v>0</v>
      </c>
      <c r="BT648" s="82">
        <v>0</v>
      </c>
      <c r="BU648" s="82">
        <v>0</v>
      </c>
    </row>
    <row r="649" spans="1:77" s="137" customFormat="1" ht="15" customHeight="1" thickBot="1" x14ac:dyDescent="0.3">
      <c r="A649" s="236" t="s">
        <v>1656</v>
      </c>
      <c r="B649" s="60" t="s">
        <v>539</v>
      </c>
      <c r="C649" s="59">
        <v>38519</v>
      </c>
      <c r="D649" s="238" t="s">
        <v>3347</v>
      </c>
      <c r="E649" s="63" t="s">
        <v>408</v>
      </c>
      <c r="F649" s="57">
        <v>152</v>
      </c>
      <c r="G649" s="90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>
        <v>152</v>
      </c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2"/>
      <c r="BP649" s="81">
        <v>0</v>
      </c>
      <c r="BQ649" s="81">
        <v>0</v>
      </c>
      <c r="BR649" s="81">
        <v>0</v>
      </c>
      <c r="BS649" s="82">
        <v>0</v>
      </c>
      <c r="BT649" s="82">
        <v>0</v>
      </c>
      <c r="BU649" s="82">
        <v>0</v>
      </c>
    </row>
    <row r="650" spans="1:77" s="137" customFormat="1" ht="15" customHeight="1" thickBot="1" x14ac:dyDescent="0.3">
      <c r="A650" s="236" t="s">
        <v>1657</v>
      </c>
      <c r="B650" s="58" t="s">
        <v>1389</v>
      </c>
      <c r="C650" s="52">
        <v>38494</v>
      </c>
      <c r="D650" s="238" t="s">
        <v>2742</v>
      </c>
      <c r="E650" s="237" t="s">
        <v>408</v>
      </c>
      <c r="F650" s="57">
        <v>152</v>
      </c>
      <c r="G650" s="90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>
        <v>152</v>
      </c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2"/>
      <c r="BP650" s="81">
        <v>0</v>
      </c>
      <c r="BQ650" s="81">
        <v>0</v>
      </c>
      <c r="BR650" s="81">
        <v>0</v>
      </c>
      <c r="BS650" s="82">
        <v>0</v>
      </c>
      <c r="BT650" s="82">
        <v>0</v>
      </c>
      <c r="BU650" s="82">
        <v>0</v>
      </c>
    </row>
    <row r="651" spans="1:77" s="137" customFormat="1" ht="15" customHeight="1" thickBot="1" x14ac:dyDescent="0.3">
      <c r="A651" s="236" t="s">
        <v>1658</v>
      </c>
      <c r="B651" s="58" t="s">
        <v>449</v>
      </c>
      <c r="C651" s="59">
        <v>38483</v>
      </c>
      <c r="D651" s="238" t="s">
        <v>3007</v>
      </c>
      <c r="E651" s="237" t="s">
        <v>408</v>
      </c>
      <c r="F651" s="57">
        <v>152</v>
      </c>
      <c r="G651" s="90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>
        <v>152</v>
      </c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2"/>
      <c r="BP651" s="81">
        <v>0</v>
      </c>
      <c r="BQ651" s="81">
        <v>0</v>
      </c>
      <c r="BR651" s="81">
        <v>0</v>
      </c>
      <c r="BS651" s="82">
        <v>0</v>
      </c>
      <c r="BT651" s="82">
        <v>0</v>
      </c>
      <c r="BU651" s="82">
        <v>0</v>
      </c>
    </row>
    <row r="652" spans="1:77" s="137" customFormat="1" ht="15" customHeight="1" thickBot="1" x14ac:dyDescent="0.3">
      <c r="A652" s="236" t="s">
        <v>1660</v>
      </c>
      <c r="B652" s="58" t="s">
        <v>1895</v>
      </c>
      <c r="C652" s="52">
        <v>37672</v>
      </c>
      <c r="D652" s="238" t="s">
        <v>3277</v>
      </c>
      <c r="E652" s="62" t="s">
        <v>58</v>
      </c>
      <c r="F652" s="57">
        <v>147</v>
      </c>
      <c r="G652" s="90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>
        <v>147</v>
      </c>
      <c r="BI652" s="91"/>
      <c r="BJ652" s="91"/>
      <c r="BK652" s="91"/>
      <c r="BL652" s="91"/>
      <c r="BM652" s="91"/>
      <c r="BN652" s="91"/>
      <c r="BO652" s="92"/>
      <c r="BP652" s="81">
        <v>0</v>
      </c>
      <c r="BQ652" s="81">
        <v>0</v>
      </c>
      <c r="BR652" s="81">
        <v>0</v>
      </c>
      <c r="BS652" s="82">
        <v>0</v>
      </c>
      <c r="BT652" s="82">
        <v>0</v>
      </c>
      <c r="BU652" s="82">
        <v>0</v>
      </c>
      <c r="BY652" s="235"/>
    </row>
    <row r="653" spans="1:77" s="137" customFormat="1" ht="15" customHeight="1" thickBot="1" x14ac:dyDescent="0.3">
      <c r="A653" s="236" t="s">
        <v>1662</v>
      </c>
      <c r="B653" s="58" t="s">
        <v>476</v>
      </c>
      <c r="C653" s="59">
        <v>36596</v>
      </c>
      <c r="D653" s="238" t="s">
        <v>2771</v>
      </c>
      <c r="E653" s="63" t="s">
        <v>977</v>
      </c>
      <c r="F653" s="57">
        <v>147</v>
      </c>
      <c r="G653" s="90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>
        <v>147</v>
      </c>
      <c r="BI653" s="91"/>
      <c r="BJ653" s="91"/>
      <c r="BK653" s="91"/>
      <c r="BL653" s="91"/>
      <c r="BM653" s="91"/>
      <c r="BN653" s="91"/>
      <c r="BO653" s="92"/>
      <c r="BP653" s="81">
        <v>0</v>
      </c>
      <c r="BQ653" s="81">
        <v>0</v>
      </c>
      <c r="BR653" s="81">
        <v>0</v>
      </c>
      <c r="BS653" s="82">
        <v>0</v>
      </c>
      <c r="BT653" s="82">
        <v>0</v>
      </c>
      <c r="BU653" s="82">
        <v>0</v>
      </c>
    </row>
    <row r="654" spans="1:77" s="137" customFormat="1" ht="15" customHeight="1" thickBot="1" x14ac:dyDescent="0.3">
      <c r="A654" s="236" t="s">
        <v>1663</v>
      </c>
      <c r="B654" s="60" t="s">
        <v>1952</v>
      </c>
      <c r="C654" s="59">
        <v>39006</v>
      </c>
      <c r="D654" s="238" t="s">
        <v>3352</v>
      </c>
      <c r="E654" s="63" t="s">
        <v>676</v>
      </c>
      <c r="F654" s="57">
        <v>146</v>
      </c>
      <c r="G654" s="90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>
        <v>146</v>
      </c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2"/>
      <c r="BP654" s="81">
        <v>0</v>
      </c>
      <c r="BQ654" s="81">
        <v>0</v>
      </c>
      <c r="BR654" s="81">
        <v>0</v>
      </c>
      <c r="BS654" s="82">
        <v>0</v>
      </c>
      <c r="BT654" s="82">
        <v>0</v>
      </c>
      <c r="BU654" s="82">
        <v>0</v>
      </c>
    </row>
    <row r="655" spans="1:77" s="137" customFormat="1" ht="15" customHeight="1" thickBot="1" x14ac:dyDescent="0.3">
      <c r="A655" s="236" t="s">
        <v>1665</v>
      </c>
      <c r="B655" s="58" t="s">
        <v>497</v>
      </c>
      <c r="C655" s="52">
        <v>38714</v>
      </c>
      <c r="D655" s="238" t="s">
        <v>2900</v>
      </c>
      <c r="E655" s="62" t="s">
        <v>1742</v>
      </c>
      <c r="F655" s="57">
        <v>146</v>
      </c>
      <c r="G655" s="90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>
        <v>146</v>
      </c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2"/>
      <c r="BP655" s="81">
        <v>0</v>
      </c>
      <c r="BQ655" s="81">
        <v>0</v>
      </c>
      <c r="BR655" s="81">
        <v>0</v>
      </c>
      <c r="BS655" s="82">
        <v>0</v>
      </c>
      <c r="BT655" s="82">
        <v>0</v>
      </c>
      <c r="BU655" s="82">
        <v>0</v>
      </c>
    </row>
    <row r="656" spans="1:77" s="137" customFormat="1" ht="15" customHeight="1" thickBot="1" x14ac:dyDescent="0.3">
      <c r="A656" s="236" t="s">
        <v>1667</v>
      </c>
      <c r="B656" s="60" t="s">
        <v>1541</v>
      </c>
      <c r="C656" s="59">
        <v>38424</v>
      </c>
      <c r="D656" s="238" t="s">
        <v>2882</v>
      </c>
      <c r="E656" s="63" t="s">
        <v>58</v>
      </c>
      <c r="F656" s="57">
        <v>146</v>
      </c>
      <c r="G656" s="90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>
        <v>146</v>
      </c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2"/>
      <c r="BP656" s="81">
        <v>0</v>
      </c>
      <c r="BQ656" s="81">
        <v>0</v>
      </c>
      <c r="BR656" s="81">
        <v>0</v>
      </c>
      <c r="BS656" s="82">
        <v>0</v>
      </c>
      <c r="BT656" s="82">
        <v>0</v>
      </c>
      <c r="BU656" s="82">
        <v>0</v>
      </c>
    </row>
    <row r="657" spans="1:73" s="137" customFormat="1" ht="15" customHeight="1" thickBot="1" x14ac:dyDescent="0.3">
      <c r="A657" s="236" t="s">
        <v>1669</v>
      </c>
      <c r="B657" s="240" t="s">
        <v>1946</v>
      </c>
      <c r="C657" s="52">
        <v>38415</v>
      </c>
      <c r="D657" s="238" t="s">
        <v>3344</v>
      </c>
      <c r="E657" s="63" t="s">
        <v>58</v>
      </c>
      <c r="F657" s="57">
        <v>146</v>
      </c>
      <c r="G657" s="90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>
        <v>146</v>
      </c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2"/>
      <c r="BP657" s="81">
        <v>0</v>
      </c>
      <c r="BQ657" s="81">
        <v>0</v>
      </c>
      <c r="BR657" s="81">
        <v>0</v>
      </c>
      <c r="BS657" s="82">
        <v>0</v>
      </c>
      <c r="BT657" s="82">
        <v>0</v>
      </c>
      <c r="BU657" s="82">
        <v>0</v>
      </c>
    </row>
    <row r="658" spans="1:73" s="137" customFormat="1" ht="15" customHeight="1" thickBot="1" x14ac:dyDescent="0.3">
      <c r="A658" s="236" t="s">
        <v>1671</v>
      </c>
      <c r="B658" s="58" t="s">
        <v>1391</v>
      </c>
      <c r="C658" s="52">
        <v>38721</v>
      </c>
      <c r="D658" s="238" t="s">
        <v>2846</v>
      </c>
      <c r="E658" s="63" t="s">
        <v>19</v>
      </c>
      <c r="F658" s="57">
        <v>142</v>
      </c>
      <c r="G658" s="90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>
        <v>142</v>
      </c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2"/>
      <c r="BP658" s="81">
        <v>0</v>
      </c>
      <c r="BQ658" s="81">
        <v>0</v>
      </c>
      <c r="BR658" s="81">
        <v>0</v>
      </c>
      <c r="BS658" s="82">
        <v>0</v>
      </c>
      <c r="BT658" s="82">
        <v>0</v>
      </c>
      <c r="BU658" s="82">
        <v>0</v>
      </c>
    </row>
    <row r="659" spans="1:73" s="137" customFormat="1" ht="15" customHeight="1" thickBot="1" x14ac:dyDescent="0.3">
      <c r="A659" s="236" t="s">
        <v>1673</v>
      </c>
      <c r="B659" s="60" t="s">
        <v>2145</v>
      </c>
      <c r="C659" s="59">
        <v>34781</v>
      </c>
      <c r="D659" s="238" t="s">
        <v>3551</v>
      </c>
      <c r="E659" s="63" t="s">
        <v>406</v>
      </c>
      <c r="F659" s="57">
        <v>142</v>
      </c>
      <c r="G659" s="90"/>
      <c r="H659" s="91">
        <v>142</v>
      </c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2"/>
      <c r="BP659" s="81">
        <v>0</v>
      </c>
      <c r="BQ659" s="81">
        <v>0</v>
      </c>
      <c r="BR659" s="81">
        <v>0</v>
      </c>
      <c r="BS659" s="82">
        <v>0</v>
      </c>
      <c r="BT659" s="82">
        <v>0</v>
      </c>
      <c r="BU659" s="82">
        <v>0</v>
      </c>
    </row>
    <row r="660" spans="1:73" s="137" customFormat="1" ht="15" customHeight="1" thickBot="1" x14ac:dyDescent="0.3">
      <c r="A660" s="236" t="s">
        <v>1675</v>
      </c>
      <c r="B660" s="58" t="s">
        <v>2049</v>
      </c>
      <c r="C660" s="59">
        <v>30449</v>
      </c>
      <c r="D660" s="238" t="s">
        <v>3464</v>
      </c>
      <c r="E660" s="63" t="s">
        <v>406</v>
      </c>
      <c r="F660" s="57">
        <v>142</v>
      </c>
      <c r="G660" s="90"/>
      <c r="H660" s="91">
        <v>142</v>
      </c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2"/>
      <c r="BP660" s="81">
        <v>0</v>
      </c>
      <c r="BQ660" s="81">
        <v>0</v>
      </c>
      <c r="BR660" s="81">
        <v>0</v>
      </c>
      <c r="BS660" s="82">
        <v>0</v>
      </c>
      <c r="BT660" s="82">
        <v>0</v>
      </c>
      <c r="BU660" s="82">
        <v>0</v>
      </c>
    </row>
    <row r="661" spans="1:73" s="137" customFormat="1" ht="15" customHeight="1" thickBot="1" x14ac:dyDescent="0.3">
      <c r="A661" s="236" t="s">
        <v>1678</v>
      </c>
      <c r="B661" s="58" t="s">
        <v>2040</v>
      </c>
      <c r="C661" s="59">
        <v>24253</v>
      </c>
      <c r="D661" s="238" t="s">
        <v>3456</v>
      </c>
      <c r="E661" s="62" t="s">
        <v>61</v>
      </c>
      <c r="F661" s="57">
        <v>142</v>
      </c>
      <c r="G661" s="90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>
        <v>142</v>
      </c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2"/>
      <c r="BP661" s="81">
        <v>0</v>
      </c>
      <c r="BQ661" s="81">
        <v>0</v>
      </c>
      <c r="BR661" s="81">
        <v>0</v>
      </c>
      <c r="BS661" s="82">
        <v>0</v>
      </c>
      <c r="BT661" s="82">
        <v>0</v>
      </c>
      <c r="BU661" s="82">
        <v>0</v>
      </c>
    </row>
    <row r="662" spans="1:73" s="137" customFormat="1" ht="15" customHeight="1" thickBot="1" x14ac:dyDescent="0.3">
      <c r="A662" s="236" t="s">
        <v>1680</v>
      </c>
      <c r="B662" s="60" t="s">
        <v>2131</v>
      </c>
      <c r="C662" s="59">
        <v>23670</v>
      </c>
      <c r="D662" s="238" t="s">
        <v>3542</v>
      </c>
      <c r="E662" s="62" t="s">
        <v>61</v>
      </c>
      <c r="F662" s="57">
        <v>142</v>
      </c>
      <c r="G662" s="90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>
        <v>142</v>
      </c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2"/>
      <c r="BP662" s="81">
        <v>0</v>
      </c>
      <c r="BQ662" s="81">
        <v>0</v>
      </c>
      <c r="BR662" s="81">
        <v>0</v>
      </c>
      <c r="BS662" s="82">
        <v>0</v>
      </c>
      <c r="BT662" s="82">
        <v>0</v>
      </c>
      <c r="BU662" s="82">
        <v>0</v>
      </c>
    </row>
    <row r="663" spans="1:73" s="137" customFormat="1" ht="15" customHeight="1" thickBot="1" x14ac:dyDescent="0.3">
      <c r="A663" s="236" t="s">
        <v>1682</v>
      </c>
      <c r="B663" s="58" t="s">
        <v>985</v>
      </c>
      <c r="C663" s="52">
        <v>39094</v>
      </c>
      <c r="D663" s="238" t="s">
        <v>2656</v>
      </c>
      <c r="E663" s="62" t="s">
        <v>937</v>
      </c>
      <c r="F663" s="57">
        <v>137</v>
      </c>
      <c r="G663" s="90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>
        <v>137</v>
      </c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2"/>
      <c r="BP663" s="81">
        <v>0</v>
      </c>
      <c r="BQ663" s="81">
        <v>0</v>
      </c>
      <c r="BR663" s="81">
        <v>0</v>
      </c>
      <c r="BS663" s="82">
        <v>0</v>
      </c>
      <c r="BT663" s="82">
        <v>0</v>
      </c>
      <c r="BU663" s="82">
        <v>0</v>
      </c>
    </row>
    <row r="664" spans="1:73" s="137" customFormat="1" ht="15" customHeight="1" thickBot="1" x14ac:dyDescent="0.3">
      <c r="A664" s="236" t="s">
        <v>1684</v>
      </c>
      <c r="B664" s="37" t="s">
        <v>2380</v>
      </c>
      <c r="C664" s="38">
        <v>38659</v>
      </c>
      <c r="D664" s="107">
        <v>145734</v>
      </c>
      <c r="E664" s="46" t="s">
        <v>42</v>
      </c>
      <c r="F664" s="57">
        <v>137</v>
      </c>
      <c r="G664" s="90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2">
        <v>137</v>
      </c>
      <c r="BP664" s="81">
        <v>0</v>
      </c>
      <c r="BQ664" s="81">
        <v>0</v>
      </c>
      <c r="BR664" s="81">
        <v>0</v>
      </c>
      <c r="BS664" s="82">
        <v>0</v>
      </c>
      <c r="BT664" s="82">
        <v>0</v>
      </c>
      <c r="BU664" s="82">
        <v>0</v>
      </c>
    </row>
    <row r="665" spans="1:73" s="137" customFormat="1" ht="15" customHeight="1" thickBot="1" x14ac:dyDescent="0.3">
      <c r="A665" s="236" t="s">
        <v>1686</v>
      </c>
      <c r="B665" s="43" t="s">
        <v>1971</v>
      </c>
      <c r="C665" s="52">
        <v>38515</v>
      </c>
      <c r="D665" s="54" t="s">
        <v>3318</v>
      </c>
      <c r="E665" s="46" t="s">
        <v>42</v>
      </c>
      <c r="F665" s="57">
        <v>137</v>
      </c>
      <c r="G665" s="90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2">
        <v>137</v>
      </c>
      <c r="BP665" s="81">
        <v>0</v>
      </c>
      <c r="BQ665" s="81">
        <v>0</v>
      </c>
      <c r="BR665" s="81">
        <v>0</v>
      </c>
      <c r="BS665" s="82">
        <v>0</v>
      </c>
      <c r="BT665" s="82">
        <v>0</v>
      </c>
      <c r="BU665" s="82">
        <v>0</v>
      </c>
    </row>
    <row r="666" spans="1:73" s="137" customFormat="1" ht="15" customHeight="1" thickBot="1" x14ac:dyDescent="0.3">
      <c r="A666" s="236" t="s">
        <v>1687</v>
      </c>
      <c r="B666" s="58" t="s">
        <v>311</v>
      </c>
      <c r="C666" s="52">
        <v>38487</v>
      </c>
      <c r="D666" s="238" t="s">
        <v>3552</v>
      </c>
      <c r="E666" s="62" t="s">
        <v>45</v>
      </c>
      <c r="F666" s="57">
        <v>137</v>
      </c>
      <c r="G666" s="90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>
        <v>137</v>
      </c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2"/>
      <c r="BP666" s="81">
        <v>0</v>
      </c>
      <c r="BQ666" s="81">
        <v>0</v>
      </c>
      <c r="BR666" s="81">
        <v>0</v>
      </c>
      <c r="BS666" s="82">
        <v>0</v>
      </c>
      <c r="BT666" s="82">
        <v>0</v>
      </c>
      <c r="BU666" s="82">
        <v>0</v>
      </c>
    </row>
    <row r="667" spans="1:73" s="137" customFormat="1" ht="15" customHeight="1" thickBot="1" x14ac:dyDescent="0.3">
      <c r="A667" s="236" t="s">
        <v>1689</v>
      </c>
      <c r="B667" s="43" t="s">
        <v>1999</v>
      </c>
      <c r="C667" s="52">
        <v>38463</v>
      </c>
      <c r="D667" s="54" t="s">
        <v>3341</v>
      </c>
      <c r="E667" s="46" t="s">
        <v>42</v>
      </c>
      <c r="F667" s="57">
        <v>137</v>
      </c>
      <c r="G667" s="90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2">
        <v>137</v>
      </c>
      <c r="BP667" s="81">
        <v>0</v>
      </c>
      <c r="BQ667" s="81">
        <v>0</v>
      </c>
      <c r="BR667" s="81">
        <v>0</v>
      </c>
      <c r="BS667" s="82">
        <v>0</v>
      </c>
      <c r="BT667" s="82">
        <v>0</v>
      </c>
      <c r="BU667" s="82">
        <v>0</v>
      </c>
    </row>
    <row r="668" spans="1:73" s="137" customFormat="1" ht="15" customHeight="1" thickBot="1" x14ac:dyDescent="0.3">
      <c r="A668" s="236" t="s">
        <v>1691</v>
      </c>
      <c r="B668" s="58" t="s">
        <v>1744</v>
      </c>
      <c r="C668" s="59">
        <v>38337</v>
      </c>
      <c r="D668" s="238" t="s">
        <v>2999</v>
      </c>
      <c r="E668" s="62" t="s">
        <v>412</v>
      </c>
      <c r="F668" s="57">
        <v>137</v>
      </c>
      <c r="G668" s="90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>
        <v>137</v>
      </c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2"/>
      <c r="BP668" s="81">
        <v>0</v>
      </c>
      <c r="BQ668" s="81">
        <v>0</v>
      </c>
      <c r="BR668" s="81">
        <v>0</v>
      </c>
      <c r="BS668" s="82">
        <v>0</v>
      </c>
      <c r="BT668" s="82">
        <v>0</v>
      </c>
      <c r="BU668" s="82">
        <v>0</v>
      </c>
    </row>
    <row r="669" spans="1:73" s="137" customFormat="1" ht="15" customHeight="1" thickBot="1" x14ac:dyDescent="0.3">
      <c r="A669" s="236" t="s">
        <v>1693</v>
      </c>
      <c r="B669" s="58" t="s">
        <v>1988</v>
      </c>
      <c r="C669" s="52">
        <v>38126</v>
      </c>
      <c r="D669" s="238" t="s">
        <v>3395</v>
      </c>
      <c r="E669" s="62" t="s">
        <v>695</v>
      </c>
      <c r="F669" s="57">
        <v>137</v>
      </c>
      <c r="G669" s="90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>
        <v>137</v>
      </c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2"/>
      <c r="BP669" s="81">
        <v>0</v>
      </c>
      <c r="BQ669" s="81">
        <v>0</v>
      </c>
      <c r="BR669" s="81">
        <v>0</v>
      </c>
      <c r="BS669" s="82">
        <v>0</v>
      </c>
      <c r="BT669" s="82">
        <v>0</v>
      </c>
      <c r="BU669" s="82">
        <v>0</v>
      </c>
    </row>
    <row r="670" spans="1:73" s="137" customFormat="1" ht="15" customHeight="1" thickBot="1" x14ac:dyDescent="0.3">
      <c r="A670" s="236" t="s">
        <v>1695</v>
      </c>
      <c r="B670" s="60" t="s">
        <v>1619</v>
      </c>
      <c r="C670" s="59">
        <v>38046</v>
      </c>
      <c r="D670" s="238" t="s">
        <v>2852</v>
      </c>
      <c r="E670" s="62" t="s">
        <v>11</v>
      </c>
      <c r="F670" s="57">
        <v>137</v>
      </c>
      <c r="G670" s="90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>
        <v>137</v>
      </c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2"/>
      <c r="BP670" s="81">
        <v>0</v>
      </c>
      <c r="BQ670" s="81">
        <v>0</v>
      </c>
      <c r="BR670" s="81">
        <v>0</v>
      </c>
      <c r="BS670" s="82">
        <v>0</v>
      </c>
      <c r="BT670" s="82">
        <v>0</v>
      </c>
      <c r="BU670" s="82">
        <v>0</v>
      </c>
    </row>
    <row r="671" spans="1:73" s="137" customFormat="1" ht="15" customHeight="1" thickBot="1" x14ac:dyDescent="0.3">
      <c r="A671" s="236" t="s">
        <v>1697</v>
      </c>
      <c r="B671" s="58" t="s">
        <v>1932</v>
      </c>
      <c r="C671" s="59">
        <v>37867</v>
      </c>
      <c r="D671" s="238" t="s">
        <v>3328</v>
      </c>
      <c r="E671" s="62" t="s">
        <v>412</v>
      </c>
      <c r="F671" s="57">
        <v>137</v>
      </c>
      <c r="G671" s="90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>
        <v>137</v>
      </c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2"/>
      <c r="BP671" s="81">
        <v>0</v>
      </c>
      <c r="BQ671" s="81">
        <v>0</v>
      </c>
      <c r="BR671" s="81">
        <v>0</v>
      </c>
      <c r="BS671" s="82">
        <v>0</v>
      </c>
      <c r="BT671" s="82">
        <v>0</v>
      </c>
      <c r="BU671" s="82">
        <v>0</v>
      </c>
    </row>
    <row r="672" spans="1:73" s="137" customFormat="1" ht="15" customHeight="1" thickBot="1" x14ac:dyDescent="0.3">
      <c r="A672" s="236" t="s">
        <v>1699</v>
      </c>
      <c r="B672" s="58" t="s">
        <v>389</v>
      </c>
      <c r="C672" s="52">
        <v>37784</v>
      </c>
      <c r="D672" s="238" t="s">
        <v>3396</v>
      </c>
      <c r="E672" s="63" t="s">
        <v>62</v>
      </c>
      <c r="F672" s="57">
        <v>137</v>
      </c>
      <c r="G672" s="90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>
        <v>137</v>
      </c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2"/>
      <c r="BP672" s="81">
        <v>0</v>
      </c>
      <c r="BQ672" s="81">
        <v>0</v>
      </c>
      <c r="BR672" s="81">
        <v>0</v>
      </c>
      <c r="BS672" s="82">
        <v>0</v>
      </c>
      <c r="BT672" s="82">
        <v>0</v>
      </c>
      <c r="BU672" s="82">
        <v>0</v>
      </c>
    </row>
    <row r="673" spans="1:73" s="137" customFormat="1" ht="15" customHeight="1" thickBot="1" x14ac:dyDescent="0.3">
      <c r="A673" s="236" t="s">
        <v>1701</v>
      </c>
      <c r="B673" s="58" t="s">
        <v>1466</v>
      </c>
      <c r="C673" s="59">
        <v>37723</v>
      </c>
      <c r="D673" s="238" t="s">
        <v>2801</v>
      </c>
      <c r="E673" s="62" t="s">
        <v>412</v>
      </c>
      <c r="F673" s="57">
        <v>137</v>
      </c>
      <c r="G673" s="90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>
        <v>137</v>
      </c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2"/>
      <c r="BP673" s="81">
        <v>0</v>
      </c>
      <c r="BQ673" s="81">
        <v>0</v>
      </c>
      <c r="BR673" s="81">
        <v>0</v>
      </c>
      <c r="BS673" s="82">
        <v>0</v>
      </c>
      <c r="BT673" s="82">
        <v>0</v>
      </c>
      <c r="BU673" s="82">
        <v>0</v>
      </c>
    </row>
    <row r="674" spans="1:73" s="137" customFormat="1" ht="15" customHeight="1" thickBot="1" x14ac:dyDescent="0.3">
      <c r="A674" s="236" t="s">
        <v>1702</v>
      </c>
      <c r="B674" s="58" t="s">
        <v>1915</v>
      </c>
      <c r="C674" s="52">
        <v>37696</v>
      </c>
      <c r="D674" s="238" t="s">
        <v>3305</v>
      </c>
      <c r="E674" s="62" t="s">
        <v>937</v>
      </c>
      <c r="F674" s="57">
        <v>137</v>
      </c>
      <c r="G674" s="90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>
        <v>137</v>
      </c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2"/>
      <c r="BP674" s="81">
        <v>0</v>
      </c>
      <c r="BQ674" s="81">
        <v>0</v>
      </c>
      <c r="BR674" s="81">
        <v>0</v>
      </c>
      <c r="BS674" s="82">
        <v>0</v>
      </c>
      <c r="BT674" s="82">
        <v>0</v>
      </c>
      <c r="BU674" s="82">
        <v>0</v>
      </c>
    </row>
    <row r="675" spans="1:73" s="137" customFormat="1" ht="15" customHeight="1" thickBot="1" x14ac:dyDescent="0.3">
      <c r="A675" s="236" t="s">
        <v>1703</v>
      </c>
      <c r="B675" s="43" t="s">
        <v>1929</v>
      </c>
      <c r="C675" s="52">
        <v>37671</v>
      </c>
      <c r="D675" s="238" t="s">
        <v>3325</v>
      </c>
      <c r="E675" s="63" t="s">
        <v>46</v>
      </c>
      <c r="F675" s="57">
        <v>137</v>
      </c>
      <c r="G675" s="90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>
        <v>137</v>
      </c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2"/>
      <c r="BP675" s="81">
        <v>0</v>
      </c>
      <c r="BQ675" s="81">
        <v>0</v>
      </c>
      <c r="BR675" s="81">
        <v>0</v>
      </c>
      <c r="BS675" s="82">
        <v>0</v>
      </c>
      <c r="BT675" s="82">
        <v>0</v>
      </c>
      <c r="BU675" s="82">
        <v>0</v>
      </c>
    </row>
    <row r="676" spans="1:73" s="137" customFormat="1" ht="15" customHeight="1" thickBot="1" x14ac:dyDescent="0.3">
      <c r="A676" s="236" t="s">
        <v>1704</v>
      </c>
      <c r="B676" s="58" t="s">
        <v>201</v>
      </c>
      <c r="C676" s="52">
        <v>37475</v>
      </c>
      <c r="D676" s="238" t="s">
        <v>397</v>
      </c>
      <c r="E676" s="63" t="s">
        <v>62</v>
      </c>
      <c r="F676" s="57">
        <v>137</v>
      </c>
      <c r="G676" s="90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>
        <v>137</v>
      </c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2"/>
      <c r="BP676" s="81">
        <v>0</v>
      </c>
      <c r="BQ676" s="81">
        <v>0</v>
      </c>
      <c r="BR676" s="81">
        <v>0</v>
      </c>
      <c r="BS676" s="82">
        <v>0</v>
      </c>
      <c r="BT676" s="82">
        <v>0</v>
      </c>
      <c r="BU676" s="82">
        <v>0</v>
      </c>
    </row>
    <row r="677" spans="1:73" s="137" customFormat="1" ht="15" customHeight="1" thickBot="1" x14ac:dyDescent="0.3">
      <c r="A677" s="236" t="s">
        <v>1705</v>
      </c>
      <c r="B677" s="60" t="s">
        <v>346</v>
      </c>
      <c r="C677" s="59">
        <v>36700</v>
      </c>
      <c r="D677" s="238" t="s">
        <v>3373</v>
      </c>
      <c r="E677" s="237" t="s">
        <v>932</v>
      </c>
      <c r="F677" s="57">
        <v>137</v>
      </c>
      <c r="G677" s="90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>
        <v>137</v>
      </c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2"/>
      <c r="BP677" s="81">
        <v>0</v>
      </c>
      <c r="BQ677" s="81">
        <v>0</v>
      </c>
      <c r="BR677" s="81">
        <v>0</v>
      </c>
      <c r="BS677" s="82">
        <v>0</v>
      </c>
      <c r="BT677" s="82">
        <v>0</v>
      </c>
      <c r="BU677" s="82">
        <v>0</v>
      </c>
    </row>
    <row r="678" spans="1:73" s="137" customFormat="1" ht="15" customHeight="1" thickBot="1" x14ac:dyDescent="0.3">
      <c r="A678" s="236" t="s">
        <v>1707</v>
      </c>
      <c r="B678" s="58" t="s">
        <v>1837</v>
      </c>
      <c r="C678" s="52">
        <v>33297</v>
      </c>
      <c r="D678" s="238" t="s">
        <v>3265</v>
      </c>
      <c r="E678" s="62" t="s">
        <v>69</v>
      </c>
      <c r="F678" s="57">
        <v>137</v>
      </c>
      <c r="G678" s="90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>
        <v>137</v>
      </c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2"/>
      <c r="BP678" s="81">
        <v>0</v>
      </c>
      <c r="BQ678" s="81">
        <v>0</v>
      </c>
      <c r="BR678" s="81">
        <v>0</v>
      </c>
      <c r="BS678" s="82">
        <v>0</v>
      </c>
      <c r="BT678" s="82">
        <v>0</v>
      </c>
      <c r="BU678" s="82">
        <v>0</v>
      </c>
    </row>
    <row r="679" spans="1:73" s="137" customFormat="1" ht="15" customHeight="1" thickBot="1" x14ac:dyDescent="0.3">
      <c r="A679" s="236" t="s">
        <v>1709</v>
      </c>
      <c r="B679" s="58" t="s">
        <v>1977</v>
      </c>
      <c r="C679" s="52">
        <v>32620</v>
      </c>
      <c r="D679" s="238" t="s">
        <v>3382</v>
      </c>
      <c r="E679" s="63" t="s">
        <v>697</v>
      </c>
      <c r="F679" s="57">
        <v>137</v>
      </c>
      <c r="G679" s="90"/>
      <c r="H679" s="91"/>
      <c r="I679" s="91"/>
      <c r="J679" s="91"/>
      <c r="K679" s="91"/>
      <c r="L679" s="91"/>
      <c r="M679" s="91">
        <v>137</v>
      </c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2"/>
      <c r="BP679" s="81">
        <v>0</v>
      </c>
      <c r="BQ679" s="81">
        <v>0</v>
      </c>
      <c r="BR679" s="81">
        <v>0</v>
      </c>
      <c r="BS679" s="82">
        <v>0</v>
      </c>
      <c r="BT679" s="82">
        <v>0</v>
      </c>
      <c r="BU679" s="82">
        <v>0</v>
      </c>
    </row>
    <row r="680" spans="1:73" s="137" customFormat="1" ht="15" customHeight="1" thickBot="1" x14ac:dyDescent="0.3">
      <c r="A680" s="236" t="s">
        <v>1711</v>
      </c>
      <c r="B680" s="58" t="s">
        <v>1866</v>
      </c>
      <c r="C680" s="52">
        <v>31083</v>
      </c>
      <c r="D680" s="238" t="s">
        <v>3233</v>
      </c>
      <c r="E680" s="62" t="s">
        <v>30</v>
      </c>
      <c r="F680" s="57">
        <v>137</v>
      </c>
      <c r="G680" s="90"/>
      <c r="H680" s="91"/>
      <c r="I680" s="91"/>
      <c r="J680" s="91"/>
      <c r="K680" s="91"/>
      <c r="L680" s="91"/>
      <c r="M680" s="91">
        <v>137</v>
      </c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2"/>
      <c r="BP680" s="81">
        <v>0</v>
      </c>
      <c r="BQ680" s="81">
        <v>0</v>
      </c>
      <c r="BR680" s="81">
        <v>0</v>
      </c>
      <c r="BS680" s="82">
        <v>0</v>
      </c>
      <c r="BT680" s="82">
        <v>0</v>
      </c>
      <c r="BU680" s="82">
        <v>0</v>
      </c>
    </row>
    <row r="681" spans="1:73" s="137" customFormat="1" ht="15" customHeight="1" thickBot="1" x14ac:dyDescent="0.3">
      <c r="A681" s="236" t="s">
        <v>1713</v>
      </c>
      <c r="B681" s="58" t="s">
        <v>900</v>
      </c>
      <c r="C681" s="59">
        <v>30977</v>
      </c>
      <c r="D681" s="238" t="s">
        <v>2707</v>
      </c>
      <c r="E681" s="62" t="s">
        <v>68</v>
      </c>
      <c r="F681" s="57">
        <v>137</v>
      </c>
      <c r="G681" s="90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>
        <v>137</v>
      </c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2"/>
      <c r="BP681" s="81">
        <v>0</v>
      </c>
      <c r="BQ681" s="81">
        <v>0</v>
      </c>
      <c r="BR681" s="81">
        <v>0</v>
      </c>
      <c r="BS681" s="82">
        <v>0</v>
      </c>
      <c r="BT681" s="82">
        <v>0</v>
      </c>
      <c r="BU681" s="82">
        <v>0</v>
      </c>
    </row>
    <row r="682" spans="1:73" s="137" customFormat="1" ht="15" customHeight="1" thickBot="1" x14ac:dyDescent="0.3">
      <c r="A682" s="236" t="s">
        <v>1715</v>
      </c>
      <c r="B682" s="58" t="s">
        <v>578</v>
      </c>
      <c r="C682" s="59">
        <v>30262</v>
      </c>
      <c r="D682" s="238" t="s">
        <v>2416</v>
      </c>
      <c r="E682" s="63" t="s">
        <v>62</v>
      </c>
      <c r="F682" s="57">
        <v>137</v>
      </c>
      <c r="G682" s="90"/>
      <c r="H682" s="91"/>
      <c r="I682" s="91"/>
      <c r="J682" s="91"/>
      <c r="K682" s="91"/>
      <c r="L682" s="91"/>
      <c r="M682" s="91"/>
      <c r="N682" s="91"/>
      <c r="O682" s="91">
        <v>137</v>
      </c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2"/>
      <c r="BP682" s="81">
        <v>0</v>
      </c>
      <c r="BQ682" s="81">
        <v>0</v>
      </c>
      <c r="BR682" s="81">
        <v>0</v>
      </c>
      <c r="BS682" s="82">
        <v>0</v>
      </c>
      <c r="BT682" s="82">
        <v>0</v>
      </c>
      <c r="BU682" s="82">
        <v>0</v>
      </c>
    </row>
    <row r="683" spans="1:73" s="137" customFormat="1" ht="15" customHeight="1" thickBot="1" x14ac:dyDescent="0.3">
      <c r="A683" s="236" t="s">
        <v>1717</v>
      </c>
      <c r="B683" s="58" t="s">
        <v>718</v>
      </c>
      <c r="C683" s="52">
        <v>28518</v>
      </c>
      <c r="D683" s="238" t="s">
        <v>2486</v>
      </c>
      <c r="E683" s="62" t="s">
        <v>69</v>
      </c>
      <c r="F683" s="57">
        <v>137</v>
      </c>
      <c r="G683" s="90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>
        <v>137</v>
      </c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2"/>
      <c r="BP683" s="81">
        <v>0</v>
      </c>
      <c r="BQ683" s="81">
        <v>0</v>
      </c>
      <c r="BR683" s="81">
        <v>0</v>
      </c>
      <c r="BS683" s="82">
        <v>0</v>
      </c>
      <c r="BT683" s="82">
        <v>0</v>
      </c>
      <c r="BU683" s="82">
        <v>0</v>
      </c>
    </row>
    <row r="684" spans="1:73" s="137" customFormat="1" ht="15" customHeight="1" thickBot="1" x14ac:dyDescent="0.3">
      <c r="A684" s="236" t="s">
        <v>1719</v>
      </c>
      <c r="B684" s="61" t="s">
        <v>2095</v>
      </c>
      <c r="C684" s="59">
        <v>26087</v>
      </c>
      <c r="D684" s="238" t="s">
        <v>3508</v>
      </c>
      <c r="E684" s="62" t="s">
        <v>897</v>
      </c>
      <c r="F684" s="57">
        <v>137</v>
      </c>
      <c r="G684" s="90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>
        <v>137</v>
      </c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2"/>
      <c r="BP684" s="81">
        <v>0</v>
      </c>
      <c r="BQ684" s="81">
        <v>0</v>
      </c>
      <c r="BR684" s="81">
        <v>0</v>
      </c>
      <c r="BS684" s="82">
        <v>0</v>
      </c>
      <c r="BT684" s="82">
        <v>0</v>
      </c>
      <c r="BU684" s="82">
        <v>0</v>
      </c>
    </row>
    <row r="685" spans="1:73" s="137" customFormat="1" ht="15" customHeight="1" thickBot="1" x14ac:dyDescent="0.3">
      <c r="A685" s="236" t="s">
        <v>1720</v>
      </c>
      <c r="B685" s="58" t="s">
        <v>2034</v>
      </c>
      <c r="C685" s="52">
        <v>26067</v>
      </c>
      <c r="D685" s="238" t="s">
        <v>3451</v>
      </c>
      <c r="E685" s="62" t="s">
        <v>1553</v>
      </c>
      <c r="F685" s="57">
        <v>137</v>
      </c>
      <c r="G685" s="90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>
        <v>137</v>
      </c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2"/>
      <c r="BP685" s="81">
        <v>0</v>
      </c>
      <c r="BQ685" s="81">
        <v>0</v>
      </c>
      <c r="BR685" s="81">
        <v>0</v>
      </c>
      <c r="BS685" s="82">
        <v>0</v>
      </c>
      <c r="BT685" s="82">
        <v>0</v>
      </c>
      <c r="BU685" s="82">
        <v>0</v>
      </c>
    </row>
    <row r="686" spans="1:73" s="137" customFormat="1" ht="15" customHeight="1" thickBot="1" x14ac:dyDescent="0.3">
      <c r="A686" s="236" t="s">
        <v>1722</v>
      </c>
      <c r="B686" s="58" t="s">
        <v>1943</v>
      </c>
      <c r="C686" s="52">
        <v>25215</v>
      </c>
      <c r="D686" s="238" t="s">
        <v>3340</v>
      </c>
      <c r="E686" s="62" t="s">
        <v>355</v>
      </c>
      <c r="F686" s="57">
        <v>137</v>
      </c>
      <c r="G686" s="90"/>
      <c r="H686" s="91"/>
      <c r="I686" s="91"/>
      <c r="J686" s="91"/>
      <c r="K686" s="91"/>
      <c r="L686" s="91"/>
      <c r="M686" s="91">
        <v>137</v>
      </c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2"/>
      <c r="BP686" s="81">
        <v>0</v>
      </c>
      <c r="BQ686" s="81">
        <v>0</v>
      </c>
      <c r="BR686" s="81">
        <v>0</v>
      </c>
      <c r="BS686" s="82">
        <v>0</v>
      </c>
      <c r="BT686" s="82">
        <v>0</v>
      </c>
      <c r="BU686" s="82">
        <v>0</v>
      </c>
    </row>
    <row r="687" spans="1:73" s="137" customFormat="1" ht="15" customHeight="1" thickBot="1" x14ac:dyDescent="0.3">
      <c r="A687" s="236" t="s">
        <v>1724</v>
      </c>
      <c r="B687" s="58" t="s">
        <v>1129</v>
      </c>
      <c r="C687" s="52">
        <v>25041</v>
      </c>
      <c r="D687" s="238" t="s">
        <v>2732</v>
      </c>
      <c r="E687" s="62" t="s">
        <v>355</v>
      </c>
      <c r="F687" s="57">
        <v>137</v>
      </c>
      <c r="G687" s="90"/>
      <c r="H687" s="91"/>
      <c r="I687" s="91"/>
      <c r="J687" s="91"/>
      <c r="K687" s="91"/>
      <c r="L687" s="91"/>
      <c r="M687" s="91">
        <v>137</v>
      </c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2"/>
      <c r="BP687" s="81">
        <v>0</v>
      </c>
      <c r="BQ687" s="81">
        <v>0</v>
      </c>
      <c r="BR687" s="81">
        <v>0</v>
      </c>
      <c r="BS687" s="82">
        <v>0</v>
      </c>
      <c r="BT687" s="82">
        <v>0</v>
      </c>
      <c r="BU687" s="82">
        <v>0</v>
      </c>
    </row>
    <row r="688" spans="1:73" s="137" customFormat="1" ht="15" customHeight="1" thickBot="1" x14ac:dyDescent="0.3">
      <c r="A688" s="236" t="s">
        <v>1725</v>
      </c>
      <c r="B688" s="58" t="s">
        <v>2157</v>
      </c>
      <c r="C688" s="59">
        <v>23108</v>
      </c>
      <c r="D688" s="238" t="s">
        <v>3553</v>
      </c>
      <c r="E688" s="237" t="s">
        <v>932</v>
      </c>
      <c r="F688" s="57">
        <v>137</v>
      </c>
      <c r="G688" s="90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>
        <v>137</v>
      </c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2"/>
      <c r="BP688" s="81">
        <v>0</v>
      </c>
      <c r="BQ688" s="81">
        <v>0</v>
      </c>
      <c r="BR688" s="81">
        <v>0</v>
      </c>
      <c r="BS688" s="82">
        <v>0</v>
      </c>
      <c r="BT688" s="82">
        <v>0</v>
      </c>
      <c r="BU688" s="82">
        <v>0</v>
      </c>
    </row>
    <row r="689" spans="1:73" s="137" customFormat="1" ht="15" customHeight="1" thickBot="1" x14ac:dyDescent="0.3">
      <c r="A689" s="236" t="s">
        <v>1726</v>
      </c>
      <c r="B689" s="58" t="s">
        <v>2059</v>
      </c>
      <c r="C689" s="52">
        <v>38962</v>
      </c>
      <c r="D689" s="238" t="s">
        <v>3473</v>
      </c>
      <c r="E689" s="63" t="s">
        <v>19</v>
      </c>
      <c r="F689" s="57">
        <v>132</v>
      </c>
      <c r="G689" s="90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>
        <v>132</v>
      </c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2"/>
      <c r="BP689" s="81">
        <v>0</v>
      </c>
      <c r="BQ689" s="81">
        <v>0</v>
      </c>
      <c r="BR689" s="81">
        <v>0</v>
      </c>
      <c r="BS689" s="82">
        <v>0</v>
      </c>
      <c r="BT689" s="82">
        <v>0</v>
      </c>
      <c r="BU689" s="82">
        <v>0</v>
      </c>
    </row>
    <row r="690" spans="1:73" s="137" customFormat="1" ht="15" customHeight="1" thickBot="1" x14ac:dyDescent="0.3">
      <c r="A690" s="236" t="s">
        <v>1727</v>
      </c>
      <c r="B690" s="58" t="s">
        <v>226</v>
      </c>
      <c r="C690" s="52">
        <v>38246</v>
      </c>
      <c r="D690" s="238" t="s">
        <v>2765</v>
      </c>
      <c r="E690" s="63" t="s">
        <v>55</v>
      </c>
      <c r="F690" s="57">
        <v>132</v>
      </c>
      <c r="G690" s="90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>
        <v>132</v>
      </c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2"/>
      <c r="BP690" s="81">
        <v>0</v>
      </c>
      <c r="BQ690" s="81">
        <v>0</v>
      </c>
      <c r="BR690" s="81">
        <v>0</v>
      </c>
      <c r="BS690" s="82">
        <v>0</v>
      </c>
      <c r="BT690" s="82">
        <v>0</v>
      </c>
      <c r="BU690" s="82">
        <v>0</v>
      </c>
    </row>
    <row r="691" spans="1:73" s="137" customFormat="1" ht="15" customHeight="1" thickBot="1" x14ac:dyDescent="0.3">
      <c r="A691" s="236" t="s">
        <v>1729</v>
      </c>
      <c r="B691" s="58" t="s">
        <v>333</v>
      </c>
      <c r="C691" s="52">
        <v>37545</v>
      </c>
      <c r="D691" s="238" t="s">
        <v>3297</v>
      </c>
      <c r="E691" s="62" t="s">
        <v>55</v>
      </c>
      <c r="F691" s="57">
        <v>132</v>
      </c>
      <c r="G691" s="90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>
        <v>132</v>
      </c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2"/>
      <c r="BP691" s="81">
        <v>0</v>
      </c>
      <c r="BQ691" s="81">
        <v>0</v>
      </c>
      <c r="BR691" s="81">
        <v>0</v>
      </c>
      <c r="BS691" s="82">
        <v>0</v>
      </c>
      <c r="BT691" s="82">
        <v>0</v>
      </c>
      <c r="BU691" s="82">
        <v>0</v>
      </c>
    </row>
    <row r="692" spans="1:73" s="137" customFormat="1" ht="15" customHeight="1" thickBot="1" x14ac:dyDescent="0.3">
      <c r="A692" s="236" t="s">
        <v>1731</v>
      </c>
      <c r="B692" s="58" t="s">
        <v>1936</v>
      </c>
      <c r="C692" s="52">
        <v>36805</v>
      </c>
      <c r="D692" s="238" t="s">
        <v>3332</v>
      </c>
      <c r="E692" s="63" t="s">
        <v>19</v>
      </c>
      <c r="F692" s="57">
        <v>132</v>
      </c>
      <c r="G692" s="90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>
        <v>132</v>
      </c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2"/>
      <c r="BP692" s="81">
        <v>0</v>
      </c>
      <c r="BQ692" s="81">
        <v>0</v>
      </c>
      <c r="BR692" s="81">
        <v>0</v>
      </c>
      <c r="BS692" s="82">
        <v>0</v>
      </c>
      <c r="BT692" s="82">
        <v>0</v>
      </c>
      <c r="BU692" s="82">
        <v>0</v>
      </c>
    </row>
    <row r="693" spans="1:73" s="137" customFormat="1" ht="15" customHeight="1" thickBot="1" x14ac:dyDescent="0.3">
      <c r="A693" s="236" t="s">
        <v>1732</v>
      </c>
      <c r="B693" s="58" t="s">
        <v>2163</v>
      </c>
      <c r="C693" s="52">
        <v>34208</v>
      </c>
      <c r="D693" s="238" t="s">
        <v>3554</v>
      </c>
      <c r="E693" s="63" t="s">
        <v>1487</v>
      </c>
      <c r="F693" s="57">
        <v>132</v>
      </c>
      <c r="G693" s="90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>
        <v>132</v>
      </c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2"/>
      <c r="BP693" s="81">
        <v>0</v>
      </c>
      <c r="BQ693" s="81">
        <v>0</v>
      </c>
      <c r="BR693" s="81">
        <v>0</v>
      </c>
      <c r="BS693" s="82">
        <v>0</v>
      </c>
      <c r="BT693" s="82">
        <v>0</v>
      </c>
      <c r="BU693" s="82">
        <v>0</v>
      </c>
    </row>
    <row r="694" spans="1:73" s="137" customFormat="1" ht="15" customHeight="1" thickBot="1" x14ac:dyDescent="0.3">
      <c r="A694" s="236" t="s">
        <v>1734</v>
      </c>
      <c r="B694" s="58" t="s">
        <v>2165</v>
      </c>
      <c r="C694" s="52">
        <v>33802</v>
      </c>
      <c r="D694" s="238" t="s">
        <v>3555</v>
      </c>
      <c r="E694" s="237" t="s">
        <v>1677</v>
      </c>
      <c r="F694" s="57">
        <v>132</v>
      </c>
      <c r="G694" s="90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>
        <v>132</v>
      </c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2"/>
      <c r="BP694" s="81">
        <v>0</v>
      </c>
      <c r="BQ694" s="81">
        <v>0</v>
      </c>
      <c r="BR694" s="81">
        <v>0</v>
      </c>
      <c r="BS694" s="82">
        <v>0</v>
      </c>
      <c r="BT694" s="82">
        <v>0</v>
      </c>
      <c r="BU694" s="82">
        <v>0</v>
      </c>
    </row>
    <row r="695" spans="1:73" s="137" customFormat="1" ht="15" customHeight="1" thickBot="1" x14ac:dyDescent="0.3">
      <c r="A695" s="236" t="s">
        <v>1735</v>
      </c>
      <c r="B695" s="58" t="s">
        <v>2055</v>
      </c>
      <c r="C695" s="52">
        <v>33638</v>
      </c>
      <c r="D695" s="238" t="s">
        <v>3469</v>
      </c>
      <c r="E695" s="63" t="s">
        <v>52</v>
      </c>
      <c r="F695" s="57">
        <v>132</v>
      </c>
      <c r="G695" s="90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>
        <v>132</v>
      </c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2"/>
      <c r="BP695" s="81">
        <v>0</v>
      </c>
      <c r="BQ695" s="81">
        <v>0</v>
      </c>
      <c r="BR695" s="81">
        <v>0</v>
      </c>
      <c r="BS695" s="82">
        <v>0</v>
      </c>
      <c r="BT695" s="82">
        <v>0</v>
      </c>
      <c r="BU695" s="82">
        <v>0</v>
      </c>
    </row>
    <row r="696" spans="1:73" s="137" customFormat="1" ht="15" customHeight="1" thickBot="1" x14ac:dyDescent="0.3">
      <c r="A696" s="236" t="s">
        <v>1736</v>
      </c>
      <c r="B696" s="58" t="s">
        <v>2044</v>
      </c>
      <c r="C696" s="52">
        <v>32895</v>
      </c>
      <c r="D696" s="238" t="s">
        <v>3458</v>
      </c>
      <c r="E696" s="237" t="s">
        <v>1677</v>
      </c>
      <c r="F696" s="57">
        <v>132</v>
      </c>
      <c r="G696" s="90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>
        <v>132</v>
      </c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2"/>
      <c r="BP696" s="81">
        <v>0</v>
      </c>
      <c r="BQ696" s="81">
        <v>0</v>
      </c>
      <c r="BR696" s="81">
        <v>0</v>
      </c>
      <c r="BS696" s="82">
        <v>0</v>
      </c>
      <c r="BT696" s="82">
        <v>0</v>
      </c>
      <c r="BU696" s="82">
        <v>0</v>
      </c>
    </row>
    <row r="697" spans="1:73" s="137" customFormat="1" ht="15" customHeight="1" thickBot="1" x14ac:dyDescent="0.3">
      <c r="A697" s="236" t="s">
        <v>1737</v>
      </c>
      <c r="B697" s="58" t="s">
        <v>2118</v>
      </c>
      <c r="C697" s="52">
        <v>28040</v>
      </c>
      <c r="D697" s="238" t="s">
        <v>3528</v>
      </c>
      <c r="E697" s="62" t="s">
        <v>771</v>
      </c>
      <c r="F697" s="57">
        <v>132</v>
      </c>
      <c r="G697" s="90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>
        <v>132</v>
      </c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2"/>
      <c r="BP697" s="81">
        <v>0</v>
      </c>
      <c r="BQ697" s="81">
        <v>0</v>
      </c>
      <c r="BR697" s="81">
        <v>0</v>
      </c>
      <c r="BS697" s="82">
        <v>0</v>
      </c>
      <c r="BT697" s="82">
        <v>0</v>
      </c>
      <c r="BU697" s="82">
        <v>0</v>
      </c>
    </row>
    <row r="698" spans="1:73" s="137" customFormat="1" ht="15" customHeight="1" thickBot="1" x14ac:dyDescent="0.3">
      <c r="A698" s="236" t="s">
        <v>1738</v>
      </c>
      <c r="B698" s="58" t="s">
        <v>2035</v>
      </c>
      <c r="C698" s="52">
        <v>26892</v>
      </c>
      <c r="D698" s="238" t="s">
        <v>2294</v>
      </c>
      <c r="E698" s="62" t="s">
        <v>771</v>
      </c>
      <c r="F698" s="57">
        <v>132</v>
      </c>
      <c r="G698" s="90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>
        <v>132</v>
      </c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2"/>
      <c r="BP698" s="81">
        <v>0</v>
      </c>
      <c r="BQ698" s="81">
        <v>0</v>
      </c>
      <c r="BR698" s="81">
        <v>0</v>
      </c>
      <c r="BS698" s="82">
        <v>0</v>
      </c>
      <c r="BT698" s="82">
        <v>0</v>
      </c>
      <c r="BU698" s="82">
        <v>0</v>
      </c>
    </row>
    <row r="699" spans="1:73" s="137" customFormat="1" ht="15" customHeight="1" thickBot="1" x14ac:dyDescent="0.3">
      <c r="A699" s="236" t="s">
        <v>1739</v>
      </c>
      <c r="B699" s="37" t="s">
        <v>2388</v>
      </c>
      <c r="C699" s="38">
        <v>39526</v>
      </c>
      <c r="D699" s="107">
        <v>143654</v>
      </c>
      <c r="E699" s="46" t="s">
        <v>355</v>
      </c>
      <c r="F699" s="57">
        <v>117</v>
      </c>
      <c r="G699" s="90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>
        <v>117</v>
      </c>
      <c r="BO699" s="92"/>
      <c r="BP699" s="81">
        <v>0</v>
      </c>
      <c r="BQ699" s="81">
        <v>0</v>
      </c>
      <c r="BR699" s="81">
        <v>0</v>
      </c>
      <c r="BS699" s="82">
        <v>0</v>
      </c>
      <c r="BT699" s="82">
        <v>0</v>
      </c>
      <c r="BU699" s="82">
        <v>0</v>
      </c>
    </row>
    <row r="700" spans="1:73" s="137" customFormat="1" ht="15" customHeight="1" thickBot="1" x14ac:dyDescent="0.3">
      <c r="A700" s="236" t="s">
        <v>1741</v>
      </c>
      <c r="B700" s="43" t="s">
        <v>2399</v>
      </c>
      <c r="C700" s="52">
        <v>39414</v>
      </c>
      <c r="D700" s="142">
        <v>173704</v>
      </c>
      <c r="E700" s="55" t="s">
        <v>355</v>
      </c>
      <c r="F700" s="57">
        <v>117</v>
      </c>
      <c r="G700" s="90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>
        <v>117</v>
      </c>
      <c r="BO700" s="92"/>
      <c r="BP700" s="81">
        <v>0</v>
      </c>
      <c r="BQ700" s="81">
        <v>0</v>
      </c>
      <c r="BR700" s="81">
        <v>0</v>
      </c>
      <c r="BS700" s="82">
        <v>0</v>
      </c>
      <c r="BT700" s="82">
        <v>0</v>
      </c>
      <c r="BU700" s="82">
        <v>0</v>
      </c>
    </row>
    <row r="701" spans="1:73" s="137" customFormat="1" ht="15" customHeight="1" thickBot="1" x14ac:dyDescent="0.3">
      <c r="A701" s="236" t="s">
        <v>1743</v>
      </c>
      <c r="B701" s="37" t="s">
        <v>2377</v>
      </c>
      <c r="C701" s="38">
        <v>39298</v>
      </c>
      <c r="D701" s="107">
        <v>144096</v>
      </c>
      <c r="E701" s="46" t="s">
        <v>355</v>
      </c>
      <c r="F701" s="57">
        <v>117</v>
      </c>
      <c r="G701" s="90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>
        <v>117</v>
      </c>
      <c r="BO701" s="92"/>
      <c r="BP701" s="81">
        <v>0</v>
      </c>
      <c r="BQ701" s="81">
        <v>0</v>
      </c>
      <c r="BR701" s="81">
        <v>0</v>
      </c>
      <c r="BS701" s="82">
        <v>0</v>
      </c>
      <c r="BT701" s="82">
        <v>0</v>
      </c>
      <c r="BU701" s="82">
        <v>0</v>
      </c>
    </row>
    <row r="702" spans="1:73" s="137" customFormat="1" ht="15" customHeight="1" thickBot="1" x14ac:dyDescent="0.3">
      <c r="A702" s="236" t="s">
        <v>1745</v>
      </c>
      <c r="B702" s="43" t="s">
        <v>2400</v>
      </c>
      <c r="C702" s="52">
        <v>39048</v>
      </c>
      <c r="D702" s="142">
        <v>143846</v>
      </c>
      <c r="E702" s="55" t="s">
        <v>355</v>
      </c>
      <c r="F702" s="57">
        <v>117</v>
      </c>
      <c r="G702" s="90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>
        <v>117</v>
      </c>
      <c r="BO702" s="92"/>
      <c r="BP702" s="81">
        <v>0</v>
      </c>
      <c r="BQ702" s="81">
        <v>0</v>
      </c>
      <c r="BR702" s="81">
        <v>0</v>
      </c>
      <c r="BS702" s="82">
        <v>0</v>
      </c>
      <c r="BT702" s="82">
        <v>0</v>
      </c>
      <c r="BU702" s="82">
        <v>0</v>
      </c>
    </row>
    <row r="703" spans="1:73" s="137" customFormat="1" ht="15" customHeight="1" thickBot="1" x14ac:dyDescent="0.3">
      <c r="A703" s="236" t="s">
        <v>1747</v>
      </c>
      <c r="B703" s="58" t="s">
        <v>2001</v>
      </c>
      <c r="C703" s="52">
        <v>38941</v>
      </c>
      <c r="D703" s="238" t="s">
        <v>3413</v>
      </c>
      <c r="E703" s="62" t="s">
        <v>61</v>
      </c>
      <c r="F703" s="57">
        <v>117</v>
      </c>
      <c r="G703" s="90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>
        <v>117</v>
      </c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2"/>
      <c r="BP703" s="81">
        <v>0</v>
      </c>
      <c r="BQ703" s="81">
        <v>0</v>
      </c>
      <c r="BR703" s="81">
        <v>0</v>
      </c>
      <c r="BS703" s="82">
        <v>0</v>
      </c>
      <c r="BT703" s="82">
        <v>0</v>
      </c>
      <c r="BU703" s="82">
        <v>0</v>
      </c>
    </row>
    <row r="704" spans="1:73" s="137" customFormat="1" ht="15" customHeight="1" thickBot="1" x14ac:dyDescent="0.3">
      <c r="A704" s="236" t="s">
        <v>1750</v>
      </c>
      <c r="B704" s="58" t="s">
        <v>262</v>
      </c>
      <c r="C704" s="52">
        <v>38419</v>
      </c>
      <c r="D704" s="238" t="s">
        <v>3009</v>
      </c>
      <c r="E704" s="62" t="s">
        <v>61</v>
      </c>
      <c r="F704" s="57">
        <v>117</v>
      </c>
      <c r="G704" s="90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>
        <v>117</v>
      </c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2"/>
      <c r="BP704" s="81">
        <v>0</v>
      </c>
      <c r="BQ704" s="81">
        <v>0</v>
      </c>
      <c r="BR704" s="81">
        <v>0</v>
      </c>
      <c r="BS704" s="82">
        <v>0</v>
      </c>
      <c r="BT704" s="82">
        <v>0</v>
      </c>
      <c r="BU704" s="82">
        <v>0</v>
      </c>
    </row>
    <row r="705" spans="1:77" s="137" customFormat="1" ht="15" customHeight="1" thickBot="1" x14ac:dyDescent="0.3">
      <c r="A705" s="236" t="s">
        <v>1752</v>
      </c>
      <c r="B705" s="60" t="s">
        <v>1152</v>
      </c>
      <c r="C705" s="59" t="s">
        <v>2174</v>
      </c>
      <c r="D705" s="238">
        <v>141392</v>
      </c>
      <c r="E705" s="63" t="s">
        <v>412</v>
      </c>
      <c r="F705" s="57">
        <v>114</v>
      </c>
      <c r="G705" s="90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>
        <v>114</v>
      </c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2"/>
      <c r="BP705" s="81">
        <v>0</v>
      </c>
      <c r="BQ705" s="81">
        <v>0</v>
      </c>
      <c r="BR705" s="81">
        <v>0</v>
      </c>
      <c r="BS705" s="82">
        <v>0</v>
      </c>
      <c r="BT705" s="82">
        <v>0</v>
      </c>
      <c r="BU705" s="82">
        <v>0</v>
      </c>
    </row>
    <row r="706" spans="1:77" s="137" customFormat="1" ht="15" customHeight="1" thickBot="1" x14ac:dyDescent="0.3">
      <c r="A706" s="236" t="s">
        <v>1754</v>
      </c>
      <c r="B706" s="58" t="s">
        <v>1931</v>
      </c>
      <c r="C706" s="52">
        <v>38524</v>
      </c>
      <c r="D706" s="238" t="s">
        <v>3304</v>
      </c>
      <c r="E706" s="62" t="s">
        <v>58</v>
      </c>
      <c r="F706" s="57">
        <v>114</v>
      </c>
      <c r="G706" s="90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>
        <v>114</v>
      </c>
      <c r="BI706" s="91"/>
      <c r="BJ706" s="91"/>
      <c r="BK706" s="91"/>
      <c r="BL706" s="91"/>
      <c r="BM706" s="91"/>
      <c r="BN706" s="91"/>
      <c r="BO706" s="92"/>
      <c r="BP706" s="81">
        <v>0</v>
      </c>
      <c r="BQ706" s="81">
        <v>0</v>
      </c>
      <c r="BR706" s="81">
        <v>0</v>
      </c>
      <c r="BS706" s="82">
        <v>0</v>
      </c>
      <c r="BT706" s="82">
        <v>0</v>
      </c>
      <c r="BU706" s="82">
        <v>0</v>
      </c>
      <c r="BY706" s="235"/>
    </row>
    <row r="707" spans="1:77" s="137" customFormat="1" ht="15" customHeight="1" thickBot="1" x14ac:dyDescent="0.3">
      <c r="A707" s="236" t="s">
        <v>1756</v>
      </c>
      <c r="B707" s="58" t="s">
        <v>2392</v>
      </c>
      <c r="C707" s="52">
        <v>38483</v>
      </c>
      <c r="D707" s="238" t="s">
        <v>2998</v>
      </c>
      <c r="E707" s="62" t="s">
        <v>58</v>
      </c>
      <c r="F707" s="57">
        <v>114</v>
      </c>
      <c r="G707" s="90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>
        <v>114</v>
      </c>
      <c r="BI707" s="91"/>
      <c r="BJ707" s="91"/>
      <c r="BK707" s="91"/>
      <c r="BL707" s="91"/>
      <c r="BM707" s="91"/>
      <c r="BN707" s="91"/>
      <c r="BO707" s="92"/>
      <c r="BP707" s="81">
        <v>0</v>
      </c>
      <c r="BQ707" s="81">
        <v>0</v>
      </c>
      <c r="BR707" s="81">
        <v>0</v>
      </c>
      <c r="BS707" s="82">
        <v>0</v>
      </c>
      <c r="BT707" s="82">
        <v>0</v>
      </c>
      <c r="BU707" s="82">
        <v>0</v>
      </c>
      <c r="BY707" s="235"/>
    </row>
    <row r="708" spans="1:77" s="137" customFormat="1" ht="15" customHeight="1" thickBot="1" x14ac:dyDescent="0.3">
      <c r="A708" s="236" t="s">
        <v>1758</v>
      </c>
      <c r="B708" s="60" t="s">
        <v>1714</v>
      </c>
      <c r="C708" s="59">
        <v>38406</v>
      </c>
      <c r="D708" s="238" t="s">
        <v>2851</v>
      </c>
      <c r="E708" s="63" t="s">
        <v>78</v>
      </c>
      <c r="F708" s="57">
        <v>114</v>
      </c>
      <c r="G708" s="90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>
        <v>114</v>
      </c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2"/>
      <c r="BP708" s="81">
        <v>0</v>
      </c>
      <c r="BQ708" s="81">
        <v>0</v>
      </c>
      <c r="BR708" s="81">
        <v>0</v>
      </c>
      <c r="BS708" s="82">
        <v>0</v>
      </c>
      <c r="BT708" s="82">
        <v>0</v>
      </c>
      <c r="BU708" s="82">
        <v>0</v>
      </c>
    </row>
    <row r="709" spans="1:77" s="137" customFormat="1" ht="15" customHeight="1" thickBot="1" x14ac:dyDescent="0.3">
      <c r="A709" s="236" t="s">
        <v>1760</v>
      </c>
      <c r="B709" s="60" t="s">
        <v>1706</v>
      </c>
      <c r="C709" s="59">
        <v>38109</v>
      </c>
      <c r="D709" s="238" t="s">
        <v>2906</v>
      </c>
      <c r="E709" s="63" t="s">
        <v>412</v>
      </c>
      <c r="F709" s="57">
        <v>114</v>
      </c>
      <c r="G709" s="90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>
        <v>114</v>
      </c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2"/>
      <c r="BP709" s="81">
        <v>0</v>
      </c>
      <c r="BQ709" s="81">
        <v>0</v>
      </c>
      <c r="BR709" s="81">
        <v>0</v>
      </c>
      <c r="BS709" s="82">
        <v>0</v>
      </c>
      <c r="BT709" s="82">
        <v>0</v>
      </c>
      <c r="BU709" s="82">
        <v>0</v>
      </c>
    </row>
    <row r="710" spans="1:77" s="137" customFormat="1" ht="15" customHeight="1" thickBot="1" x14ac:dyDescent="0.3">
      <c r="A710" s="236" t="s">
        <v>1762</v>
      </c>
      <c r="B710" s="58" t="s">
        <v>2122</v>
      </c>
      <c r="C710" s="52">
        <v>38772</v>
      </c>
      <c r="D710" s="238" t="s">
        <v>3532</v>
      </c>
      <c r="E710" s="62" t="s">
        <v>2042</v>
      </c>
      <c r="F710" s="57">
        <v>112</v>
      </c>
      <c r="G710" s="90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>
        <v>112</v>
      </c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2"/>
      <c r="BP710" s="81">
        <v>0</v>
      </c>
      <c r="BQ710" s="81">
        <v>0</v>
      </c>
      <c r="BR710" s="81">
        <v>0</v>
      </c>
      <c r="BS710" s="82">
        <v>0</v>
      </c>
      <c r="BT710" s="82">
        <v>0</v>
      </c>
      <c r="BU710" s="82">
        <v>0</v>
      </c>
    </row>
    <row r="711" spans="1:77" s="137" customFormat="1" ht="15" customHeight="1" thickBot="1" x14ac:dyDescent="0.3">
      <c r="A711" s="236" t="s">
        <v>1764</v>
      </c>
      <c r="B711" s="58" t="s">
        <v>2060</v>
      </c>
      <c r="C711" s="52">
        <v>38750</v>
      </c>
      <c r="D711" s="238" t="s">
        <v>3474</v>
      </c>
      <c r="E711" s="62" t="s">
        <v>2042</v>
      </c>
      <c r="F711" s="57">
        <v>112</v>
      </c>
      <c r="G711" s="90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>
        <v>112</v>
      </c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2"/>
      <c r="BP711" s="81">
        <v>0</v>
      </c>
      <c r="BQ711" s="81">
        <v>0</v>
      </c>
      <c r="BR711" s="81">
        <v>0</v>
      </c>
      <c r="BS711" s="82">
        <v>0</v>
      </c>
      <c r="BT711" s="82">
        <v>0</v>
      </c>
      <c r="BU711" s="82">
        <v>0</v>
      </c>
    </row>
    <row r="712" spans="1:77" s="137" customFormat="1" ht="15" customHeight="1" thickBot="1" x14ac:dyDescent="0.3">
      <c r="A712" s="236" t="s">
        <v>1766</v>
      </c>
      <c r="B712" s="58" t="s">
        <v>2052</v>
      </c>
      <c r="C712" s="52">
        <v>38351</v>
      </c>
      <c r="D712" s="238" t="s">
        <v>3466</v>
      </c>
      <c r="E712" s="63" t="s">
        <v>19</v>
      </c>
      <c r="F712" s="57">
        <v>112</v>
      </c>
      <c r="G712" s="90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>
        <v>112</v>
      </c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2"/>
      <c r="BP712" s="81">
        <v>0</v>
      </c>
      <c r="BQ712" s="81">
        <v>0</v>
      </c>
      <c r="BR712" s="81">
        <v>0</v>
      </c>
      <c r="BS712" s="82">
        <v>0</v>
      </c>
      <c r="BT712" s="82">
        <v>0</v>
      </c>
      <c r="BU712" s="82">
        <v>0</v>
      </c>
    </row>
    <row r="713" spans="1:77" s="137" customFormat="1" ht="15" customHeight="1" thickBot="1" x14ac:dyDescent="0.3">
      <c r="A713" s="236" t="s">
        <v>1767</v>
      </c>
      <c r="B713" s="58" t="s">
        <v>2123</v>
      </c>
      <c r="C713" s="52">
        <v>38148</v>
      </c>
      <c r="D713" s="238" t="s">
        <v>3533</v>
      </c>
      <c r="E713" s="62" t="s">
        <v>2042</v>
      </c>
      <c r="F713" s="57">
        <v>112</v>
      </c>
      <c r="G713" s="90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>
        <v>112</v>
      </c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2"/>
      <c r="BP713" s="81">
        <v>0</v>
      </c>
      <c r="BQ713" s="81">
        <v>0</v>
      </c>
      <c r="BR713" s="81">
        <v>0</v>
      </c>
      <c r="BS713" s="82">
        <v>0</v>
      </c>
      <c r="BT713" s="82">
        <v>0</v>
      </c>
      <c r="BU713" s="82">
        <v>0</v>
      </c>
    </row>
    <row r="714" spans="1:77" s="137" customFormat="1" ht="15" customHeight="1" thickBot="1" x14ac:dyDescent="0.3">
      <c r="A714" s="236" t="s">
        <v>2146</v>
      </c>
      <c r="B714" s="58" t="s">
        <v>2063</v>
      </c>
      <c r="C714" s="52">
        <v>38052</v>
      </c>
      <c r="D714" s="238" t="s">
        <v>3443</v>
      </c>
      <c r="E714" s="62" t="s">
        <v>2042</v>
      </c>
      <c r="F714" s="57">
        <v>112</v>
      </c>
      <c r="G714" s="90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>
        <v>112</v>
      </c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2"/>
      <c r="BP714" s="81">
        <v>0</v>
      </c>
      <c r="BQ714" s="81">
        <v>0</v>
      </c>
      <c r="BR714" s="81">
        <v>0</v>
      </c>
      <c r="BS714" s="82">
        <v>0</v>
      </c>
      <c r="BT714" s="82">
        <v>0</v>
      </c>
      <c r="BU714" s="82">
        <v>0</v>
      </c>
    </row>
    <row r="715" spans="1:77" s="137" customFormat="1" ht="15" customHeight="1" thickBot="1" x14ac:dyDescent="0.3">
      <c r="A715" s="236" t="s">
        <v>2147</v>
      </c>
      <c r="B715" s="58" t="s">
        <v>2064</v>
      </c>
      <c r="C715" s="52">
        <v>38044</v>
      </c>
      <c r="D715" s="238" t="s">
        <v>3477</v>
      </c>
      <c r="E715" s="63" t="s">
        <v>19</v>
      </c>
      <c r="F715" s="57">
        <v>112</v>
      </c>
      <c r="G715" s="90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>
        <v>112</v>
      </c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2"/>
      <c r="BP715" s="81">
        <v>0</v>
      </c>
      <c r="BQ715" s="81">
        <v>0</v>
      </c>
      <c r="BR715" s="81">
        <v>0</v>
      </c>
      <c r="BS715" s="82">
        <v>0</v>
      </c>
      <c r="BT715" s="82">
        <v>0</v>
      </c>
      <c r="BU715" s="82">
        <v>0</v>
      </c>
    </row>
    <row r="716" spans="1:77" s="137" customFormat="1" ht="15" customHeight="1" thickBot="1" x14ac:dyDescent="0.3">
      <c r="A716" s="236" t="s">
        <v>2148</v>
      </c>
      <c r="B716" s="58" t="s">
        <v>2108</v>
      </c>
      <c r="C716" s="52">
        <v>37657</v>
      </c>
      <c r="D716" s="238" t="s">
        <v>3518</v>
      </c>
      <c r="E716" s="63" t="s">
        <v>19</v>
      </c>
      <c r="F716" s="57">
        <v>112</v>
      </c>
      <c r="G716" s="90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>
        <v>112</v>
      </c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2"/>
      <c r="BP716" s="81">
        <v>0</v>
      </c>
      <c r="BQ716" s="81">
        <v>0</v>
      </c>
      <c r="BR716" s="81">
        <v>0</v>
      </c>
      <c r="BS716" s="82">
        <v>0</v>
      </c>
      <c r="BT716" s="82">
        <v>0</v>
      </c>
      <c r="BU716" s="82">
        <v>0</v>
      </c>
    </row>
    <row r="717" spans="1:77" s="137" customFormat="1" ht="15" customHeight="1" thickBot="1" x14ac:dyDescent="0.3">
      <c r="A717" s="236" t="s">
        <v>2149</v>
      </c>
      <c r="B717" s="58" t="s">
        <v>1973</v>
      </c>
      <c r="C717" s="52">
        <v>36904</v>
      </c>
      <c r="D717" s="238" t="s">
        <v>3378</v>
      </c>
      <c r="E717" s="63" t="s">
        <v>19</v>
      </c>
      <c r="F717" s="57">
        <v>112</v>
      </c>
      <c r="G717" s="90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>
        <v>112</v>
      </c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2"/>
      <c r="BP717" s="81">
        <v>0</v>
      </c>
      <c r="BQ717" s="81">
        <v>0</v>
      </c>
      <c r="BR717" s="81">
        <v>0</v>
      </c>
      <c r="BS717" s="82">
        <v>0</v>
      </c>
      <c r="BT717" s="82">
        <v>0</v>
      </c>
      <c r="BU717" s="82">
        <v>0</v>
      </c>
    </row>
    <row r="718" spans="1:77" s="137" customFormat="1" ht="15" customHeight="1" thickBot="1" x14ac:dyDescent="0.3">
      <c r="A718" s="236" t="s">
        <v>2150</v>
      </c>
      <c r="B718" s="58" t="s">
        <v>2082</v>
      </c>
      <c r="C718" s="52">
        <v>33307</v>
      </c>
      <c r="D718" s="238" t="s">
        <v>3448</v>
      </c>
      <c r="E718" s="62" t="s">
        <v>1070</v>
      </c>
      <c r="F718" s="57">
        <v>112</v>
      </c>
      <c r="G718" s="90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>
        <v>112</v>
      </c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2"/>
      <c r="BP718" s="81">
        <v>0</v>
      </c>
      <c r="BQ718" s="81">
        <v>0</v>
      </c>
      <c r="BR718" s="81">
        <v>0</v>
      </c>
      <c r="BS718" s="82">
        <v>0</v>
      </c>
      <c r="BT718" s="82">
        <v>0</v>
      </c>
      <c r="BU718" s="82">
        <v>0</v>
      </c>
    </row>
    <row r="719" spans="1:77" s="137" customFormat="1" ht="15" customHeight="1" thickBot="1" x14ac:dyDescent="0.3">
      <c r="A719" s="236" t="s">
        <v>2151</v>
      </c>
      <c r="B719" s="58" t="s">
        <v>2187</v>
      </c>
      <c r="C719" s="52">
        <v>32107</v>
      </c>
      <c r="D719" s="238" t="s">
        <v>3556</v>
      </c>
      <c r="E719" s="63" t="s">
        <v>1487</v>
      </c>
      <c r="F719" s="57">
        <v>112</v>
      </c>
      <c r="G719" s="90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>
        <v>112</v>
      </c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2"/>
      <c r="BP719" s="81">
        <v>0</v>
      </c>
      <c r="BQ719" s="81">
        <v>0</v>
      </c>
      <c r="BR719" s="81">
        <v>0</v>
      </c>
      <c r="BS719" s="82">
        <v>0</v>
      </c>
      <c r="BT719" s="82">
        <v>0</v>
      </c>
      <c r="BU719" s="82">
        <v>0</v>
      </c>
    </row>
    <row r="720" spans="1:77" s="137" customFormat="1" ht="15" customHeight="1" thickBot="1" x14ac:dyDescent="0.3">
      <c r="A720" s="236" t="s">
        <v>2152</v>
      </c>
      <c r="B720" s="58" t="s">
        <v>2045</v>
      </c>
      <c r="C720" s="52">
        <v>30938</v>
      </c>
      <c r="D720" s="238" t="s">
        <v>3459</v>
      </c>
      <c r="E720" s="62" t="s">
        <v>1070</v>
      </c>
      <c r="F720" s="57">
        <v>112</v>
      </c>
      <c r="G720" s="90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>
        <v>112</v>
      </c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2"/>
      <c r="BP720" s="81">
        <v>0</v>
      </c>
      <c r="BQ720" s="81">
        <v>0</v>
      </c>
      <c r="BR720" s="81">
        <v>0</v>
      </c>
      <c r="BS720" s="82">
        <v>0</v>
      </c>
      <c r="BT720" s="82">
        <v>0</v>
      </c>
      <c r="BU720" s="82">
        <v>0</v>
      </c>
    </row>
    <row r="721" spans="1:77" s="137" customFormat="1" ht="15" customHeight="1" thickBot="1" x14ac:dyDescent="0.3">
      <c r="A721" s="236" t="s">
        <v>2153</v>
      </c>
      <c r="B721" s="58" t="s">
        <v>1443</v>
      </c>
      <c r="C721" s="52">
        <v>28608</v>
      </c>
      <c r="D721" s="238" t="s">
        <v>2877</v>
      </c>
      <c r="E721" s="62" t="s">
        <v>51</v>
      </c>
      <c r="F721" s="57">
        <v>112</v>
      </c>
      <c r="G721" s="90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>
        <v>112</v>
      </c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2"/>
      <c r="BP721" s="81">
        <v>0</v>
      </c>
      <c r="BQ721" s="81">
        <v>0</v>
      </c>
      <c r="BR721" s="81">
        <v>0</v>
      </c>
      <c r="BS721" s="82">
        <v>0</v>
      </c>
      <c r="BT721" s="82">
        <v>0</v>
      </c>
      <c r="BU721" s="82">
        <v>0</v>
      </c>
    </row>
    <row r="722" spans="1:77" s="137" customFormat="1" ht="15" customHeight="1" thickBot="1" x14ac:dyDescent="0.3">
      <c r="A722" s="236" t="s">
        <v>2154</v>
      </c>
      <c r="B722" s="58" t="s">
        <v>2191</v>
      </c>
      <c r="C722" s="52">
        <v>27676</v>
      </c>
      <c r="D722" s="238" t="s">
        <v>3557</v>
      </c>
      <c r="E722" s="62" t="s">
        <v>937</v>
      </c>
      <c r="F722" s="57">
        <v>112</v>
      </c>
      <c r="G722" s="90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>
        <v>112</v>
      </c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2"/>
      <c r="BP722" s="81">
        <v>0</v>
      </c>
      <c r="BQ722" s="81">
        <v>0</v>
      </c>
      <c r="BR722" s="81">
        <v>0</v>
      </c>
      <c r="BS722" s="82">
        <v>0</v>
      </c>
      <c r="BT722" s="82">
        <v>0</v>
      </c>
      <c r="BU722" s="82">
        <v>0</v>
      </c>
    </row>
    <row r="723" spans="1:77" s="137" customFormat="1" ht="15" customHeight="1" thickBot="1" x14ac:dyDescent="0.3">
      <c r="A723" s="236" t="s">
        <v>2155</v>
      </c>
      <c r="B723" s="58" t="s">
        <v>2120</v>
      </c>
      <c r="C723" s="52">
        <v>24689</v>
      </c>
      <c r="D723" s="238" t="s">
        <v>3530</v>
      </c>
      <c r="E723" s="237" t="s">
        <v>1677</v>
      </c>
      <c r="F723" s="57">
        <v>112</v>
      </c>
      <c r="G723" s="90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>
        <v>112</v>
      </c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2"/>
      <c r="BP723" s="81">
        <v>0</v>
      </c>
      <c r="BQ723" s="81">
        <v>0</v>
      </c>
      <c r="BR723" s="81">
        <v>0</v>
      </c>
      <c r="BS723" s="82">
        <v>0</v>
      </c>
      <c r="BT723" s="82">
        <v>0</v>
      </c>
      <c r="BU723" s="82">
        <v>0</v>
      </c>
    </row>
    <row r="724" spans="1:77" s="137" customFormat="1" ht="15" customHeight="1" thickBot="1" x14ac:dyDescent="0.3">
      <c r="A724" s="236" t="s">
        <v>2156</v>
      </c>
      <c r="B724" s="134" t="s">
        <v>2088</v>
      </c>
      <c r="C724" s="52">
        <v>22386</v>
      </c>
      <c r="D724" s="238" t="s">
        <v>3502</v>
      </c>
      <c r="E724" s="62" t="s">
        <v>937</v>
      </c>
      <c r="F724" s="57">
        <v>112</v>
      </c>
      <c r="G724" s="90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>
        <v>112</v>
      </c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2"/>
      <c r="BP724" s="81">
        <v>0</v>
      </c>
      <c r="BQ724" s="81">
        <v>0</v>
      </c>
      <c r="BR724" s="81">
        <v>0</v>
      </c>
      <c r="BS724" s="82">
        <v>0</v>
      </c>
      <c r="BT724" s="82">
        <v>0</v>
      </c>
      <c r="BU724" s="82">
        <v>0</v>
      </c>
    </row>
    <row r="725" spans="1:77" s="137" customFormat="1" ht="15" customHeight="1" thickBot="1" x14ac:dyDescent="0.3">
      <c r="A725" s="236" t="s">
        <v>2158</v>
      </c>
      <c r="B725" s="134" t="s">
        <v>2075</v>
      </c>
      <c r="C725" s="52">
        <v>22153</v>
      </c>
      <c r="D725" s="238" t="s">
        <v>3488</v>
      </c>
      <c r="E725" s="237" t="s">
        <v>1677</v>
      </c>
      <c r="F725" s="57">
        <v>112</v>
      </c>
      <c r="G725" s="90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>
        <v>112</v>
      </c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2"/>
      <c r="BP725" s="81">
        <v>0</v>
      </c>
      <c r="BQ725" s="81">
        <v>0</v>
      </c>
      <c r="BR725" s="81">
        <v>0</v>
      </c>
      <c r="BS725" s="82">
        <v>0</v>
      </c>
      <c r="BT725" s="82">
        <v>0</v>
      </c>
      <c r="BU725" s="82">
        <v>0</v>
      </c>
    </row>
    <row r="726" spans="1:77" s="137" customFormat="1" ht="15" customHeight="1" thickBot="1" x14ac:dyDescent="0.3">
      <c r="A726" s="236" t="s">
        <v>2159</v>
      </c>
      <c r="B726" s="58" t="s">
        <v>1196</v>
      </c>
      <c r="C726" s="59">
        <v>36497</v>
      </c>
      <c r="D726" s="238" t="s">
        <v>2763</v>
      </c>
      <c r="E726" s="62" t="s">
        <v>412</v>
      </c>
      <c r="F726" s="57">
        <v>102</v>
      </c>
      <c r="G726" s="90"/>
      <c r="H726" s="91"/>
      <c r="I726" s="91">
        <v>102</v>
      </c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2"/>
      <c r="BP726" s="81">
        <v>0</v>
      </c>
      <c r="BQ726" s="81">
        <v>0</v>
      </c>
      <c r="BR726" s="81">
        <v>0</v>
      </c>
      <c r="BS726" s="82">
        <v>0</v>
      </c>
      <c r="BT726" s="82">
        <v>0</v>
      </c>
      <c r="BU726" s="82">
        <v>0</v>
      </c>
    </row>
    <row r="727" spans="1:77" s="137" customFormat="1" ht="15" customHeight="1" thickBot="1" x14ac:dyDescent="0.3">
      <c r="A727" s="236" t="s">
        <v>2160</v>
      </c>
      <c r="B727" s="58" t="s">
        <v>1226</v>
      </c>
      <c r="C727" s="59">
        <v>35883</v>
      </c>
      <c r="D727" s="238" t="s">
        <v>2789</v>
      </c>
      <c r="E727" s="62" t="s">
        <v>693</v>
      </c>
      <c r="F727" s="57">
        <v>102</v>
      </c>
      <c r="G727" s="90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>
        <v>102</v>
      </c>
      <c r="BI727" s="91"/>
      <c r="BJ727" s="91"/>
      <c r="BK727" s="91"/>
      <c r="BL727" s="91"/>
      <c r="BM727" s="91"/>
      <c r="BN727" s="91"/>
      <c r="BO727" s="92"/>
      <c r="BP727" s="81">
        <v>0</v>
      </c>
      <c r="BQ727" s="81">
        <v>0</v>
      </c>
      <c r="BR727" s="81">
        <v>0</v>
      </c>
      <c r="BS727" s="82">
        <v>0</v>
      </c>
      <c r="BT727" s="82">
        <v>0</v>
      </c>
      <c r="BU727" s="82">
        <v>0</v>
      </c>
    </row>
    <row r="728" spans="1:77" s="137" customFormat="1" ht="15" customHeight="1" thickBot="1" x14ac:dyDescent="0.3">
      <c r="A728" s="236" t="s">
        <v>2161</v>
      </c>
      <c r="B728" s="60" t="s">
        <v>1937</v>
      </c>
      <c r="C728" s="59">
        <v>35820</v>
      </c>
      <c r="D728" s="238" t="s">
        <v>3333</v>
      </c>
      <c r="E728" s="63" t="s">
        <v>1216</v>
      </c>
      <c r="F728" s="57">
        <v>102</v>
      </c>
      <c r="G728" s="90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>
        <v>102</v>
      </c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2"/>
      <c r="BP728" s="81">
        <v>0</v>
      </c>
      <c r="BQ728" s="81">
        <v>0</v>
      </c>
      <c r="BR728" s="81">
        <v>0</v>
      </c>
      <c r="BS728" s="82">
        <v>0</v>
      </c>
      <c r="BT728" s="82">
        <v>0</v>
      </c>
      <c r="BU728" s="82">
        <v>0</v>
      </c>
    </row>
    <row r="729" spans="1:77" s="137" customFormat="1" ht="15" customHeight="1" thickBot="1" x14ac:dyDescent="0.3">
      <c r="A729" s="236" t="s">
        <v>2162</v>
      </c>
      <c r="B729" s="60" t="s">
        <v>1938</v>
      </c>
      <c r="C729" s="59">
        <v>35523</v>
      </c>
      <c r="D729" s="238" t="s">
        <v>3334</v>
      </c>
      <c r="E729" s="63" t="s">
        <v>1216</v>
      </c>
      <c r="F729" s="57">
        <v>102</v>
      </c>
      <c r="G729" s="90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>
        <v>102</v>
      </c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2"/>
      <c r="BP729" s="81">
        <v>0</v>
      </c>
      <c r="BQ729" s="81">
        <v>0</v>
      </c>
      <c r="BR729" s="81">
        <v>0</v>
      </c>
      <c r="BS729" s="82">
        <v>0</v>
      </c>
      <c r="BT729" s="82">
        <v>0</v>
      </c>
      <c r="BU729" s="82">
        <v>0</v>
      </c>
    </row>
    <row r="730" spans="1:77" s="137" customFormat="1" ht="15" customHeight="1" thickBot="1" x14ac:dyDescent="0.25">
      <c r="A730" s="236" t="s">
        <v>2164</v>
      </c>
      <c r="B730" s="103" t="s">
        <v>2018</v>
      </c>
      <c r="C730" s="52">
        <v>34602</v>
      </c>
      <c r="D730" s="238" t="s">
        <v>3435</v>
      </c>
      <c r="E730" s="63" t="s">
        <v>771</v>
      </c>
      <c r="F730" s="57">
        <v>102</v>
      </c>
      <c r="G730" s="90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>
        <v>102</v>
      </c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2"/>
      <c r="BP730" s="81">
        <v>0</v>
      </c>
      <c r="BQ730" s="81">
        <v>0</v>
      </c>
      <c r="BR730" s="81">
        <v>0</v>
      </c>
      <c r="BS730" s="82">
        <v>0</v>
      </c>
      <c r="BT730" s="82">
        <v>0</v>
      </c>
      <c r="BU730" s="82">
        <v>0</v>
      </c>
    </row>
    <row r="731" spans="1:77" s="137" customFormat="1" ht="15" customHeight="1" thickBot="1" x14ac:dyDescent="0.3">
      <c r="A731" s="236" t="s">
        <v>2166</v>
      </c>
      <c r="B731" s="141" t="s">
        <v>1452</v>
      </c>
      <c r="C731" s="59">
        <v>33670</v>
      </c>
      <c r="D731" s="238" t="s">
        <v>2884</v>
      </c>
      <c r="E731" s="237" t="s">
        <v>2140</v>
      </c>
      <c r="F731" s="57">
        <v>102</v>
      </c>
      <c r="G731" s="90"/>
      <c r="H731" s="91"/>
      <c r="I731" s="91">
        <v>102</v>
      </c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2"/>
      <c r="BP731" s="81">
        <v>0</v>
      </c>
      <c r="BQ731" s="81">
        <v>0</v>
      </c>
      <c r="BR731" s="81">
        <v>0</v>
      </c>
      <c r="BS731" s="82">
        <v>0</v>
      </c>
      <c r="BT731" s="82">
        <v>0</v>
      </c>
      <c r="BU731" s="82">
        <v>0</v>
      </c>
    </row>
    <row r="732" spans="1:77" s="137" customFormat="1" ht="15" customHeight="1" thickBot="1" x14ac:dyDescent="0.25">
      <c r="A732" s="236" t="s">
        <v>2167</v>
      </c>
      <c r="B732" s="101" t="s">
        <v>908</v>
      </c>
      <c r="C732" s="52">
        <v>32622</v>
      </c>
      <c r="D732" s="238" t="s">
        <v>2630</v>
      </c>
      <c r="E732" s="63" t="s">
        <v>676</v>
      </c>
      <c r="F732" s="57">
        <v>102</v>
      </c>
      <c r="G732" s="90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>
        <v>102</v>
      </c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2"/>
      <c r="BP732" s="81">
        <v>0</v>
      </c>
      <c r="BQ732" s="81">
        <v>0</v>
      </c>
      <c r="BR732" s="81">
        <v>0</v>
      </c>
      <c r="BS732" s="82">
        <v>0</v>
      </c>
      <c r="BT732" s="82">
        <v>0</v>
      </c>
      <c r="BU732" s="82">
        <v>0</v>
      </c>
    </row>
    <row r="733" spans="1:77" s="137" customFormat="1" ht="15" customHeight="1" thickBot="1" x14ac:dyDescent="0.3">
      <c r="A733" s="236" t="s">
        <v>2168</v>
      </c>
      <c r="B733" s="134" t="s">
        <v>1095</v>
      </c>
      <c r="C733" s="59">
        <v>31226</v>
      </c>
      <c r="D733" s="238" t="s">
        <v>2931</v>
      </c>
      <c r="E733" s="62" t="s">
        <v>1070</v>
      </c>
      <c r="F733" s="57">
        <v>102</v>
      </c>
      <c r="G733" s="90"/>
      <c r="H733" s="91"/>
      <c r="I733" s="91">
        <v>102</v>
      </c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2"/>
      <c r="BP733" s="81">
        <v>0</v>
      </c>
      <c r="BQ733" s="81">
        <v>0</v>
      </c>
      <c r="BR733" s="81">
        <v>0</v>
      </c>
      <c r="BS733" s="82">
        <v>0</v>
      </c>
      <c r="BT733" s="82">
        <v>0</v>
      </c>
      <c r="BU733" s="82">
        <v>0</v>
      </c>
    </row>
    <row r="734" spans="1:77" s="137" customFormat="1" ht="15" customHeight="1" thickBot="1" x14ac:dyDescent="0.25">
      <c r="A734" s="236" t="s">
        <v>2169</v>
      </c>
      <c r="B734" s="101" t="s">
        <v>1255</v>
      </c>
      <c r="C734" s="59">
        <v>31156</v>
      </c>
      <c r="D734" s="238" t="s">
        <v>2927</v>
      </c>
      <c r="E734" s="62" t="s">
        <v>771</v>
      </c>
      <c r="F734" s="57">
        <v>102</v>
      </c>
      <c r="G734" s="90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>
        <v>102</v>
      </c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2"/>
      <c r="BP734" s="81">
        <v>0</v>
      </c>
      <c r="BQ734" s="81">
        <v>0</v>
      </c>
      <c r="BR734" s="81">
        <v>0</v>
      </c>
      <c r="BS734" s="82">
        <v>0</v>
      </c>
      <c r="BT734" s="82">
        <v>0</v>
      </c>
      <c r="BU734" s="82">
        <v>0</v>
      </c>
    </row>
    <row r="735" spans="1:77" s="137" customFormat="1" ht="15" customHeight="1" thickBot="1" x14ac:dyDescent="0.25">
      <c r="A735" s="236" t="s">
        <v>2170</v>
      </c>
      <c r="B735" s="103" t="s">
        <v>1574</v>
      </c>
      <c r="C735" s="59">
        <v>31099</v>
      </c>
      <c r="D735" s="238" t="s">
        <v>3428</v>
      </c>
      <c r="E735" s="62" t="s">
        <v>771</v>
      </c>
      <c r="F735" s="57">
        <v>102</v>
      </c>
      <c r="G735" s="90"/>
      <c r="H735" s="91"/>
      <c r="I735" s="91">
        <v>102</v>
      </c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2"/>
      <c r="BP735" s="81">
        <v>0</v>
      </c>
      <c r="BQ735" s="81">
        <v>0</v>
      </c>
      <c r="BR735" s="81">
        <v>0</v>
      </c>
      <c r="BS735" s="82">
        <v>0</v>
      </c>
      <c r="BT735" s="82">
        <v>0</v>
      </c>
      <c r="BU735" s="82">
        <v>0</v>
      </c>
    </row>
    <row r="736" spans="1:77" s="137" customFormat="1" ht="15" customHeight="1" thickBot="1" x14ac:dyDescent="0.3">
      <c r="A736" s="236" t="s">
        <v>2171</v>
      </c>
      <c r="B736" s="58" t="s">
        <v>2413</v>
      </c>
      <c r="C736" s="52">
        <v>27824</v>
      </c>
      <c r="D736" s="238">
        <v>171359</v>
      </c>
      <c r="E736" s="62" t="s">
        <v>412</v>
      </c>
      <c r="F736" s="57">
        <v>102</v>
      </c>
      <c r="G736" s="90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>
        <v>102</v>
      </c>
      <c r="BI736" s="91"/>
      <c r="BJ736" s="91"/>
      <c r="BK736" s="91"/>
      <c r="BL736" s="91"/>
      <c r="BM736" s="91"/>
      <c r="BN736" s="91"/>
      <c r="BO736" s="92"/>
      <c r="BP736" s="81">
        <v>0</v>
      </c>
      <c r="BQ736" s="81">
        <v>0</v>
      </c>
      <c r="BR736" s="81">
        <v>0</v>
      </c>
      <c r="BS736" s="82">
        <v>0</v>
      </c>
      <c r="BT736" s="82">
        <v>0</v>
      </c>
      <c r="BU736" s="82">
        <v>0</v>
      </c>
      <c r="BY736" s="235"/>
    </row>
    <row r="737" spans="1:73" s="137" customFormat="1" ht="15" customHeight="1" thickBot="1" x14ac:dyDescent="0.3">
      <c r="A737" s="236" t="s">
        <v>2172</v>
      </c>
      <c r="B737" s="58" t="s">
        <v>1522</v>
      </c>
      <c r="C737" s="52">
        <v>38199</v>
      </c>
      <c r="D737" s="238" t="s">
        <v>2908</v>
      </c>
      <c r="E737" s="237" t="s">
        <v>1462</v>
      </c>
      <c r="F737" s="57">
        <v>95</v>
      </c>
      <c r="G737" s="90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>
        <v>95</v>
      </c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2"/>
      <c r="BP737" s="81">
        <v>0</v>
      </c>
      <c r="BQ737" s="81">
        <v>0</v>
      </c>
      <c r="BR737" s="81">
        <v>0</v>
      </c>
      <c r="BS737" s="82">
        <v>0</v>
      </c>
      <c r="BT737" s="82">
        <v>0</v>
      </c>
      <c r="BU737" s="82">
        <v>0</v>
      </c>
    </row>
    <row r="738" spans="1:73" s="137" customFormat="1" ht="15" customHeight="1" thickBot="1" x14ac:dyDescent="0.3">
      <c r="A738" s="236" t="s">
        <v>2173</v>
      </c>
      <c r="B738" s="58" t="s">
        <v>1930</v>
      </c>
      <c r="C738" s="52">
        <v>38160</v>
      </c>
      <c r="D738" s="238" t="s">
        <v>3326</v>
      </c>
      <c r="E738" s="62" t="s">
        <v>1462</v>
      </c>
      <c r="F738" s="57">
        <v>95</v>
      </c>
      <c r="G738" s="90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>
        <v>95</v>
      </c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2"/>
      <c r="BP738" s="81">
        <v>0</v>
      </c>
      <c r="BQ738" s="81">
        <v>0</v>
      </c>
      <c r="BR738" s="81">
        <v>0</v>
      </c>
      <c r="BS738" s="82">
        <v>0</v>
      </c>
      <c r="BT738" s="82">
        <v>0</v>
      </c>
      <c r="BU738" s="82">
        <v>0</v>
      </c>
    </row>
    <row r="739" spans="1:73" s="137" customFormat="1" ht="15" customHeight="1" thickBot="1" x14ac:dyDescent="0.3">
      <c r="A739" s="236" t="s">
        <v>2175</v>
      </c>
      <c r="B739" s="58" t="s">
        <v>1361</v>
      </c>
      <c r="C739" s="52">
        <v>30810</v>
      </c>
      <c r="D739" s="238" t="s">
        <v>2894</v>
      </c>
      <c r="E739" s="62" t="s">
        <v>1070</v>
      </c>
      <c r="F739" s="57">
        <v>95</v>
      </c>
      <c r="G739" s="90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>
        <v>95</v>
      </c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2"/>
      <c r="BP739" s="81">
        <v>0</v>
      </c>
      <c r="BQ739" s="81">
        <v>0</v>
      </c>
      <c r="BR739" s="81">
        <v>0</v>
      </c>
      <c r="BS739" s="82">
        <v>0</v>
      </c>
      <c r="BT739" s="82">
        <v>0</v>
      </c>
      <c r="BU739" s="82">
        <v>0</v>
      </c>
    </row>
    <row r="740" spans="1:73" s="137" customFormat="1" ht="15" customHeight="1" thickBot="1" x14ac:dyDescent="0.3">
      <c r="A740" s="236" t="s">
        <v>2176</v>
      </c>
      <c r="B740" s="58" t="s">
        <v>2022</v>
      </c>
      <c r="C740" s="52">
        <v>23649</v>
      </c>
      <c r="D740" s="238" t="s">
        <v>3431</v>
      </c>
      <c r="E740" s="62" t="s">
        <v>61</v>
      </c>
      <c r="F740" s="57">
        <v>95</v>
      </c>
      <c r="G740" s="90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>
        <v>95</v>
      </c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2"/>
      <c r="BP740" s="81">
        <v>0</v>
      </c>
      <c r="BQ740" s="81">
        <v>0</v>
      </c>
      <c r="BR740" s="81">
        <v>0</v>
      </c>
      <c r="BS740" s="82">
        <v>0</v>
      </c>
      <c r="BT740" s="82">
        <v>0</v>
      </c>
      <c r="BU740" s="82">
        <v>0</v>
      </c>
    </row>
    <row r="741" spans="1:73" s="137" customFormat="1" ht="15" customHeight="1" thickBot="1" x14ac:dyDescent="0.3">
      <c r="A741" s="236" t="s">
        <v>2177</v>
      </c>
      <c r="B741" s="60" t="s">
        <v>567</v>
      </c>
      <c r="C741" s="59">
        <v>39034</v>
      </c>
      <c r="D741" s="238" t="s">
        <v>3363</v>
      </c>
      <c r="E741" s="62" t="s">
        <v>11</v>
      </c>
      <c r="F741" s="57">
        <v>92</v>
      </c>
      <c r="G741" s="90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>
        <v>92</v>
      </c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2"/>
      <c r="BP741" s="81">
        <v>0</v>
      </c>
      <c r="BQ741" s="81">
        <v>0</v>
      </c>
      <c r="BR741" s="81">
        <v>0</v>
      </c>
      <c r="BS741" s="82">
        <v>0</v>
      </c>
      <c r="BT741" s="82">
        <v>0</v>
      </c>
      <c r="BU741" s="82">
        <v>0</v>
      </c>
    </row>
    <row r="742" spans="1:73" s="137" customFormat="1" ht="15" customHeight="1" thickBot="1" x14ac:dyDescent="0.3">
      <c r="A742" s="236" t="s">
        <v>2178</v>
      </c>
      <c r="B742" s="60" t="s">
        <v>530</v>
      </c>
      <c r="C742" s="59">
        <v>38819</v>
      </c>
      <c r="D742" s="238" t="s">
        <v>3391</v>
      </c>
      <c r="E742" s="63" t="s">
        <v>690</v>
      </c>
      <c r="F742" s="57">
        <v>92</v>
      </c>
      <c r="G742" s="90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>
        <v>92</v>
      </c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2"/>
      <c r="BP742" s="81">
        <v>0</v>
      </c>
      <c r="BQ742" s="81">
        <v>0</v>
      </c>
      <c r="BR742" s="81">
        <v>0</v>
      </c>
      <c r="BS742" s="82">
        <v>0</v>
      </c>
      <c r="BT742" s="82">
        <v>0</v>
      </c>
      <c r="BU742" s="82">
        <v>0</v>
      </c>
    </row>
    <row r="743" spans="1:73" s="137" customFormat="1" ht="15" customHeight="1" thickBot="1" x14ac:dyDescent="0.3">
      <c r="A743" s="236" t="s">
        <v>2179</v>
      </c>
      <c r="B743" s="58" t="s">
        <v>1175</v>
      </c>
      <c r="C743" s="52">
        <v>38445</v>
      </c>
      <c r="D743" s="238" t="s">
        <v>2753</v>
      </c>
      <c r="E743" s="62" t="s">
        <v>690</v>
      </c>
      <c r="F743" s="57">
        <v>92</v>
      </c>
      <c r="G743" s="90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>
        <v>92</v>
      </c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2"/>
      <c r="BP743" s="81">
        <v>0</v>
      </c>
      <c r="BQ743" s="81">
        <v>0</v>
      </c>
      <c r="BR743" s="81">
        <v>0</v>
      </c>
      <c r="BS743" s="82">
        <v>0</v>
      </c>
      <c r="BT743" s="82">
        <v>0</v>
      </c>
      <c r="BU743" s="82">
        <v>0</v>
      </c>
    </row>
    <row r="744" spans="1:73" s="137" customFormat="1" ht="15" customHeight="1" thickBot="1" x14ac:dyDescent="0.3">
      <c r="A744" s="236" t="s">
        <v>2180</v>
      </c>
      <c r="B744" s="58" t="s">
        <v>460</v>
      </c>
      <c r="C744" s="38">
        <v>38299</v>
      </c>
      <c r="D744" s="238" t="s">
        <v>2945</v>
      </c>
      <c r="E744" s="62" t="s">
        <v>695</v>
      </c>
      <c r="F744" s="57">
        <v>92</v>
      </c>
      <c r="G744" s="90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>
        <v>92</v>
      </c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2"/>
      <c r="BP744" s="81">
        <v>0</v>
      </c>
      <c r="BQ744" s="81">
        <v>0</v>
      </c>
      <c r="BR744" s="81">
        <v>0</v>
      </c>
      <c r="BS744" s="82">
        <v>0</v>
      </c>
      <c r="BT744" s="82">
        <v>0</v>
      </c>
      <c r="BU744" s="82">
        <v>0</v>
      </c>
    </row>
    <row r="745" spans="1:73" s="137" customFormat="1" ht="15" customHeight="1" thickBot="1" x14ac:dyDescent="0.3">
      <c r="A745" s="236" t="s">
        <v>2181</v>
      </c>
      <c r="B745" s="60" t="s">
        <v>2004</v>
      </c>
      <c r="C745" s="59">
        <v>38231</v>
      </c>
      <c r="D745" s="238" t="s">
        <v>3421</v>
      </c>
      <c r="E745" s="63" t="s">
        <v>977</v>
      </c>
      <c r="F745" s="57">
        <v>92</v>
      </c>
      <c r="G745" s="90"/>
      <c r="H745" s="91"/>
      <c r="I745" s="91">
        <v>92</v>
      </c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2"/>
      <c r="BP745" s="81">
        <v>0</v>
      </c>
      <c r="BQ745" s="81">
        <v>0</v>
      </c>
      <c r="BR745" s="81">
        <v>0</v>
      </c>
      <c r="BS745" s="82">
        <v>0</v>
      </c>
      <c r="BT745" s="82">
        <v>0</v>
      </c>
      <c r="BU745" s="82">
        <v>0</v>
      </c>
    </row>
    <row r="746" spans="1:73" s="137" customFormat="1" ht="15" customHeight="1" thickBot="1" x14ac:dyDescent="0.3">
      <c r="A746" s="236" t="s">
        <v>2182</v>
      </c>
      <c r="B746" s="60" t="s">
        <v>2207</v>
      </c>
      <c r="C746" s="59">
        <v>37485</v>
      </c>
      <c r="D746" s="238" t="s">
        <v>3558</v>
      </c>
      <c r="E746" s="63" t="s">
        <v>53</v>
      </c>
      <c r="F746" s="57">
        <v>92</v>
      </c>
      <c r="G746" s="90"/>
      <c r="H746" s="91">
        <v>92</v>
      </c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2"/>
      <c r="BP746" s="81">
        <v>0</v>
      </c>
      <c r="BQ746" s="81">
        <v>0</v>
      </c>
      <c r="BR746" s="81">
        <v>0</v>
      </c>
      <c r="BS746" s="82">
        <v>0</v>
      </c>
      <c r="BT746" s="82">
        <v>0</v>
      </c>
      <c r="BU746" s="82">
        <v>0</v>
      </c>
    </row>
    <row r="747" spans="1:73" s="137" customFormat="1" ht="15" customHeight="1" thickBot="1" x14ac:dyDescent="0.3">
      <c r="A747" s="236" t="s">
        <v>2183</v>
      </c>
      <c r="B747" s="58" t="s">
        <v>1349</v>
      </c>
      <c r="C747" s="52">
        <v>37242</v>
      </c>
      <c r="D747" s="238" t="s">
        <v>3495</v>
      </c>
      <c r="E747" s="63" t="s">
        <v>53</v>
      </c>
      <c r="F747" s="57">
        <v>92</v>
      </c>
      <c r="G747" s="90"/>
      <c r="H747" s="91">
        <v>92</v>
      </c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2"/>
      <c r="BP747" s="81">
        <v>0</v>
      </c>
      <c r="BQ747" s="81">
        <v>0</v>
      </c>
      <c r="BR747" s="81">
        <v>0</v>
      </c>
      <c r="BS747" s="82">
        <v>0</v>
      </c>
      <c r="BT747" s="82">
        <v>0</v>
      </c>
      <c r="BU747" s="82">
        <v>0</v>
      </c>
    </row>
    <row r="748" spans="1:73" s="137" customFormat="1" ht="15" customHeight="1" thickBot="1" x14ac:dyDescent="0.3">
      <c r="A748" s="236" t="s">
        <v>2184</v>
      </c>
      <c r="B748" s="58" t="s">
        <v>2114</v>
      </c>
      <c r="C748" s="52">
        <v>35531</v>
      </c>
      <c r="D748" s="238" t="s">
        <v>3524</v>
      </c>
      <c r="E748" s="237" t="s">
        <v>932</v>
      </c>
      <c r="F748" s="57">
        <v>92</v>
      </c>
      <c r="G748" s="90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>
        <v>92</v>
      </c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2"/>
      <c r="BP748" s="81">
        <v>0</v>
      </c>
      <c r="BQ748" s="81">
        <v>0</v>
      </c>
      <c r="BR748" s="81">
        <v>0</v>
      </c>
      <c r="BS748" s="82">
        <v>0</v>
      </c>
      <c r="BT748" s="82">
        <v>0</v>
      </c>
      <c r="BU748" s="82">
        <v>0</v>
      </c>
    </row>
    <row r="749" spans="1:73" s="137" customFormat="1" ht="15" customHeight="1" thickBot="1" x14ac:dyDescent="0.3">
      <c r="A749" s="236" t="s">
        <v>2185</v>
      </c>
      <c r="B749" s="58" t="s">
        <v>979</v>
      </c>
      <c r="C749" s="52">
        <v>29729</v>
      </c>
      <c r="D749" s="238" t="s">
        <v>2697</v>
      </c>
      <c r="E749" s="237" t="s">
        <v>932</v>
      </c>
      <c r="F749" s="57">
        <v>92</v>
      </c>
      <c r="G749" s="90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>
        <v>92</v>
      </c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2"/>
      <c r="BP749" s="81">
        <v>0</v>
      </c>
      <c r="BQ749" s="81">
        <v>0</v>
      </c>
      <c r="BR749" s="81">
        <v>0</v>
      </c>
      <c r="BS749" s="82">
        <v>0</v>
      </c>
      <c r="BT749" s="82">
        <v>0</v>
      </c>
      <c r="BU749" s="82">
        <v>0</v>
      </c>
    </row>
    <row r="750" spans="1:73" s="137" customFormat="1" ht="15" customHeight="1" thickBot="1" x14ac:dyDescent="0.3">
      <c r="A750" s="236" t="s">
        <v>2186</v>
      </c>
      <c r="B750" s="58" t="s">
        <v>1591</v>
      </c>
      <c r="C750" s="52">
        <v>22101</v>
      </c>
      <c r="D750" s="238" t="s">
        <v>2251</v>
      </c>
      <c r="E750" s="63" t="s">
        <v>676</v>
      </c>
      <c r="F750" s="57">
        <v>92</v>
      </c>
      <c r="G750" s="90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>
        <v>92</v>
      </c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2"/>
      <c r="BP750" s="81">
        <v>0</v>
      </c>
      <c r="BQ750" s="81">
        <v>0</v>
      </c>
      <c r="BR750" s="81">
        <v>0</v>
      </c>
      <c r="BS750" s="82">
        <v>0</v>
      </c>
      <c r="BT750" s="82">
        <v>0</v>
      </c>
      <c r="BU750" s="82">
        <v>0</v>
      </c>
    </row>
    <row r="751" spans="1:73" s="137" customFormat="1" ht="15" customHeight="1" thickBot="1" x14ac:dyDescent="0.3">
      <c r="A751" s="236" t="s">
        <v>2188</v>
      </c>
      <c r="B751" s="58" t="s">
        <v>2113</v>
      </c>
      <c r="C751" s="52">
        <v>21584</v>
      </c>
      <c r="D751" s="238" t="s">
        <v>3522</v>
      </c>
      <c r="E751" s="63" t="s">
        <v>676</v>
      </c>
      <c r="F751" s="57">
        <v>92</v>
      </c>
      <c r="G751" s="90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>
        <v>92</v>
      </c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2"/>
      <c r="BP751" s="81">
        <v>0</v>
      </c>
      <c r="BQ751" s="81">
        <v>0</v>
      </c>
      <c r="BR751" s="81">
        <v>0</v>
      </c>
      <c r="BS751" s="82">
        <v>0</v>
      </c>
      <c r="BT751" s="82">
        <v>0</v>
      </c>
      <c r="BU751" s="82">
        <v>0</v>
      </c>
    </row>
    <row r="752" spans="1:73" s="137" customFormat="1" ht="15" customHeight="1" thickBot="1" x14ac:dyDescent="0.3">
      <c r="A752" s="236" t="s">
        <v>2189</v>
      </c>
      <c r="B752" s="240" t="s">
        <v>1661</v>
      </c>
      <c r="C752" s="59">
        <v>38516</v>
      </c>
      <c r="D752" s="238" t="s">
        <v>2888</v>
      </c>
      <c r="E752" s="63" t="s">
        <v>58</v>
      </c>
      <c r="F752" s="57">
        <v>76</v>
      </c>
      <c r="G752" s="90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>
        <v>76</v>
      </c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2"/>
      <c r="BP752" s="81">
        <v>0</v>
      </c>
      <c r="BQ752" s="81">
        <v>0</v>
      </c>
      <c r="BR752" s="81">
        <v>0</v>
      </c>
      <c r="BS752" s="82">
        <v>0</v>
      </c>
      <c r="BT752" s="82">
        <v>0</v>
      </c>
      <c r="BU752" s="82">
        <v>0</v>
      </c>
    </row>
    <row r="753" spans="1:73" s="137" customFormat="1" ht="15" customHeight="1" thickBot="1" x14ac:dyDescent="0.3">
      <c r="A753" s="236" t="s">
        <v>2190</v>
      </c>
      <c r="B753" s="240" t="s">
        <v>1997</v>
      </c>
      <c r="C753" s="59">
        <v>38056</v>
      </c>
      <c r="D753" s="238" t="s">
        <v>3408</v>
      </c>
      <c r="E753" s="63" t="s">
        <v>58</v>
      </c>
      <c r="F753" s="57">
        <v>76</v>
      </c>
      <c r="G753" s="90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>
        <v>76</v>
      </c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2"/>
      <c r="BP753" s="81">
        <v>0</v>
      </c>
      <c r="BQ753" s="81">
        <v>0</v>
      </c>
      <c r="BR753" s="81">
        <v>0</v>
      </c>
      <c r="BS753" s="82">
        <v>0</v>
      </c>
      <c r="BT753" s="82">
        <v>0</v>
      </c>
      <c r="BU753" s="82">
        <v>0</v>
      </c>
    </row>
    <row r="754" spans="1:73" s="137" customFormat="1" ht="15" customHeight="1" thickBot="1" x14ac:dyDescent="0.3">
      <c r="A754" s="236" t="s">
        <v>2192</v>
      </c>
      <c r="B754" s="58" t="s">
        <v>1759</v>
      </c>
      <c r="C754" s="52">
        <v>38696</v>
      </c>
      <c r="D754" s="238" t="s">
        <v>3005</v>
      </c>
      <c r="E754" s="62" t="s">
        <v>32</v>
      </c>
      <c r="F754" s="57">
        <v>72</v>
      </c>
      <c r="G754" s="90"/>
      <c r="H754" s="91"/>
      <c r="I754" s="91"/>
      <c r="J754" s="91"/>
      <c r="K754" s="91"/>
      <c r="L754" s="91"/>
      <c r="M754" s="91">
        <v>72</v>
      </c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2"/>
      <c r="BP754" s="81">
        <v>0</v>
      </c>
      <c r="BQ754" s="81">
        <v>0</v>
      </c>
      <c r="BR754" s="81">
        <v>0</v>
      </c>
      <c r="BS754" s="82">
        <v>0</v>
      </c>
      <c r="BT754" s="82">
        <v>0</v>
      </c>
      <c r="BU754" s="82">
        <v>0</v>
      </c>
    </row>
    <row r="755" spans="1:73" s="137" customFormat="1" ht="15" customHeight="1" thickBot="1" x14ac:dyDescent="0.3">
      <c r="A755" s="236" t="s">
        <v>2193</v>
      </c>
      <c r="B755" s="58" t="s">
        <v>926</v>
      </c>
      <c r="C755" s="52">
        <v>37819</v>
      </c>
      <c r="D755" s="238" t="s">
        <v>2604</v>
      </c>
      <c r="E755" s="62" t="s">
        <v>57</v>
      </c>
      <c r="F755" s="57">
        <v>65</v>
      </c>
      <c r="G755" s="90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>
        <v>65</v>
      </c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2"/>
      <c r="BP755" s="81">
        <v>0</v>
      </c>
      <c r="BQ755" s="81">
        <v>0</v>
      </c>
      <c r="BR755" s="81">
        <v>0</v>
      </c>
      <c r="BS755" s="82">
        <v>0</v>
      </c>
      <c r="BT755" s="82">
        <v>0</v>
      </c>
      <c r="BU755" s="82">
        <v>0</v>
      </c>
    </row>
    <row r="756" spans="1:73" s="137" customFormat="1" ht="15" customHeight="1" thickBot="1" x14ac:dyDescent="0.3">
      <c r="A756" s="236" t="s">
        <v>2194</v>
      </c>
      <c r="B756" s="58" t="s">
        <v>949</v>
      </c>
      <c r="C756" s="52">
        <v>37756</v>
      </c>
      <c r="D756" s="238" t="s">
        <v>2617</v>
      </c>
      <c r="E756" s="62" t="s">
        <v>57</v>
      </c>
      <c r="F756" s="57">
        <v>65</v>
      </c>
      <c r="G756" s="90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>
        <v>65</v>
      </c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2"/>
      <c r="BP756" s="81">
        <v>0</v>
      </c>
      <c r="BQ756" s="81">
        <v>0</v>
      </c>
      <c r="BR756" s="81">
        <v>0</v>
      </c>
      <c r="BS756" s="82">
        <v>0</v>
      </c>
      <c r="BT756" s="82">
        <v>0</v>
      </c>
      <c r="BU756" s="82">
        <v>0</v>
      </c>
    </row>
    <row r="757" spans="1:73" s="137" customFormat="1" ht="15" customHeight="1" thickBot="1" x14ac:dyDescent="0.3">
      <c r="A757" s="236" t="s">
        <v>2195</v>
      </c>
      <c r="B757" s="58" t="s">
        <v>199</v>
      </c>
      <c r="C757" s="59">
        <v>36823</v>
      </c>
      <c r="D757" s="238">
        <v>66781</v>
      </c>
      <c r="E757" s="62" t="s">
        <v>412</v>
      </c>
      <c r="F757" s="57">
        <v>65</v>
      </c>
      <c r="G757" s="90"/>
      <c r="H757" s="91"/>
      <c r="I757" s="91">
        <v>65</v>
      </c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2"/>
      <c r="BP757" s="81">
        <v>0</v>
      </c>
      <c r="BQ757" s="81">
        <v>0</v>
      </c>
      <c r="BR757" s="81">
        <v>0</v>
      </c>
      <c r="BS757" s="82">
        <v>0</v>
      </c>
      <c r="BT757" s="82">
        <v>0</v>
      </c>
      <c r="BU757" s="82">
        <v>0</v>
      </c>
    </row>
    <row r="758" spans="1:73" s="137" customFormat="1" ht="15" customHeight="1" thickBot="1" x14ac:dyDescent="0.3">
      <c r="A758" s="236" t="s">
        <v>2196</v>
      </c>
      <c r="B758" s="60" t="s">
        <v>1922</v>
      </c>
      <c r="C758" s="59">
        <v>36698</v>
      </c>
      <c r="D758" s="238" t="s">
        <v>3353</v>
      </c>
      <c r="E758" s="63" t="s">
        <v>58</v>
      </c>
      <c r="F758" s="57">
        <v>65</v>
      </c>
      <c r="G758" s="90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>
        <v>65</v>
      </c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2"/>
      <c r="BP758" s="81">
        <v>0</v>
      </c>
      <c r="BQ758" s="81">
        <v>0</v>
      </c>
      <c r="BR758" s="81">
        <v>0</v>
      </c>
      <c r="BS758" s="82">
        <v>0</v>
      </c>
      <c r="BT758" s="82">
        <v>0</v>
      </c>
      <c r="BU758" s="82">
        <v>0</v>
      </c>
    </row>
    <row r="759" spans="1:73" s="137" customFormat="1" ht="15" customHeight="1" thickBot="1" x14ac:dyDescent="0.3">
      <c r="A759" s="236" t="s">
        <v>2197</v>
      </c>
      <c r="B759" s="134" t="s">
        <v>2032</v>
      </c>
      <c r="C759" s="59">
        <v>28929</v>
      </c>
      <c r="D759" s="238" t="s">
        <v>2221</v>
      </c>
      <c r="E759" s="63" t="s">
        <v>44</v>
      </c>
      <c r="F759" s="57">
        <v>65</v>
      </c>
      <c r="G759" s="90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>
        <v>65</v>
      </c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2"/>
      <c r="BP759" s="81">
        <v>0</v>
      </c>
      <c r="BQ759" s="81">
        <v>0</v>
      </c>
      <c r="BR759" s="81">
        <v>0</v>
      </c>
      <c r="BS759" s="82">
        <v>0</v>
      </c>
      <c r="BT759" s="82">
        <v>0</v>
      </c>
      <c r="BU759" s="82">
        <v>0</v>
      </c>
    </row>
    <row r="760" spans="1:73" s="137" customFormat="1" ht="15" customHeight="1" thickBot="1" x14ac:dyDescent="0.3">
      <c r="A760" s="236" t="s">
        <v>2198</v>
      </c>
      <c r="B760" s="58" t="s">
        <v>2128</v>
      </c>
      <c r="C760" s="52">
        <v>26519</v>
      </c>
      <c r="D760" s="238" t="s">
        <v>3540</v>
      </c>
      <c r="E760" s="62" t="s">
        <v>61</v>
      </c>
      <c r="F760" s="57">
        <v>65</v>
      </c>
      <c r="G760" s="90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>
        <v>65</v>
      </c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2"/>
      <c r="BP760" s="81">
        <v>0</v>
      </c>
      <c r="BQ760" s="81">
        <v>0</v>
      </c>
      <c r="BR760" s="81">
        <v>0</v>
      </c>
      <c r="BS760" s="82">
        <v>0</v>
      </c>
      <c r="BT760" s="82">
        <v>0</v>
      </c>
      <c r="BU760" s="82">
        <v>0</v>
      </c>
    </row>
    <row r="761" spans="1:73" s="137" customFormat="1" ht="15" customHeight="1" thickBot="1" x14ac:dyDescent="0.3">
      <c r="A761" s="236" t="s">
        <v>2199</v>
      </c>
      <c r="B761" s="58" t="s">
        <v>2039</v>
      </c>
      <c r="C761" s="59">
        <v>25504</v>
      </c>
      <c r="D761" s="238" t="s">
        <v>3455</v>
      </c>
      <c r="E761" s="62" t="s">
        <v>61</v>
      </c>
      <c r="F761" s="57">
        <v>65</v>
      </c>
      <c r="G761" s="90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>
        <v>65</v>
      </c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2"/>
      <c r="BP761" s="81">
        <v>0</v>
      </c>
      <c r="BQ761" s="81">
        <v>0</v>
      </c>
      <c r="BR761" s="81">
        <v>0</v>
      </c>
      <c r="BS761" s="82">
        <v>0</v>
      </c>
      <c r="BT761" s="82">
        <v>0</v>
      </c>
      <c r="BU761" s="82">
        <v>0</v>
      </c>
    </row>
    <row r="762" spans="1:73" s="137" customFormat="1" ht="15" customHeight="1" thickBot="1" x14ac:dyDescent="0.3">
      <c r="A762" s="236" t="s">
        <v>2200</v>
      </c>
      <c r="B762" s="58" t="s">
        <v>1271</v>
      </c>
      <c r="C762" s="52">
        <v>38937</v>
      </c>
      <c r="D762" s="238" t="s">
        <v>2797</v>
      </c>
      <c r="E762" s="62" t="s">
        <v>412</v>
      </c>
      <c r="F762" s="57">
        <v>60</v>
      </c>
      <c r="G762" s="90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>
        <v>60</v>
      </c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2"/>
      <c r="BP762" s="81">
        <v>0</v>
      </c>
      <c r="BQ762" s="81">
        <v>0</v>
      </c>
      <c r="BR762" s="81">
        <v>0</v>
      </c>
      <c r="BS762" s="82">
        <v>0</v>
      </c>
      <c r="BT762" s="82">
        <v>0</v>
      </c>
      <c r="BU762" s="82">
        <v>0</v>
      </c>
    </row>
    <row r="763" spans="1:73" s="137" customFormat="1" ht="15" customHeight="1" thickBot="1" x14ac:dyDescent="0.3">
      <c r="A763" s="236" t="s">
        <v>2201</v>
      </c>
      <c r="B763" s="58" t="s">
        <v>974</v>
      </c>
      <c r="C763" s="52">
        <v>38565</v>
      </c>
      <c r="D763" s="238" t="s">
        <v>2653</v>
      </c>
      <c r="E763" s="62" t="s">
        <v>412</v>
      </c>
      <c r="F763" s="57">
        <v>60</v>
      </c>
      <c r="G763" s="90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>
        <v>60</v>
      </c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2"/>
      <c r="BP763" s="81">
        <v>0</v>
      </c>
      <c r="BQ763" s="81">
        <v>0</v>
      </c>
      <c r="BR763" s="81">
        <v>0</v>
      </c>
      <c r="BS763" s="82">
        <v>0</v>
      </c>
      <c r="BT763" s="82">
        <v>0</v>
      </c>
      <c r="BU763" s="82">
        <v>0</v>
      </c>
    </row>
    <row r="764" spans="1:73" s="137" customFormat="1" ht="15" customHeight="1" thickBot="1" x14ac:dyDescent="0.3">
      <c r="A764" s="236" t="s">
        <v>2202</v>
      </c>
      <c r="B764" s="58" t="s">
        <v>1980</v>
      </c>
      <c r="C764" s="52">
        <v>38060</v>
      </c>
      <c r="D764" s="238" t="s">
        <v>3418</v>
      </c>
      <c r="E764" s="62" t="s">
        <v>412</v>
      </c>
      <c r="F764" s="57">
        <v>60</v>
      </c>
      <c r="G764" s="90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>
        <v>60</v>
      </c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2"/>
      <c r="BP764" s="81">
        <v>0</v>
      </c>
      <c r="BQ764" s="81">
        <v>0</v>
      </c>
      <c r="BR764" s="81">
        <v>0</v>
      </c>
      <c r="BS764" s="82">
        <v>0</v>
      </c>
      <c r="BT764" s="82">
        <v>0</v>
      </c>
      <c r="BU764" s="82">
        <v>0</v>
      </c>
    </row>
    <row r="765" spans="1:73" s="137" customFormat="1" ht="15" customHeight="1" thickBot="1" x14ac:dyDescent="0.3">
      <c r="A765" s="236" t="s">
        <v>2203</v>
      </c>
      <c r="B765" s="58" t="s">
        <v>1700</v>
      </c>
      <c r="C765" s="52">
        <v>37650</v>
      </c>
      <c r="D765" s="238" t="s">
        <v>2984</v>
      </c>
      <c r="E765" s="63" t="s">
        <v>70</v>
      </c>
      <c r="F765" s="57">
        <v>55</v>
      </c>
      <c r="G765" s="90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>
        <v>55</v>
      </c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2"/>
      <c r="BP765" s="81">
        <v>0</v>
      </c>
      <c r="BQ765" s="81">
        <v>0</v>
      </c>
      <c r="BR765" s="81">
        <v>0</v>
      </c>
      <c r="BS765" s="82">
        <v>0</v>
      </c>
      <c r="BT765" s="82">
        <v>0</v>
      </c>
      <c r="BU765" s="82">
        <v>0</v>
      </c>
    </row>
    <row r="766" spans="1:73" s="137" customFormat="1" ht="15" customHeight="1" thickBot="1" x14ac:dyDescent="0.3">
      <c r="A766" s="236" t="s">
        <v>2204</v>
      </c>
      <c r="B766" s="58" t="s">
        <v>520</v>
      </c>
      <c r="C766" s="52">
        <v>36886</v>
      </c>
      <c r="D766" s="238" t="s">
        <v>3417</v>
      </c>
      <c r="E766" s="63" t="s">
        <v>1070</v>
      </c>
      <c r="F766" s="57">
        <v>55</v>
      </c>
      <c r="G766" s="90"/>
      <c r="H766" s="91"/>
      <c r="I766" s="91">
        <v>55</v>
      </c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2"/>
      <c r="BP766" s="81">
        <v>0</v>
      </c>
      <c r="BQ766" s="81">
        <v>0</v>
      </c>
      <c r="BR766" s="81">
        <v>0</v>
      </c>
      <c r="BS766" s="82">
        <v>0</v>
      </c>
      <c r="BT766" s="82">
        <v>0</v>
      </c>
      <c r="BU766" s="82">
        <v>0</v>
      </c>
    </row>
    <row r="767" spans="1:73" s="137" customFormat="1" ht="15" customHeight="1" thickBot="1" x14ac:dyDescent="0.3">
      <c r="A767" s="236" t="s">
        <v>2205</v>
      </c>
      <c r="B767" s="224" t="s">
        <v>2129</v>
      </c>
      <c r="C767" s="52">
        <v>26032</v>
      </c>
      <c r="D767" s="238">
        <v>28922</v>
      </c>
      <c r="E767" s="62" t="s">
        <v>1553</v>
      </c>
      <c r="F767" s="57">
        <v>35</v>
      </c>
      <c r="G767" s="90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>
        <v>35</v>
      </c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2"/>
      <c r="BP767" s="81">
        <v>0</v>
      </c>
      <c r="BQ767" s="81">
        <v>0</v>
      </c>
      <c r="BR767" s="81">
        <v>0</v>
      </c>
      <c r="BS767" s="82">
        <v>0</v>
      </c>
      <c r="BT767" s="82">
        <v>0</v>
      </c>
      <c r="BU767" s="82">
        <v>0</v>
      </c>
    </row>
    <row r="768" spans="1:73" s="137" customFormat="1" ht="15" customHeight="1" thickBot="1" x14ac:dyDescent="0.3">
      <c r="A768" s="241" t="s">
        <v>2206</v>
      </c>
      <c r="B768" s="228" t="s">
        <v>2208</v>
      </c>
      <c r="C768" s="114">
        <v>22310</v>
      </c>
      <c r="D768" s="324" t="s">
        <v>3559</v>
      </c>
      <c r="E768" s="242" t="s">
        <v>1553</v>
      </c>
      <c r="F768" s="57">
        <v>35</v>
      </c>
      <c r="G768" s="116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17"/>
      <c r="Z768" s="117"/>
      <c r="AA768" s="117"/>
      <c r="AB768" s="117"/>
      <c r="AC768" s="117"/>
      <c r="AD768" s="117"/>
      <c r="AE768" s="117">
        <v>35</v>
      </c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17"/>
      <c r="BC768" s="117"/>
      <c r="BD768" s="117"/>
      <c r="BE768" s="117"/>
      <c r="BF768" s="117"/>
      <c r="BG768" s="117"/>
      <c r="BH768" s="117"/>
      <c r="BI768" s="117"/>
      <c r="BJ768" s="117"/>
      <c r="BK768" s="117"/>
      <c r="BL768" s="117"/>
      <c r="BM768" s="117"/>
      <c r="BN768" s="117"/>
      <c r="BO768" s="118"/>
      <c r="BP768" s="81">
        <v>0</v>
      </c>
      <c r="BQ768" s="81">
        <v>0</v>
      </c>
      <c r="BR768" s="81">
        <v>0</v>
      </c>
      <c r="BS768" s="82">
        <v>0</v>
      </c>
      <c r="BT768" s="82">
        <v>0</v>
      </c>
      <c r="BU768" s="82">
        <v>0</v>
      </c>
    </row>
  </sheetData>
  <mergeCells count="21">
    <mergeCell ref="BN3:BO3"/>
    <mergeCell ref="AO3:AP3"/>
    <mergeCell ref="AQ3:AW3"/>
    <mergeCell ref="AX3:AZ3"/>
    <mergeCell ref="BA3:BE3"/>
    <mergeCell ref="BG3:BL3"/>
    <mergeCell ref="Y3:AA3"/>
    <mergeCell ref="AB3:AD3"/>
    <mergeCell ref="AF3:AJ3"/>
    <mergeCell ref="AK3:AL3"/>
    <mergeCell ref="AM3:AN3"/>
    <mergeCell ref="A1:F1"/>
    <mergeCell ref="J3:K3"/>
    <mergeCell ref="L3:N3"/>
    <mergeCell ref="O3:S3"/>
    <mergeCell ref="T3:X3"/>
    <mergeCell ref="A4:A6"/>
    <mergeCell ref="B4:B6"/>
    <mergeCell ref="C4:C6"/>
    <mergeCell ref="D4:D6"/>
    <mergeCell ref="E4:E6"/>
  </mergeCells>
  <conditionalFormatting sqref="F7:F768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sqref="A1:K20"/>
    </sheetView>
  </sheetViews>
  <sheetFormatPr defaultRowHeight="15" x14ac:dyDescent="0.25"/>
  <sheetData>
    <row r="1" spans="1:11" ht="24" thickBot="1" x14ac:dyDescent="0.3">
      <c r="A1" s="437" t="s">
        <v>2209</v>
      </c>
      <c r="B1" s="438"/>
      <c r="C1" s="438"/>
      <c r="D1" s="438"/>
      <c r="E1" s="438"/>
      <c r="F1" s="438"/>
      <c r="G1" s="438"/>
      <c r="H1" s="438"/>
      <c r="I1" s="438"/>
      <c r="J1" s="438"/>
      <c r="K1" s="439"/>
    </row>
    <row r="2" spans="1:11" ht="24" thickBot="1" x14ac:dyDescent="0.3">
      <c r="A2" s="297"/>
      <c r="B2" s="297"/>
      <c r="C2" s="297"/>
      <c r="D2" s="298"/>
      <c r="E2" s="298"/>
      <c r="F2" s="298"/>
      <c r="G2" s="298"/>
      <c r="H2" s="298"/>
      <c r="I2" s="298"/>
      <c r="J2" s="298"/>
      <c r="K2" s="298"/>
    </row>
    <row r="3" spans="1:11" ht="19.5" thickBot="1" x14ac:dyDescent="0.3">
      <c r="A3" s="445" t="s">
        <v>95</v>
      </c>
      <c r="B3" s="446"/>
      <c r="C3" s="446"/>
      <c r="D3" s="446"/>
      <c r="E3" s="446"/>
      <c r="F3" s="446"/>
      <c r="G3" s="446"/>
      <c r="H3" s="446"/>
      <c r="I3" s="446"/>
      <c r="J3" s="446"/>
      <c r="K3" s="447"/>
    </row>
    <row r="4" spans="1:11" ht="19.5" thickBot="1" x14ac:dyDescent="0.3">
      <c r="A4" s="275"/>
      <c r="B4" s="276"/>
      <c r="C4" s="277"/>
      <c r="D4" s="305"/>
      <c r="E4" s="278"/>
      <c r="F4" s="278"/>
      <c r="G4" s="440"/>
      <c r="H4" s="440"/>
      <c r="I4" s="440"/>
      <c r="J4" s="440"/>
      <c r="K4" s="440"/>
    </row>
    <row r="5" spans="1:11" x14ac:dyDescent="0.25">
      <c r="A5" s="443" t="s">
        <v>93</v>
      </c>
      <c r="B5" s="441" t="s">
        <v>92</v>
      </c>
      <c r="C5" s="441" t="s">
        <v>91</v>
      </c>
      <c r="D5" s="441" t="s">
        <v>611</v>
      </c>
      <c r="E5" s="441" t="s">
        <v>90</v>
      </c>
      <c r="F5" s="441" t="s">
        <v>89</v>
      </c>
      <c r="G5" s="294" t="s">
        <v>2210</v>
      </c>
      <c r="H5" s="294" t="s">
        <v>2211</v>
      </c>
      <c r="I5" s="294" t="s">
        <v>2212</v>
      </c>
      <c r="J5" s="294" t="s">
        <v>2213</v>
      </c>
      <c r="K5" s="294" t="s">
        <v>2211</v>
      </c>
    </row>
    <row r="6" spans="1:11" ht="15.75" thickBot="1" x14ac:dyDescent="0.3">
      <c r="A6" s="444"/>
      <c r="B6" s="442"/>
      <c r="C6" s="442"/>
      <c r="D6" s="442"/>
      <c r="E6" s="442"/>
      <c r="F6" s="442"/>
      <c r="G6" s="295" t="s">
        <v>2214</v>
      </c>
      <c r="H6" s="295" t="s">
        <v>2214</v>
      </c>
      <c r="I6" s="295" t="s">
        <v>2215</v>
      </c>
      <c r="J6" s="295" t="s">
        <v>2216</v>
      </c>
      <c r="K6" s="295" t="s">
        <v>2216</v>
      </c>
    </row>
    <row r="7" spans="1:11" ht="15.75" thickBot="1" x14ac:dyDescent="0.3">
      <c r="A7" s="285"/>
      <c r="B7" s="285"/>
      <c r="C7" s="285"/>
      <c r="D7" s="285"/>
      <c r="E7" s="285"/>
      <c r="F7" s="285"/>
      <c r="G7" s="286"/>
      <c r="H7" s="286"/>
      <c r="I7" s="286"/>
      <c r="J7" s="286"/>
      <c r="K7" s="293"/>
    </row>
    <row r="8" spans="1:11" ht="15.75" thickBot="1" x14ac:dyDescent="0.3">
      <c r="A8" s="279" t="s">
        <v>40</v>
      </c>
      <c r="B8" s="280" t="s">
        <v>2326</v>
      </c>
      <c r="C8" s="280" t="s">
        <v>2327</v>
      </c>
      <c r="D8" s="307" t="s">
        <v>2328</v>
      </c>
      <c r="E8" s="287" t="s">
        <v>85</v>
      </c>
      <c r="F8" s="296">
        <v>425</v>
      </c>
      <c r="G8" s="290"/>
      <c r="H8" s="300"/>
      <c r="I8" s="300">
        <v>175</v>
      </c>
      <c r="J8" s="300">
        <v>250</v>
      </c>
      <c r="K8" s="302"/>
    </row>
    <row r="9" spans="1:11" ht="15.75" thickBot="1" x14ac:dyDescent="0.3">
      <c r="A9" s="281" t="s">
        <v>39</v>
      </c>
      <c r="B9" s="282" t="s">
        <v>1892</v>
      </c>
      <c r="C9" s="282" t="s">
        <v>2329</v>
      </c>
      <c r="D9" s="306" t="s">
        <v>2330</v>
      </c>
      <c r="E9" s="288" t="s">
        <v>771</v>
      </c>
      <c r="F9" s="296">
        <v>425</v>
      </c>
      <c r="G9" s="291"/>
      <c r="H9" s="299"/>
      <c r="I9" s="299">
        <v>250</v>
      </c>
      <c r="J9" s="299">
        <v>175</v>
      </c>
      <c r="K9" s="304"/>
    </row>
    <row r="10" spans="1:11" ht="15.75" thickBot="1" x14ac:dyDescent="0.3">
      <c r="A10" s="281" t="s">
        <v>38</v>
      </c>
      <c r="B10" s="282" t="s">
        <v>1834</v>
      </c>
      <c r="C10" s="282" t="s">
        <v>2331</v>
      </c>
      <c r="D10" s="306" t="s">
        <v>2332</v>
      </c>
      <c r="E10" s="288" t="s">
        <v>43</v>
      </c>
      <c r="F10" s="296">
        <v>388</v>
      </c>
      <c r="G10" s="291"/>
      <c r="H10" s="299"/>
      <c r="I10" s="299">
        <v>213</v>
      </c>
      <c r="J10" s="299">
        <v>175</v>
      </c>
      <c r="K10" s="304"/>
    </row>
    <row r="11" spans="1:11" ht="15.75" thickBot="1" x14ac:dyDescent="0.3">
      <c r="A11" s="281" t="s">
        <v>37</v>
      </c>
      <c r="B11" s="282" t="s">
        <v>1935</v>
      </c>
      <c r="C11" s="282" t="s">
        <v>2333</v>
      </c>
      <c r="D11" s="306" t="s">
        <v>2334</v>
      </c>
      <c r="E11" s="288" t="s">
        <v>709</v>
      </c>
      <c r="F11" s="296">
        <v>250</v>
      </c>
      <c r="G11" s="291">
        <v>250</v>
      </c>
      <c r="H11" s="299"/>
      <c r="I11" s="299"/>
      <c r="J11" s="299"/>
      <c r="K11" s="304"/>
    </row>
    <row r="12" spans="1:11" ht="15.75" thickBot="1" x14ac:dyDescent="0.3">
      <c r="A12" s="281" t="s">
        <v>36</v>
      </c>
      <c r="B12" s="282" t="s">
        <v>1890</v>
      </c>
      <c r="C12" s="282" t="s">
        <v>2335</v>
      </c>
      <c r="D12" s="306" t="s">
        <v>2336</v>
      </c>
      <c r="E12" s="288" t="s">
        <v>2219</v>
      </c>
      <c r="F12" s="296">
        <v>229</v>
      </c>
      <c r="G12" s="291"/>
      <c r="H12" s="299"/>
      <c r="I12" s="299">
        <v>92</v>
      </c>
      <c r="J12" s="299">
        <v>137</v>
      </c>
      <c r="K12" s="304"/>
    </row>
    <row r="13" spans="1:11" ht="15.75" thickBot="1" x14ac:dyDescent="0.3">
      <c r="A13" s="281" t="s">
        <v>35</v>
      </c>
      <c r="B13" s="282" t="s">
        <v>2103</v>
      </c>
      <c r="C13" s="282" t="s">
        <v>2337</v>
      </c>
      <c r="D13" s="306" t="s">
        <v>2338</v>
      </c>
      <c r="E13" s="288" t="s">
        <v>56</v>
      </c>
      <c r="F13" s="296">
        <v>213</v>
      </c>
      <c r="G13" s="291"/>
      <c r="H13" s="299"/>
      <c r="I13" s="299"/>
      <c r="J13" s="299">
        <v>213</v>
      </c>
      <c r="K13" s="304"/>
    </row>
    <row r="14" spans="1:11" ht="15.75" thickBot="1" x14ac:dyDescent="0.3">
      <c r="A14" s="281" t="s">
        <v>34</v>
      </c>
      <c r="B14" s="282" t="s">
        <v>2339</v>
      </c>
      <c r="C14" s="282" t="s">
        <v>2340</v>
      </c>
      <c r="D14" s="306" t="s">
        <v>2341</v>
      </c>
      <c r="E14" s="288" t="s">
        <v>2259</v>
      </c>
      <c r="F14" s="296">
        <v>213</v>
      </c>
      <c r="G14" s="291">
        <v>213</v>
      </c>
      <c r="H14" s="299"/>
      <c r="I14" s="299"/>
      <c r="J14" s="299"/>
      <c r="K14" s="304"/>
    </row>
    <row r="15" spans="1:11" ht="15.75" thickBot="1" x14ac:dyDescent="0.3">
      <c r="A15" s="281" t="s">
        <v>33</v>
      </c>
      <c r="B15" s="282" t="s">
        <v>2342</v>
      </c>
      <c r="C15" s="282" t="s">
        <v>2343</v>
      </c>
      <c r="D15" s="306" t="s">
        <v>2344</v>
      </c>
      <c r="E15" s="288" t="s">
        <v>77</v>
      </c>
      <c r="F15" s="296">
        <v>175</v>
      </c>
      <c r="G15" s="291"/>
      <c r="H15" s="299"/>
      <c r="I15" s="299">
        <v>175</v>
      </c>
      <c r="J15" s="299"/>
      <c r="K15" s="304"/>
    </row>
    <row r="16" spans="1:11" ht="15.75" thickBot="1" x14ac:dyDescent="0.3">
      <c r="A16" s="281" t="s">
        <v>31</v>
      </c>
      <c r="B16" s="282" t="s">
        <v>2345</v>
      </c>
      <c r="C16" s="282" t="s">
        <v>2346</v>
      </c>
      <c r="D16" s="306">
        <v>40551</v>
      </c>
      <c r="E16" s="288" t="s">
        <v>1553</v>
      </c>
      <c r="F16" s="296">
        <v>137</v>
      </c>
      <c r="G16" s="291"/>
      <c r="H16" s="299"/>
      <c r="I16" s="299"/>
      <c r="J16" s="299">
        <v>137</v>
      </c>
      <c r="K16" s="304"/>
    </row>
    <row r="17" spans="1:11" ht="15.75" thickBot="1" x14ac:dyDescent="0.3">
      <c r="A17" s="281" t="s">
        <v>29</v>
      </c>
      <c r="B17" s="282" t="s">
        <v>2117</v>
      </c>
      <c r="C17" s="282" t="s">
        <v>2347</v>
      </c>
      <c r="D17" s="306" t="s">
        <v>2348</v>
      </c>
      <c r="E17" s="288" t="s">
        <v>412</v>
      </c>
      <c r="F17" s="296">
        <v>137</v>
      </c>
      <c r="G17" s="291"/>
      <c r="H17" s="299"/>
      <c r="I17" s="299"/>
      <c r="J17" s="299">
        <v>137</v>
      </c>
      <c r="K17" s="304"/>
    </row>
    <row r="18" spans="1:11" ht="15.75" thickBot="1" x14ac:dyDescent="0.3">
      <c r="A18" s="281" t="s">
        <v>28</v>
      </c>
      <c r="B18" s="282" t="s">
        <v>1954</v>
      </c>
      <c r="C18" s="282" t="s">
        <v>2349</v>
      </c>
      <c r="D18" s="306" t="s">
        <v>2350</v>
      </c>
      <c r="E18" s="288" t="s">
        <v>61</v>
      </c>
      <c r="F18" s="296">
        <v>137</v>
      </c>
      <c r="G18" s="291"/>
      <c r="H18" s="299"/>
      <c r="I18" s="299">
        <v>137</v>
      </c>
      <c r="J18" s="299"/>
      <c r="K18" s="304"/>
    </row>
    <row r="19" spans="1:11" ht="15.75" thickBot="1" x14ac:dyDescent="0.3">
      <c r="A19" s="281" t="s">
        <v>27</v>
      </c>
      <c r="B19" s="282" t="s">
        <v>2351</v>
      </c>
      <c r="C19" s="282" t="s">
        <v>2352</v>
      </c>
      <c r="D19" s="306" t="s">
        <v>2353</v>
      </c>
      <c r="E19" s="288" t="s">
        <v>75</v>
      </c>
      <c r="F19" s="296">
        <v>137</v>
      </c>
      <c r="G19" s="291"/>
      <c r="H19" s="299"/>
      <c r="I19" s="299">
        <v>137</v>
      </c>
      <c r="J19" s="299"/>
      <c r="K19" s="304"/>
    </row>
    <row r="20" spans="1:11" ht="15.75" thickBot="1" x14ac:dyDescent="0.3">
      <c r="A20" s="283" t="s">
        <v>26</v>
      </c>
      <c r="B20" s="284" t="s">
        <v>2354</v>
      </c>
      <c r="C20" s="284" t="s">
        <v>2355</v>
      </c>
      <c r="D20" s="308" t="s">
        <v>2356</v>
      </c>
      <c r="E20" s="289" t="s">
        <v>2357</v>
      </c>
      <c r="F20" s="296">
        <v>137</v>
      </c>
      <c r="G20" s="292"/>
      <c r="H20" s="301"/>
      <c r="I20" s="301"/>
      <c r="J20" s="301">
        <v>137</v>
      </c>
      <c r="K20" s="303"/>
    </row>
  </sheetData>
  <mergeCells count="9">
    <mergeCell ref="A1:K1"/>
    <mergeCell ref="G4:K4"/>
    <mergeCell ref="B5:B6"/>
    <mergeCell ref="C5:C6"/>
    <mergeCell ref="D5:D6"/>
    <mergeCell ref="E5:E6"/>
    <mergeCell ref="F5:F6"/>
    <mergeCell ref="A5:A6"/>
    <mergeCell ref="A3:K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"/>
  <sheetViews>
    <sheetView workbookViewId="0">
      <selection activeCell="K11" sqref="K11:K12"/>
    </sheetView>
  </sheetViews>
  <sheetFormatPr defaultRowHeight="15" x14ac:dyDescent="0.25"/>
  <sheetData>
    <row r="1" spans="1:11" ht="24" thickBot="1" x14ac:dyDescent="0.3">
      <c r="A1" s="437" t="s">
        <v>2209</v>
      </c>
      <c r="B1" s="438"/>
      <c r="C1" s="438"/>
      <c r="D1" s="438"/>
      <c r="E1" s="438"/>
      <c r="F1" s="438"/>
      <c r="G1" s="438"/>
      <c r="H1" s="438"/>
      <c r="I1" s="438"/>
      <c r="J1" s="438"/>
      <c r="K1" s="439"/>
    </row>
    <row r="2" spans="1:11" ht="24" thickBot="1" x14ac:dyDescent="0.3">
      <c r="A2" s="267"/>
      <c r="B2" s="267"/>
      <c r="C2" s="267"/>
      <c r="D2" s="268"/>
      <c r="E2" s="268"/>
      <c r="F2" s="268"/>
      <c r="G2" s="268"/>
      <c r="H2" s="268"/>
      <c r="I2" s="268"/>
      <c r="J2" s="268"/>
      <c r="K2" s="268"/>
    </row>
    <row r="3" spans="1:11" ht="19.5" thickBot="1" x14ac:dyDescent="0.3">
      <c r="A3" s="445" t="s">
        <v>94</v>
      </c>
      <c r="B3" s="446"/>
      <c r="C3" s="446"/>
      <c r="D3" s="446"/>
      <c r="E3" s="446"/>
      <c r="F3" s="446"/>
      <c r="G3" s="446"/>
      <c r="H3" s="446"/>
      <c r="I3" s="446"/>
      <c r="J3" s="446"/>
      <c r="K3" s="447"/>
    </row>
    <row r="4" spans="1:11" ht="19.5" thickBot="1" x14ac:dyDescent="0.3">
      <c r="A4" s="243"/>
      <c r="B4" s="244"/>
      <c r="C4" s="245"/>
      <c r="D4" s="246"/>
      <c r="E4" s="246"/>
      <c r="F4" s="246"/>
      <c r="G4" s="246"/>
      <c r="H4" s="246"/>
      <c r="I4" s="246"/>
      <c r="J4" s="246"/>
      <c r="K4" s="246"/>
    </row>
    <row r="5" spans="1:11" x14ac:dyDescent="0.25">
      <c r="A5" s="443" t="s">
        <v>93</v>
      </c>
      <c r="B5" s="443" t="s">
        <v>92</v>
      </c>
      <c r="C5" s="443" t="s">
        <v>91</v>
      </c>
      <c r="D5" s="443" t="s">
        <v>611</v>
      </c>
      <c r="E5" s="443" t="s">
        <v>90</v>
      </c>
      <c r="F5" s="441" t="s">
        <v>89</v>
      </c>
      <c r="G5" s="264" t="s">
        <v>2210</v>
      </c>
      <c r="H5" s="264" t="s">
        <v>2211</v>
      </c>
      <c r="I5" s="264" t="s">
        <v>2212</v>
      </c>
      <c r="J5" s="264" t="s">
        <v>2213</v>
      </c>
      <c r="K5" s="264" t="s">
        <v>2211</v>
      </c>
    </row>
    <row r="6" spans="1:11" ht="15.75" thickBot="1" x14ac:dyDescent="0.3">
      <c r="A6" s="444"/>
      <c r="B6" s="444"/>
      <c r="C6" s="444"/>
      <c r="D6" s="444"/>
      <c r="E6" s="444"/>
      <c r="F6" s="442"/>
      <c r="G6" s="265" t="s">
        <v>2214</v>
      </c>
      <c r="H6" s="265" t="s">
        <v>2214</v>
      </c>
      <c r="I6" s="265" t="s">
        <v>2215</v>
      </c>
      <c r="J6" s="265" t="s">
        <v>2216</v>
      </c>
      <c r="K6" s="265" t="s">
        <v>2216</v>
      </c>
    </row>
    <row r="7" spans="1:11" ht="15.75" thickBot="1" x14ac:dyDescent="0.3">
      <c r="A7" s="256"/>
      <c r="B7" s="256"/>
      <c r="C7" s="256"/>
      <c r="D7" s="263"/>
      <c r="E7" s="263"/>
      <c r="F7" s="263"/>
      <c r="G7" s="263"/>
      <c r="H7" s="263"/>
      <c r="I7" s="263"/>
      <c r="J7" s="263"/>
      <c r="K7" s="263"/>
    </row>
    <row r="8" spans="1:11" ht="15.75" thickBot="1" x14ac:dyDescent="0.3">
      <c r="A8" s="247" t="s">
        <v>40</v>
      </c>
      <c r="B8" s="248" t="s">
        <v>63</v>
      </c>
      <c r="C8" s="248" t="s">
        <v>586</v>
      </c>
      <c r="D8" s="273" t="s">
        <v>393</v>
      </c>
      <c r="E8" s="257" t="s">
        <v>62</v>
      </c>
      <c r="F8" s="266">
        <v>500</v>
      </c>
      <c r="G8" s="260"/>
      <c r="H8" s="270">
        <v>250</v>
      </c>
      <c r="I8" s="270"/>
      <c r="J8" s="270"/>
      <c r="K8" s="249">
        <v>250</v>
      </c>
    </row>
    <row r="9" spans="1:11" ht="15.75" thickBot="1" x14ac:dyDescent="0.3">
      <c r="A9" s="250" t="s">
        <v>39</v>
      </c>
      <c r="B9" s="251" t="s">
        <v>2033</v>
      </c>
      <c r="C9" s="251" t="s">
        <v>2217</v>
      </c>
      <c r="D9" s="272" t="s">
        <v>2218</v>
      </c>
      <c r="E9" s="258" t="s">
        <v>2219</v>
      </c>
      <c r="F9" s="266">
        <v>463</v>
      </c>
      <c r="G9" s="261"/>
      <c r="H9" s="269"/>
      <c r="I9" s="269">
        <v>213</v>
      </c>
      <c r="J9" s="269">
        <v>250</v>
      </c>
      <c r="K9" s="252"/>
    </row>
    <row r="10" spans="1:11" ht="15.75" thickBot="1" x14ac:dyDescent="0.3">
      <c r="A10" s="250" t="s">
        <v>38</v>
      </c>
      <c r="B10" s="251" t="s">
        <v>2032</v>
      </c>
      <c r="C10" s="251" t="s">
        <v>2220</v>
      </c>
      <c r="D10" s="272" t="s">
        <v>2221</v>
      </c>
      <c r="E10" s="258" t="s">
        <v>44</v>
      </c>
      <c r="F10" s="266">
        <v>463</v>
      </c>
      <c r="G10" s="261"/>
      <c r="H10" s="269"/>
      <c r="I10" s="269">
        <v>250</v>
      </c>
      <c r="J10" s="269">
        <v>213</v>
      </c>
      <c r="K10" s="252"/>
    </row>
    <row r="11" spans="1:11" ht="15.75" thickBot="1" x14ac:dyDescent="0.3">
      <c r="A11" s="250" t="s">
        <v>37</v>
      </c>
      <c r="B11" s="251" t="s">
        <v>934</v>
      </c>
      <c r="C11" s="251" t="s">
        <v>2222</v>
      </c>
      <c r="D11" s="272" t="s">
        <v>2223</v>
      </c>
      <c r="E11" s="258" t="s">
        <v>2224</v>
      </c>
      <c r="F11" s="266">
        <v>463</v>
      </c>
      <c r="G11" s="261"/>
      <c r="H11" s="269">
        <v>250</v>
      </c>
      <c r="I11" s="269">
        <v>213</v>
      </c>
      <c r="J11" s="269"/>
      <c r="K11" s="252"/>
    </row>
    <row r="12" spans="1:11" ht="15.75" thickBot="1" x14ac:dyDescent="0.3">
      <c r="A12" s="250" t="s">
        <v>36</v>
      </c>
      <c r="B12" s="251" t="s">
        <v>1659</v>
      </c>
      <c r="C12" s="251" t="s">
        <v>2225</v>
      </c>
      <c r="D12" s="272" t="s">
        <v>2226</v>
      </c>
      <c r="E12" s="258" t="s">
        <v>1553</v>
      </c>
      <c r="F12" s="266">
        <v>449</v>
      </c>
      <c r="G12" s="261"/>
      <c r="H12" s="269">
        <v>175</v>
      </c>
      <c r="I12" s="269">
        <v>137</v>
      </c>
      <c r="J12" s="269">
        <v>137</v>
      </c>
      <c r="K12" s="252"/>
    </row>
    <row r="13" spans="1:11" ht="15.75" thickBot="1" x14ac:dyDescent="0.3">
      <c r="A13" s="250" t="s">
        <v>35</v>
      </c>
      <c r="B13" s="251" t="s">
        <v>2024</v>
      </c>
      <c r="C13" s="251" t="s">
        <v>2227</v>
      </c>
      <c r="D13" s="272" t="s">
        <v>2228</v>
      </c>
      <c r="E13" s="258" t="s">
        <v>46</v>
      </c>
      <c r="F13" s="266">
        <v>442</v>
      </c>
      <c r="G13" s="261"/>
      <c r="H13" s="269">
        <v>175</v>
      </c>
      <c r="I13" s="269">
        <v>92</v>
      </c>
      <c r="J13" s="269"/>
      <c r="K13" s="252">
        <v>175</v>
      </c>
    </row>
    <row r="14" spans="1:11" ht="15.75" thickBot="1" x14ac:dyDescent="0.3">
      <c r="A14" s="250" t="s">
        <v>34</v>
      </c>
      <c r="B14" s="251" t="s">
        <v>1294</v>
      </c>
      <c r="C14" s="251" t="s">
        <v>2229</v>
      </c>
      <c r="D14" s="272" t="s">
        <v>2230</v>
      </c>
      <c r="E14" s="258" t="s">
        <v>46</v>
      </c>
      <c r="F14" s="266">
        <v>442</v>
      </c>
      <c r="G14" s="261"/>
      <c r="H14" s="269">
        <v>92</v>
      </c>
      <c r="I14" s="269">
        <v>137</v>
      </c>
      <c r="J14" s="269"/>
      <c r="K14" s="252">
        <v>213</v>
      </c>
    </row>
    <row r="15" spans="1:11" ht="15.75" thickBot="1" x14ac:dyDescent="0.3">
      <c r="A15" s="250" t="s">
        <v>33</v>
      </c>
      <c r="B15" s="251" t="s">
        <v>1408</v>
      </c>
      <c r="C15" s="251" t="s">
        <v>2231</v>
      </c>
      <c r="D15" s="272" t="s">
        <v>2232</v>
      </c>
      <c r="E15" s="258" t="s">
        <v>57</v>
      </c>
      <c r="F15" s="266">
        <v>425</v>
      </c>
      <c r="G15" s="261"/>
      <c r="H15" s="269"/>
      <c r="I15" s="269">
        <v>175</v>
      </c>
      <c r="J15" s="269">
        <v>250</v>
      </c>
      <c r="K15" s="252"/>
    </row>
    <row r="16" spans="1:11" ht="15.75" thickBot="1" x14ac:dyDescent="0.3">
      <c r="A16" s="250" t="s">
        <v>31</v>
      </c>
      <c r="B16" s="251" t="s">
        <v>1234</v>
      </c>
      <c r="C16" s="251" t="s">
        <v>2233</v>
      </c>
      <c r="D16" s="272" t="s">
        <v>2234</v>
      </c>
      <c r="E16" s="258" t="s">
        <v>2224</v>
      </c>
      <c r="F16" s="266">
        <v>388</v>
      </c>
      <c r="G16" s="261"/>
      <c r="H16" s="269">
        <v>213</v>
      </c>
      <c r="I16" s="269">
        <v>175</v>
      </c>
      <c r="J16" s="269"/>
      <c r="K16" s="252"/>
    </row>
    <row r="17" spans="1:11" ht="15.75" thickBot="1" x14ac:dyDescent="0.3">
      <c r="A17" s="250" t="s">
        <v>29</v>
      </c>
      <c r="B17" s="251" t="s">
        <v>1482</v>
      </c>
      <c r="C17" s="251" t="s">
        <v>2235</v>
      </c>
      <c r="D17" s="272" t="s">
        <v>2236</v>
      </c>
      <c r="E17" s="258" t="s">
        <v>45</v>
      </c>
      <c r="F17" s="266">
        <v>387</v>
      </c>
      <c r="G17" s="261"/>
      <c r="H17" s="269">
        <v>137</v>
      </c>
      <c r="I17" s="269"/>
      <c r="J17" s="269"/>
      <c r="K17" s="252">
        <v>250</v>
      </c>
    </row>
    <row r="18" spans="1:11" ht="15.75" thickBot="1" x14ac:dyDescent="0.3">
      <c r="A18" s="250" t="s">
        <v>28</v>
      </c>
      <c r="B18" s="251" t="s">
        <v>2237</v>
      </c>
      <c r="C18" s="251" t="s">
        <v>2238</v>
      </c>
      <c r="D18" s="272" t="s">
        <v>2239</v>
      </c>
      <c r="E18" s="258" t="s">
        <v>77</v>
      </c>
      <c r="F18" s="266">
        <v>350</v>
      </c>
      <c r="G18" s="261"/>
      <c r="H18" s="269"/>
      <c r="I18" s="269">
        <v>175</v>
      </c>
      <c r="J18" s="269">
        <v>175</v>
      </c>
      <c r="K18" s="252"/>
    </row>
    <row r="19" spans="1:11" ht="15.75" thickBot="1" x14ac:dyDescent="0.3">
      <c r="A19" s="250" t="s">
        <v>27</v>
      </c>
      <c r="B19" s="251" t="s">
        <v>2240</v>
      </c>
      <c r="C19" s="251" t="s">
        <v>2241</v>
      </c>
      <c r="D19" s="272" t="s">
        <v>2242</v>
      </c>
      <c r="E19" s="258" t="s">
        <v>77</v>
      </c>
      <c r="F19" s="266">
        <v>350</v>
      </c>
      <c r="G19" s="261"/>
      <c r="H19" s="269"/>
      <c r="I19" s="269">
        <v>137</v>
      </c>
      <c r="J19" s="269">
        <v>213</v>
      </c>
      <c r="K19" s="252"/>
    </row>
    <row r="20" spans="1:11" ht="15.75" thickBot="1" x14ac:dyDescent="0.3">
      <c r="A20" s="250" t="s">
        <v>26</v>
      </c>
      <c r="B20" s="251" t="s">
        <v>2243</v>
      </c>
      <c r="C20" s="251" t="s">
        <v>2244</v>
      </c>
      <c r="D20" s="272" t="s">
        <v>2245</v>
      </c>
      <c r="E20" s="258" t="s">
        <v>1496</v>
      </c>
      <c r="F20" s="266">
        <v>350</v>
      </c>
      <c r="G20" s="261"/>
      <c r="H20" s="269">
        <v>213</v>
      </c>
      <c r="I20" s="269"/>
      <c r="J20" s="269"/>
      <c r="K20" s="252">
        <v>137</v>
      </c>
    </row>
    <row r="21" spans="1:11" ht="15.75" thickBot="1" x14ac:dyDescent="0.3">
      <c r="A21" s="250" t="s">
        <v>24</v>
      </c>
      <c r="B21" s="251" t="s">
        <v>1012</v>
      </c>
      <c r="C21" s="251" t="s">
        <v>2246</v>
      </c>
      <c r="D21" s="272" t="s">
        <v>2247</v>
      </c>
      <c r="E21" s="258" t="s">
        <v>45</v>
      </c>
      <c r="F21" s="266">
        <v>312</v>
      </c>
      <c r="G21" s="261"/>
      <c r="H21" s="269">
        <v>137</v>
      </c>
      <c r="I21" s="269"/>
      <c r="J21" s="269"/>
      <c r="K21" s="252">
        <v>175</v>
      </c>
    </row>
    <row r="22" spans="1:11" ht="15.75" thickBot="1" x14ac:dyDescent="0.3">
      <c r="A22" s="250" t="s">
        <v>23</v>
      </c>
      <c r="B22" s="251" t="s">
        <v>1566</v>
      </c>
      <c r="C22" s="251" t="s">
        <v>2248</v>
      </c>
      <c r="D22" s="272" t="s">
        <v>2249</v>
      </c>
      <c r="E22" s="258" t="s">
        <v>42</v>
      </c>
      <c r="F22" s="266">
        <v>312</v>
      </c>
      <c r="G22" s="261"/>
      <c r="H22" s="269">
        <v>137</v>
      </c>
      <c r="I22" s="269"/>
      <c r="J22" s="269">
        <v>175</v>
      </c>
      <c r="K22" s="252"/>
    </row>
    <row r="23" spans="1:11" ht="15.75" thickBot="1" x14ac:dyDescent="0.3">
      <c r="A23" s="250" t="s">
        <v>22</v>
      </c>
      <c r="B23" s="251" t="s">
        <v>1591</v>
      </c>
      <c r="C23" s="251" t="s">
        <v>2250</v>
      </c>
      <c r="D23" s="272" t="s">
        <v>2251</v>
      </c>
      <c r="E23" s="258" t="s">
        <v>2219</v>
      </c>
      <c r="F23" s="266">
        <v>267</v>
      </c>
      <c r="G23" s="261"/>
      <c r="H23" s="269">
        <v>175</v>
      </c>
      <c r="I23" s="269">
        <v>92</v>
      </c>
      <c r="J23" s="269"/>
      <c r="K23" s="252"/>
    </row>
    <row r="24" spans="1:11" ht="15.75" thickBot="1" x14ac:dyDescent="0.3">
      <c r="A24" s="250" t="s">
        <v>21</v>
      </c>
      <c r="B24" s="251" t="s">
        <v>1341</v>
      </c>
      <c r="C24" s="251" t="s">
        <v>2252</v>
      </c>
      <c r="D24" s="272" t="s">
        <v>2253</v>
      </c>
      <c r="E24" s="258" t="s">
        <v>49</v>
      </c>
      <c r="F24" s="266">
        <v>250</v>
      </c>
      <c r="G24" s="261">
        <v>250</v>
      </c>
      <c r="H24" s="269"/>
      <c r="I24" s="269"/>
      <c r="J24" s="269"/>
      <c r="K24" s="252"/>
    </row>
    <row r="25" spans="1:11" ht="15.75" thickBot="1" x14ac:dyDescent="0.3">
      <c r="A25" s="250" t="s">
        <v>20</v>
      </c>
      <c r="B25" s="251" t="s">
        <v>1552</v>
      </c>
      <c r="C25" s="251" t="s">
        <v>2254</v>
      </c>
      <c r="D25" s="272" t="s">
        <v>2255</v>
      </c>
      <c r="E25" s="258" t="s">
        <v>1553</v>
      </c>
      <c r="F25" s="266">
        <v>250</v>
      </c>
      <c r="G25" s="261"/>
      <c r="H25" s="269"/>
      <c r="I25" s="269">
        <v>250</v>
      </c>
      <c r="J25" s="269"/>
      <c r="K25" s="252"/>
    </row>
    <row r="26" spans="1:11" ht="15.75" thickBot="1" x14ac:dyDescent="0.3">
      <c r="A26" s="250" t="s">
        <v>18</v>
      </c>
      <c r="B26" s="251" t="s">
        <v>2256</v>
      </c>
      <c r="C26" s="251" t="s">
        <v>2257</v>
      </c>
      <c r="D26" s="272" t="s">
        <v>2258</v>
      </c>
      <c r="E26" s="258" t="s">
        <v>2259</v>
      </c>
      <c r="F26" s="266">
        <v>250</v>
      </c>
      <c r="G26" s="261">
        <v>250</v>
      </c>
      <c r="H26" s="269"/>
      <c r="I26" s="269"/>
      <c r="J26" s="269"/>
      <c r="K26" s="252"/>
    </row>
    <row r="27" spans="1:11" ht="15.75" thickBot="1" x14ac:dyDescent="0.3">
      <c r="A27" s="250" t="s">
        <v>17</v>
      </c>
      <c r="B27" s="251" t="s">
        <v>409</v>
      </c>
      <c r="C27" s="251" t="s">
        <v>588</v>
      </c>
      <c r="D27" s="272" t="s">
        <v>401</v>
      </c>
      <c r="E27" s="258" t="s">
        <v>62</v>
      </c>
      <c r="F27" s="266">
        <v>229</v>
      </c>
      <c r="G27" s="261"/>
      <c r="H27" s="269">
        <v>137</v>
      </c>
      <c r="I27" s="269"/>
      <c r="J27" s="269"/>
      <c r="K27" s="252">
        <v>92</v>
      </c>
    </row>
    <row r="28" spans="1:11" ht="15.75" thickBot="1" x14ac:dyDescent="0.3">
      <c r="A28" s="250" t="s">
        <v>16</v>
      </c>
      <c r="B28" s="251" t="s">
        <v>1589</v>
      </c>
      <c r="C28" s="251" t="s">
        <v>2260</v>
      </c>
      <c r="D28" s="272" t="s">
        <v>2261</v>
      </c>
      <c r="E28" s="258" t="s">
        <v>2219</v>
      </c>
      <c r="F28" s="266">
        <v>229</v>
      </c>
      <c r="G28" s="261"/>
      <c r="H28" s="269"/>
      <c r="I28" s="269">
        <v>92</v>
      </c>
      <c r="J28" s="269">
        <v>137</v>
      </c>
      <c r="K28" s="252"/>
    </row>
    <row r="29" spans="1:11" ht="15.75" thickBot="1" x14ac:dyDescent="0.3">
      <c r="A29" s="250" t="s">
        <v>15</v>
      </c>
      <c r="B29" s="251" t="s">
        <v>893</v>
      </c>
      <c r="C29" s="251" t="s">
        <v>2262</v>
      </c>
      <c r="D29" s="272" t="s">
        <v>2263</v>
      </c>
      <c r="E29" s="258" t="s">
        <v>47</v>
      </c>
      <c r="F29" s="266">
        <v>213</v>
      </c>
      <c r="G29" s="261"/>
      <c r="H29" s="269"/>
      <c r="I29" s="269"/>
      <c r="J29" s="269"/>
      <c r="K29" s="252">
        <v>213</v>
      </c>
    </row>
    <row r="30" spans="1:11" ht="15.75" thickBot="1" x14ac:dyDescent="0.3">
      <c r="A30" s="250" t="s">
        <v>13</v>
      </c>
      <c r="B30" s="251" t="s">
        <v>2264</v>
      </c>
      <c r="C30" s="251" t="s">
        <v>2265</v>
      </c>
      <c r="D30" s="272" t="s">
        <v>2266</v>
      </c>
      <c r="E30" s="258" t="s">
        <v>180</v>
      </c>
      <c r="F30" s="266">
        <v>213</v>
      </c>
      <c r="G30" s="261">
        <v>213</v>
      </c>
      <c r="H30" s="269"/>
      <c r="I30" s="269"/>
      <c r="J30" s="269"/>
      <c r="K30" s="252"/>
    </row>
    <row r="31" spans="1:11" ht="15.75" thickBot="1" x14ac:dyDescent="0.3">
      <c r="A31" s="250" t="s">
        <v>12</v>
      </c>
      <c r="B31" s="251" t="s">
        <v>1237</v>
      </c>
      <c r="C31" s="251" t="s">
        <v>2267</v>
      </c>
      <c r="D31" s="272" t="s">
        <v>2268</v>
      </c>
      <c r="E31" s="258" t="s">
        <v>408</v>
      </c>
      <c r="F31" s="266">
        <v>213</v>
      </c>
      <c r="G31" s="261">
        <v>213</v>
      </c>
      <c r="H31" s="269"/>
      <c r="I31" s="269"/>
      <c r="J31" s="269"/>
      <c r="K31" s="252"/>
    </row>
    <row r="32" spans="1:11" ht="15.75" thickBot="1" x14ac:dyDescent="0.3">
      <c r="A32" s="250" t="s">
        <v>104</v>
      </c>
      <c r="B32" s="251" t="s">
        <v>2269</v>
      </c>
      <c r="C32" s="251" t="s">
        <v>2270</v>
      </c>
      <c r="D32" s="272" t="s">
        <v>2271</v>
      </c>
      <c r="E32" s="258" t="s">
        <v>750</v>
      </c>
      <c r="F32" s="266">
        <v>184</v>
      </c>
      <c r="G32" s="261"/>
      <c r="H32" s="269"/>
      <c r="I32" s="269">
        <v>92</v>
      </c>
      <c r="J32" s="269"/>
      <c r="K32" s="252">
        <v>92</v>
      </c>
    </row>
    <row r="33" spans="1:11" ht="15.75" thickBot="1" x14ac:dyDescent="0.3">
      <c r="A33" s="250" t="s">
        <v>105</v>
      </c>
      <c r="B33" s="251" t="s">
        <v>2272</v>
      </c>
      <c r="C33" s="251" t="s">
        <v>2273</v>
      </c>
      <c r="D33" s="272" t="s">
        <v>2274</v>
      </c>
      <c r="E33" s="258" t="s">
        <v>771</v>
      </c>
      <c r="F33" s="266">
        <v>175</v>
      </c>
      <c r="G33" s="261"/>
      <c r="H33" s="269"/>
      <c r="I33" s="269"/>
      <c r="J33" s="269">
        <v>175</v>
      </c>
      <c r="K33" s="252"/>
    </row>
    <row r="34" spans="1:11" ht="15.75" thickBot="1" x14ac:dyDescent="0.3">
      <c r="A34" s="250" t="s">
        <v>106</v>
      </c>
      <c r="B34" s="251" t="s">
        <v>1193</v>
      </c>
      <c r="C34" s="251" t="s">
        <v>2275</v>
      </c>
      <c r="D34" s="272" t="s">
        <v>2276</v>
      </c>
      <c r="E34" s="258" t="s">
        <v>43</v>
      </c>
      <c r="F34" s="266">
        <v>175</v>
      </c>
      <c r="G34" s="261"/>
      <c r="H34" s="269"/>
      <c r="I34" s="269">
        <v>175</v>
      </c>
      <c r="J34" s="269"/>
      <c r="K34" s="252"/>
    </row>
    <row r="35" spans="1:11" ht="15.75" thickBot="1" x14ac:dyDescent="0.3">
      <c r="A35" s="250" t="s">
        <v>107</v>
      </c>
      <c r="B35" s="251" t="s">
        <v>2277</v>
      </c>
      <c r="C35" s="251" t="s">
        <v>2278</v>
      </c>
      <c r="D35" s="272" t="s">
        <v>2279</v>
      </c>
      <c r="E35" s="258" t="s">
        <v>709</v>
      </c>
      <c r="F35" s="266">
        <v>175</v>
      </c>
      <c r="G35" s="261">
        <v>175</v>
      </c>
      <c r="H35" s="269"/>
      <c r="I35" s="269"/>
      <c r="J35" s="269"/>
      <c r="K35" s="252"/>
    </row>
    <row r="36" spans="1:11" ht="15.75" thickBot="1" x14ac:dyDescent="0.3">
      <c r="A36" s="250" t="s">
        <v>108</v>
      </c>
      <c r="B36" s="251" t="s">
        <v>1459</v>
      </c>
      <c r="C36" s="251" t="s">
        <v>2280</v>
      </c>
      <c r="D36" s="272" t="s">
        <v>2281</v>
      </c>
      <c r="E36" s="258" t="s">
        <v>771</v>
      </c>
      <c r="F36" s="266">
        <v>175</v>
      </c>
      <c r="G36" s="261"/>
      <c r="H36" s="269"/>
      <c r="I36" s="269"/>
      <c r="J36" s="269">
        <v>175</v>
      </c>
      <c r="K36" s="252"/>
    </row>
    <row r="37" spans="1:11" ht="15.75" thickBot="1" x14ac:dyDescent="0.3">
      <c r="A37" s="250" t="s">
        <v>109</v>
      </c>
      <c r="B37" s="251" t="s">
        <v>2282</v>
      </c>
      <c r="C37" s="251" t="s">
        <v>2283</v>
      </c>
      <c r="D37" s="272" t="s">
        <v>2284</v>
      </c>
      <c r="E37" s="258" t="s">
        <v>408</v>
      </c>
      <c r="F37" s="266">
        <v>175</v>
      </c>
      <c r="G37" s="261">
        <v>175</v>
      </c>
      <c r="H37" s="269"/>
      <c r="I37" s="269"/>
      <c r="J37" s="269"/>
      <c r="K37" s="252"/>
    </row>
    <row r="38" spans="1:11" ht="15.75" thickBot="1" x14ac:dyDescent="0.3">
      <c r="A38" s="250" t="s">
        <v>110</v>
      </c>
      <c r="B38" s="251" t="s">
        <v>2285</v>
      </c>
      <c r="C38" s="251" t="s">
        <v>2286</v>
      </c>
      <c r="D38" s="272" t="s">
        <v>2287</v>
      </c>
      <c r="E38" s="258" t="s">
        <v>46</v>
      </c>
      <c r="F38" s="266">
        <v>147</v>
      </c>
      <c r="G38" s="261"/>
      <c r="H38" s="269">
        <v>92</v>
      </c>
      <c r="I38" s="269"/>
      <c r="J38" s="269"/>
      <c r="K38" s="252">
        <v>55</v>
      </c>
    </row>
    <row r="39" spans="1:11" ht="15.75" thickBot="1" x14ac:dyDescent="0.3">
      <c r="A39" s="250" t="s">
        <v>111</v>
      </c>
      <c r="B39" s="251" t="s">
        <v>2288</v>
      </c>
      <c r="C39" s="251" t="s">
        <v>2289</v>
      </c>
      <c r="D39" s="272" t="s">
        <v>2290</v>
      </c>
      <c r="E39" s="258" t="s">
        <v>46</v>
      </c>
      <c r="F39" s="266">
        <v>147</v>
      </c>
      <c r="G39" s="261"/>
      <c r="H39" s="269">
        <v>55</v>
      </c>
      <c r="I39" s="269"/>
      <c r="J39" s="269"/>
      <c r="K39" s="252">
        <v>92</v>
      </c>
    </row>
    <row r="40" spans="1:11" ht="15.75" thickBot="1" x14ac:dyDescent="0.3">
      <c r="A40" s="250" t="s">
        <v>112</v>
      </c>
      <c r="B40" s="251" t="s">
        <v>2291</v>
      </c>
      <c r="C40" s="251" t="s">
        <v>2292</v>
      </c>
      <c r="D40" s="272">
        <v>95364</v>
      </c>
      <c r="E40" s="258" t="s">
        <v>771</v>
      </c>
      <c r="F40" s="266">
        <v>137</v>
      </c>
      <c r="G40" s="261"/>
      <c r="H40" s="269"/>
      <c r="I40" s="269"/>
      <c r="J40" s="269">
        <v>137</v>
      </c>
      <c r="K40" s="252"/>
    </row>
    <row r="41" spans="1:11" ht="15.75" thickBot="1" x14ac:dyDescent="0.3">
      <c r="A41" s="250" t="s">
        <v>113</v>
      </c>
      <c r="B41" s="251" t="s">
        <v>2035</v>
      </c>
      <c r="C41" s="251" t="s">
        <v>2293</v>
      </c>
      <c r="D41" s="272" t="s">
        <v>2294</v>
      </c>
      <c r="E41" s="258" t="s">
        <v>771</v>
      </c>
      <c r="F41" s="266">
        <v>137</v>
      </c>
      <c r="G41" s="261"/>
      <c r="H41" s="269"/>
      <c r="I41" s="269"/>
      <c r="J41" s="269">
        <v>137</v>
      </c>
      <c r="K41" s="252"/>
    </row>
    <row r="42" spans="1:11" ht="15.75" thickBot="1" x14ac:dyDescent="0.3">
      <c r="A42" s="250" t="s">
        <v>114</v>
      </c>
      <c r="B42" s="251" t="s">
        <v>1019</v>
      </c>
      <c r="C42" s="251" t="s">
        <v>2295</v>
      </c>
      <c r="D42" s="272" t="s">
        <v>2296</v>
      </c>
      <c r="E42" s="258" t="s">
        <v>970</v>
      </c>
      <c r="F42" s="266">
        <v>137</v>
      </c>
      <c r="G42" s="261"/>
      <c r="H42" s="269"/>
      <c r="I42" s="269"/>
      <c r="J42" s="269"/>
      <c r="K42" s="252">
        <v>137</v>
      </c>
    </row>
    <row r="43" spans="1:11" ht="15.75" thickBot="1" x14ac:dyDescent="0.3">
      <c r="A43" s="250" t="s">
        <v>115</v>
      </c>
      <c r="B43" s="251" t="s">
        <v>2297</v>
      </c>
      <c r="C43" s="251" t="s">
        <v>587</v>
      </c>
      <c r="D43" s="272" t="s">
        <v>398</v>
      </c>
      <c r="E43" s="258" t="s">
        <v>62</v>
      </c>
      <c r="F43" s="266">
        <v>137</v>
      </c>
      <c r="G43" s="261"/>
      <c r="H43" s="269">
        <v>137</v>
      </c>
      <c r="I43" s="269"/>
      <c r="J43" s="269"/>
      <c r="K43" s="252"/>
    </row>
    <row r="44" spans="1:11" ht="15.75" thickBot="1" x14ac:dyDescent="0.3">
      <c r="A44" s="250" t="s">
        <v>116</v>
      </c>
      <c r="B44" s="251" t="s">
        <v>2298</v>
      </c>
      <c r="C44" s="251" t="s">
        <v>2299</v>
      </c>
      <c r="D44" s="272" t="s">
        <v>2300</v>
      </c>
      <c r="E44" s="258" t="s">
        <v>75</v>
      </c>
      <c r="F44" s="266">
        <v>137</v>
      </c>
      <c r="G44" s="261"/>
      <c r="H44" s="269"/>
      <c r="I44" s="269">
        <v>137</v>
      </c>
      <c r="J44" s="269"/>
      <c r="K44" s="252"/>
    </row>
    <row r="45" spans="1:11" ht="15.75" thickBot="1" x14ac:dyDescent="0.3">
      <c r="A45" s="250" t="s">
        <v>117</v>
      </c>
      <c r="B45" s="251" t="s">
        <v>2301</v>
      </c>
      <c r="C45" s="251" t="s">
        <v>2302</v>
      </c>
      <c r="D45" s="272" t="s">
        <v>2303</v>
      </c>
      <c r="E45" s="258" t="s">
        <v>2304</v>
      </c>
      <c r="F45" s="266">
        <v>137</v>
      </c>
      <c r="G45" s="261"/>
      <c r="H45" s="269"/>
      <c r="I45" s="269">
        <v>137</v>
      </c>
      <c r="J45" s="269"/>
      <c r="K45" s="252"/>
    </row>
    <row r="46" spans="1:11" ht="15.75" thickBot="1" x14ac:dyDescent="0.3">
      <c r="A46" s="250" t="s">
        <v>118</v>
      </c>
      <c r="B46" s="251" t="s">
        <v>2305</v>
      </c>
      <c r="C46" s="251" t="s">
        <v>2306</v>
      </c>
      <c r="D46" s="272" t="s">
        <v>2307</v>
      </c>
      <c r="E46" s="258" t="s">
        <v>43</v>
      </c>
      <c r="F46" s="266">
        <v>137</v>
      </c>
      <c r="G46" s="261"/>
      <c r="H46" s="269"/>
      <c r="I46" s="269"/>
      <c r="J46" s="269"/>
      <c r="K46" s="252">
        <v>137</v>
      </c>
    </row>
    <row r="47" spans="1:11" ht="15.75" thickBot="1" x14ac:dyDescent="0.3">
      <c r="A47" s="250" t="s">
        <v>119</v>
      </c>
      <c r="B47" s="251" t="s">
        <v>2308</v>
      </c>
      <c r="C47" s="251" t="s">
        <v>2309</v>
      </c>
      <c r="D47" s="272" t="s">
        <v>2310</v>
      </c>
      <c r="E47" s="258" t="s">
        <v>85</v>
      </c>
      <c r="F47" s="266">
        <v>137</v>
      </c>
      <c r="G47" s="261"/>
      <c r="H47" s="269"/>
      <c r="I47" s="269"/>
      <c r="J47" s="269">
        <v>137</v>
      </c>
      <c r="K47" s="252"/>
    </row>
    <row r="48" spans="1:11" ht="15.75" thickBot="1" x14ac:dyDescent="0.3">
      <c r="A48" s="250" t="s">
        <v>120</v>
      </c>
      <c r="B48" s="251" t="s">
        <v>2311</v>
      </c>
      <c r="C48" s="251" t="s">
        <v>2312</v>
      </c>
      <c r="D48" s="272" t="s">
        <v>2313</v>
      </c>
      <c r="E48" s="258" t="s">
        <v>2314</v>
      </c>
      <c r="F48" s="266">
        <v>137</v>
      </c>
      <c r="G48" s="261"/>
      <c r="H48" s="269"/>
      <c r="I48" s="269"/>
      <c r="J48" s="269"/>
      <c r="K48" s="252">
        <v>137</v>
      </c>
    </row>
    <row r="49" spans="1:11" ht="15.75" thickBot="1" x14ac:dyDescent="0.3">
      <c r="A49" s="250" t="s">
        <v>121</v>
      </c>
      <c r="B49" s="251" t="s">
        <v>1447</v>
      </c>
      <c r="C49" s="251" t="s">
        <v>2315</v>
      </c>
      <c r="D49" s="272" t="s">
        <v>2316</v>
      </c>
      <c r="E49" s="258" t="s">
        <v>42</v>
      </c>
      <c r="F49" s="266">
        <v>137</v>
      </c>
      <c r="G49" s="261"/>
      <c r="H49" s="269"/>
      <c r="I49" s="269">
        <v>137</v>
      </c>
      <c r="J49" s="269"/>
      <c r="K49" s="252"/>
    </row>
    <row r="50" spans="1:11" ht="15.75" thickBot="1" x14ac:dyDescent="0.3">
      <c r="A50" s="250" t="s">
        <v>122</v>
      </c>
      <c r="B50" s="251" t="s">
        <v>80</v>
      </c>
      <c r="C50" s="251" t="s">
        <v>585</v>
      </c>
      <c r="D50" s="272" t="s">
        <v>391</v>
      </c>
      <c r="E50" s="258" t="s">
        <v>62</v>
      </c>
      <c r="F50" s="266">
        <v>110</v>
      </c>
      <c r="G50" s="261"/>
      <c r="H50" s="269">
        <v>55</v>
      </c>
      <c r="I50" s="269"/>
      <c r="J50" s="269"/>
      <c r="K50" s="252">
        <v>55</v>
      </c>
    </row>
    <row r="51" spans="1:11" ht="15.75" thickBot="1" x14ac:dyDescent="0.3">
      <c r="A51" s="250" t="s">
        <v>123</v>
      </c>
      <c r="B51" s="251" t="s">
        <v>1757</v>
      </c>
      <c r="C51" s="251" t="s">
        <v>2317</v>
      </c>
      <c r="D51" s="272" t="s">
        <v>2318</v>
      </c>
      <c r="E51" s="258" t="s">
        <v>1496</v>
      </c>
      <c r="F51" s="266">
        <v>92</v>
      </c>
      <c r="G51" s="261"/>
      <c r="H51" s="269">
        <v>92</v>
      </c>
      <c r="I51" s="269"/>
      <c r="J51" s="269"/>
      <c r="K51" s="252"/>
    </row>
    <row r="52" spans="1:11" ht="15.75" thickBot="1" x14ac:dyDescent="0.3">
      <c r="A52" s="250" t="s">
        <v>124</v>
      </c>
      <c r="B52" s="251" t="s">
        <v>1154</v>
      </c>
      <c r="C52" s="251" t="s">
        <v>2319</v>
      </c>
      <c r="D52" s="272" t="s">
        <v>2320</v>
      </c>
      <c r="E52" s="258" t="s">
        <v>970</v>
      </c>
      <c r="F52" s="266">
        <v>92</v>
      </c>
      <c r="G52" s="261"/>
      <c r="H52" s="269"/>
      <c r="I52" s="269"/>
      <c r="J52" s="269"/>
      <c r="K52" s="252">
        <v>92</v>
      </c>
    </row>
    <row r="53" spans="1:11" ht="15.75" thickBot="1" x14ac:dyDescent="0.3">
      <c r="A53" s="250" t="s">
        <v>125</v>
      </c>
      <c r="B53" s="251" t="s">
        <v>2321</v>
      </c>
      <c r="C53" s="251" t="s">
        <v>2322</v>
      </c>
      <c r="D53" s="272" t="s">
        <v>2323</v>
      </c>
      <c r="E53" s="258" t="s">
        <v>75</v>
      </c>
      <c r="F53" s="266">
        <v>55</v>
      </c>
      <c r="G53" s="261"/>
      <c r="H53" s="269"/>
      <c r="I53" s="269">
        <v>55</v>
      </c>
      <c r="J53" s="269"/>
      <c r="K53" s="252"/>
    </row>
    <row r="54" spans="1:11" ht="15.75" thickBot="1" x14ac:dyDescent="0.3">
      <c r="A54" s="253" t="s">
        <v>126</v>
      </c>
      <c r="B54" s="254" t="s">
        <v>2029</v>
      </c>
      <c r="C54" s="254" t="s">
        <v>2324</v>
      </c>
      <c r="D54" s="274" t="s">
        <v>2325</v>
      </c>
      <c r="E54" s="259" t="s">
        <v>61</v>
      </c>
      <c r="F54" s="266">
        <v>55</v>
      </c>
      <c r="G54" s="262"/>
      <c r="H54" s="271"/>
      <c r="I54" s="271">
        <v>55</v>
      </c>
      <c r="J54" s="271"/>
      <c r="K54" s="255"/>
    </row>
  </sheetData>
  <mergeCells count="8">
    <mergeCell ref="A1:K1"/>
    <mergeCell ref="A3:K3"/>
    <mergeCell ref="F5:F6"/>
    <mergeCell ref="E5:E6"/>
    <mergeCell ref="D5:D6"/>
    <mergeCell ref="C5:C6"/>
    <mergeCell ref="B5:B6"/>
    <mergeCell ref="A5:A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workbookViewId="0">
      <selection activeCell="C6" sqref="C6"/>
    </sheetView>
  </sheetViews>
  <sheetFormatPr defaultRowHeight="15" x14ac:dyDescent="0.25"/>
  <cols>
    <col min="1" max="1" width="13.140625" customWidth="1"/>
    <col min="2" max="2" width="18.7109375" customWidth="1"/>
    <col min="3" max="3" width="8.7109375" customWidth="1"/>
    <col min="4" max="4" width="13.28515625" customWidth="1"/>
    <col min="5" max="5" width="7" customWidth="1"/>
    <col min="6" max="6" width="13.85546875" bestFit="1" customWidth="1"/>
    <col min="7" max="7" width="22.7109375" customWidth="1"/>
    <col min="8" max="9" width="9.85546875" bestFit="1" customWidth="1"/>
    <col min="10" max="10" width="9.42578125" bestFit="1" customWidth="1"/>
  </cols>
  <sheetData>
    <row r="1" spans="1:10" x14ac:dyDescent="0.25">
      <c r="A1" s="6" t="s">
        <v>10</v>
      </c>
    </row>
    <row r="3" spans="1:10" x14ac:dyDescent="0.25">
      <c r="A3" s="4" t="s">
        <v>366</v>
      </c>
      <c r="B3" s="4" t="s">
        <v>367</v>
      </c>
      <c r="C3" s="4" t="s">
        <v>368</v>
      </c>
      <c r="D3" s="4" t="s">
        <v>369</v>
      </c>
      <c r="E3" s="4" t="s">
        <v>370</v>
      </c>
      <c r="F3" s="4" t="s">
        <v>371</v>
      </c>
      <c r="G3" s="4" t="s">
        <v>365</v>
      </c>
      <c r="H3" s="4" t="s">
        <v>372</v>
      </c>
      <c r="I3" s="4" t="s">
        <v>373</v>
      </c>
      <c r="J3" s="4" t="s">
        <v>374</v>
      </c>
    </row>
    <row r="4" spans="1:10" x14ac:dyDescent="0.25">
      <c r="A4">
        <v>0</v>
      </c>
      <c r="B4" t="s">
        <v>405</v>
      </c>
      <c r="C4" t="s">
        <v>405</v>
      </c>
      <c r="D4" t="s">
        <v>405</v>
      </c>
    </row>
    <row r="21" spans="1:10" x14ac:dyDescent="0.25">
      <c r="A21" s="6" t="s">
        <v>375</v>
      </c>
    </row>
    <row r="23" spans="1:10" x14ac:dyDescent="0.25">
      <c r="A23" s="4" t="s">
        <v>366</v>
      </c>
      <c r="B23" s="4" t="s">
        <v>367</v>
      </c>
      <c r="C23" s="4" t="s">
        <v>368</v>
      </c>
      <c r="D23" s="4" t="s">
        <v>369</v>
      </c>
      <c r="E23" s="4" t="s">
        <v>370</v>
      </c>
      <c r="F23" s="4" t="s">
        <v>371</v>
      </c>
      <c r="G23" s="4" t="s">
        <v>365</v>
      </c>
      <c r="H23" s="4" t="s">
        <v>372</v>
      </c>
      <c r="I23" s="4" t="s">
        <v>373</v>
      </c>
      <c r="J23" s="4" t="s">
        <v>374</v>
      </c>
    </row>
    <row r="24" spans="1:10" x14ac:dyDescent="0.25">
      <c r="B24" t="s">
        <v>404</v>
      </c>
      <c r="C24" t="s">
        <v>404</v>
      </c>
      <c r="D24" t="s">
        <v>404</v>
      </c>
    </row>
    <row r="28" spans="1:10" x14ac:dyDescent="0.25">
      <c r="A28" s="6" t="s">
        <v>383</v>
      </c>
    </row>
    <row r="30" spans="1:10" x14ac:dyDescent="0.25">
      <c r="A30" s="4" t="s">
        <v>366</v>
      </c>
      <c r="B30" s="4" t="s">
        <v>367</v>
      </c>
      <c r="C30" s="4" t="s">
        <v>368</v>
      </c>
      <c r="D30" s="4" t="s">
        <v>369</v>
      </c>
      <c r="E30" s="4" t="s">
        <v>370</v>
      </c>
      <c r="F30" s="4" t="s">
        <v>371</v>
      </c>
      <c r="G30" s="4" t="s">
        <v>365</v>
      </c>
      <c r="H30" s="4" t="s">
        <v>372</v>
      </c>
      <c r="I30" s="4" t="s">
        <v>373</v>
      </c>
      <c r="J30" s="4" t="s">
        <v>374</v>
      </c>
    </row>
    <row r="31" spans="1:10" x14ac:dyDescent="0.25">
      <c r="A31" t="s">
        <v>390</v>
      </c>
      <c r="B31" t="s">
        <v>404</v>
      </c>
      <c r="C31" t="s">
        <v>404</v>
      </c>
      <c r="D31" t="s">
        <v>404</v>
      </c>
      <c r="E31" t="s">
        <v>390</v>
      </c>
      <c r="F31" t="s">
        <v>390</v>
      </c>
      <c r="G31" t="s">
        <v>390</v>
      </c>
      <c r="H31" t="s">
        <v>390</v>
      </c>
      <c r="I31" t="s">
        <v>390</v>
      </c>
    </row>
    <row r="35" spans="1:10" x14ac:dyDescent="0.25">
      <c r="A35" s="6" t="s">
        <v>384</v>
      </c>
    </row>
    <row r="37" spans="1:10" x14ac:dyDescent="0.25">
      <c r="A37" s="4" t="s">
        <v>366</v>
      </c>
      <c r="B37" s="4" t="s">
        <v>367</v>
      </c>
      <c r="C37" s="4" t="s">
        <v>368</v>
      </c>
      <c r="D37" s="4" t="s">
        <v>369</v>
      </c>
      <c r="E37" s="4" t="s">
        <v>370</v>
      </c>
      <c r="F37" s="4" t="s">
        <v>371</v>
      </c>
      <c r="G37" s="4" t="s">
        <v>365</v>
      </c>
      <c r="H37" s="4" t="s">
        <v>372</v>
      </c>
      <c r="I37" s="4" t="s">
        <v>373</v>
      </c>
      <c r="J37" s="4" t="s">
        <v>374</v>
      </c>
    </row>
    <row r="38" spans="1:10" x14ac:dyDescent="0.25">
      <c r="A38" t="s">
        <v>390</v>
      </c>
      <c r="B38" t="s">
        <v>405</v>
      </c>
      <c r="C38" t="s">
        <v>405</v>
      </c>
      <c r="D38" t="s">
        <v>405</v>
      </c>
      <c r="E38" t="s">
        <v>390</v>
      </c>
      <c r="F38" t="s">
        <v>390</v>
      </c>
      <c r="G38" t="s">
        <v>390</v>
      </c>
      <c r="H38" t="s">
        <v>390</v>
      </c>
      <c r="I38" t="s">
        <v>390</v>
      </c>
    </row>
    <row r="39" spans="1:10" x14ac:dyDescent="0.25">
      <c r="A39" t="s">
        <v>405</v>
      </c>
      <c r="B39" t="s">
        <v>405</v>
      </c>
      <c r="C39" t="s">
        <v>405</v>
      </c>
      <c r="D39" t="s">
        <v>405</v>
      </c>
      <c r="E39" t="s">
        <v>390</v>
      </c>
      <c r="F39" t="s">
        <v>390</v>
      </c>
      <c r="G39" t="s">
        <v>390</v>
      </c>
      <c r="H39" t="s">
        <v>390</v>
      </c>
      <c r="I39" t="s">
        <v>390</v>
      </c>
    </row>
    <row r="43" spans="1:10" x14ac:dyDescent="0.25">
      <c r="A43" s="6" t="s">
        <v>403</v>
      </c>
    </row>
    <row r="45" spans="1:10" x14ac:dyDescent="0.25">
      <c r="A45" s="4" t="s">
        <v>366</v>
      </c>
      <c r="B45" s="4" t="s">
        <v>367</v>
      </c>
      <c r="C45" s="4" t="s">
        <v>368</v>
      </c>
      <c r="D45" s="4" t="s">
        <v>369</v>
      </c>
      <c r="E45" s="4" t="s">
        <v>370</v>
      </c>
      <c r="F45" s="4" t="s">
        <v>371</v>
      </c>
      <c r="G45" s="4" t="s">
        <v>365</v>
      </c>
      <c r="H45" s="4" t="s">
        <v>372</v>
      </c>
      <c r="I45" s="4" t="s">
        <v>373</v>
      </c>
      <c r="J45" s="4" t="s">
        <v>374</v>
      </c>
    </row>
    <row r="46" spans="1:10" x14ac:dyDescent="0.25">
      <c r="A46" t="s">
        <v>390</v>
      </c>
      <c r="B46" t="s">
        <v>404</v>
      </c>
      <c r="C46" t="s">
        <v>404</v>
      </c>
      <c r="D46" t="s">
        <v>404</v>
      </c>
      <c r="E46" t="s">
        <v>390</v>
      </c>
      <c r="F46" t="s">
        <v>390</v>
      </c>
      <c r="G46" t="s">
        <v>390</v>
      </c>
      <c r="H46" t="s">
        <v>390</v>
      </c>
      <c r="I46" t="s"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pane ySplit="9" topLeftCell="A10" activePane="bottomLeft" state="frozen"/>
      <selection activeCell="N30" sqref="N30"/>
      <selection pane="bottomLeft" activeCell="B10" sqref="B10"/>
    </sheetView>
  </sheetViews>
  <sheetFormatPr defaultRowHeight="15" x14ac:dyDescent="0.25"/>
  <cols>
    <col min="1" max="1" width="9.42578125" customWidth="1"/>
    <col min="2" max="2" width="10.42578125" bestFit="1" customWidth="1"/>
    <col min="3" max="3" width="18.28515625" customWidth="1"/>
    <col min="4" max="4" width="18.140625" customWidth="1"/>
    <col min="5" max="5" width="10.7109375" bestFit="1" customWidth="1"/>
    <col min="6" max="6" width="5.28515625" bestFit="1" customWidth="1"/>
    <col min="7" max="7" width="11.28515625" customWidth="1"/>
    <col min="8" max="8" width="12.42578125" customWidth="1"/>
    <col min="9" max="9" width="11.28515625" customWidth="1"/>
    <col min="10" max="10" width="11.42578125" bestFit="1" customWidth="1"/>
    <col min="11" max="11" width="11.42578125" customWidth="1"/>
    <col min="12" max="12" width="11.5703125" customWidth="1"/>
    <col min="13" max="13" width="14" bestFit="1" customWidth="1"/>
    <col min="14" max="14" width="11.28515625" customWidth="1"/>
    <col min="15" max="15" width="10.140625" customWidth="1"/>
    <col min="16" max="16" width="9.7109375" hidden="1" customWidth="1"/>
    <col min="17" max="17" width="10.140625" bestFit="1" customWidth="1"/>
  </cols>
  <sheetData>
    <row r="1" spans="1:17" ht="18.75" x14ac:dyDescent="0.3">
      <c r="A1" s="371" t="str">
        <f>Istruzioni!B2</f>
        <v>4o Torneo Victor del Tigullio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7" ht="6.75" customHeight="1" thickBot="1" x14ac:dyDescent="0.35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</row>
    <row r="3" spans="1:17" ht="15" customHeight="1" thickBot="1" x14ac:dyDescent="0.3">
      <c r="A3" s="335" t="s">
        <v>584</v>
      </c>
      <c r="B3" s="358">
        <f>Istruzioni!B5</f>
        <v>0</v>
      </c>
      <c r="C3" s="359"/>
      <c r="D3" s="360"/>
      <c r="E3" s="362" t="str">
        <f>Istruzioni!B3</f>
        <v>INVIARE ISCRIZIONE A: genovabc@badmintonitalia.net entro le 24.00 di Domenica 3 Maggio</v>
      </c>
      <c r="F3" s="363"/>
      <c r="G3" s="363"/>
      <c r="H3" s="363"/>
      <c r="I3" s="363"/>
      <c r="J3" s="363"/>
      <c r="K3" s="363"/>
      <c r="L3" s="363"/>
      <c r="M3" s="363"/>
      <c r="N3" s="363"/>
      <c r="O3" s="364"/>
    </row>
    <row r="4" spans="1:17" ht="15.75" customHeight="1" thickBot="1" x14ac:dyDescent="0.3">
      <c r="A4" s="336" t="s">
        <v>6</v>
      </c>
      <c r="B4" s="361">
        <f>Istruzioni!B6</f>
        <v>0</v>
      </c>
      <c r="C4" s="359"/>
      <c r="D4" s="360"/>
      <c r="E4" s="365" t="s">
        <v>363</v>
      </c>
      <c r="F4" s="366"/>
      <c r="G4" s="366"/>
      <c r="H4" s="366"/>
      <c r="I4" s="366"/>
      <c r="J4" s="366"/>
      <c r="K4" s="366"/>
      <c r="L4" s="366"/>
      <c r="M4" s="366"/>
      <c r="N4" s="366"/>
      <c r="O4" s="367"/>
    </row>
    <row r="5" spans="1:17" ht="15.75" customHeight="1" thickBot="1" x14ac:dyDescent="0.3">
      <c r="A5" s="337" t="s">
        <v>7</v>
      </c>
      <c r="B5" s="372">
        <f>Istruzioni!B7</f>
        <v>0</v>
      </c>
      <c r="C5" s="373"/>
      <c r="D5" s="374"/>
      <c r="E5" s="368"/>
      <c r="F5" s="369"/>
      <c r="G5" s="369"/>
      <c r="H5" s="369"/>
      <c r="I5" s="369"/>
      <c r="J5" s="369"/>
      <c r="K5" s="369"/>
      <c r="L5" s="369"/>
      <c r="M5" s="369"/>
      <c r="N5" s="369"/>
      <c r="O5" s="370"/>
    </row>
    <row r="6" spans="1:17" x14ac:dyDescent="0.25">
      <c r="A6" s="354" t="s">
        <v>386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</row>
    <row r="7" spans="1:17" ht="19.5" thickBot="1" x14ac:dyDescent="0.35">
      <c r="A7" s="356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</row>
    <row r="8" spans="1:17" ht="15.75" thickBot="1" x14ac:dyDescent="0.3">
      <c r="A8" s="350" t="s">
        <v>4</v>
      </c>
      <c r="B8" s="351"/>
      <c r="C8" s="352"/>
      <c r="D8" s="352"/>
      <c r="E8" s="352"/>
      <c r="F8" s="352"/>
      <c r="G8" s="353"/>
      <c r="H8" s="348" t="s">
        <v>9</v>
      </c>
      <c r="I8" s="349"/>
      <c r="J8" s="348" t="s">
        <v>377</v>
      </c>
      <c r="K8" s="348"/>
      <c r="L8" s="349"/>
      <c r="M8" s="348" t="s">
        <v>378</v>
      </c>
      <c r="N8" s="348"/>
      <c r="O8" s="349"/>
    </row>
    <row r="9" spans="1:17" ht="30.75" thickBot="1" x14ac:dyDescent="0.3">
      <c r="A9" s="31" t="s">
        <v>0</v>
      </c>
      <c r="B9" s="31" t="s">
        <v>5</v>
      </c>
      <c r="C9" s="27" t="s">
        <v>1</v>
      </c>
      <c r="D9" s="28" t="s">
        <v>2</v>
      </c>
      <c r="E9" s="32" t="s">
        <v>3</v>
      </c>
      <c r="F9" s="32" t="s">
        <v>8</v>
      </c>
      <c r="G9" s="30" t="s">
        <v>364</v>
      </c>
      <c r="H9" s="27" t="s">
        <v>376</v>
      </c>
      <c r="I9" s="32" t="s">
        <v>387</v>
      </c>
      <c r="J9" s="27" t="s">
        <v>1</v>
      </c>
      <c r="K9" s="27" t="s">
        <v>2</v>
      </c>
      <c r="L9" s="33" t="s">
        <v>388</v>
      </c>
      <c r="M9" s="28" t="s">
        <v>1</v>
      </c>
      <c r="N9" s="30" t="s">
        <v>2</v>
      </c>
      <c r="O9" s="32" t="s">
        <v>385</v>
      </c>
      <c r="P9" s="5" t="s">
        <v>365</v>
      </c>
    </row>
    <row r="10" spans="1:17" x14ac:dyDescent="0.25">
      <c r="A10" s="7">
        <v>1</v>
      </c>
      <c r="B10" s="332" t="str">
        <f>IFERROR(IFERROR(IFERROR(IFERROR(VLOOKUP(C10&amp;" "&amp;D10,SM!B:D,3,FALSE),VLOOKUP(C10&amp;" "&amp;D10,DM!B:D,3,FALSE)),VLOOKUP(C10&amp;" "&amp;D10,DX!B:D,3,FALSE)),VLOOKUP(C10&amp;" "&amp;D10,NC!$C$2:$F$40,2,FALSE)),"")</f>
        <v/>
      </c>
      <c r="C10" s="26"/>
      <c r="D10" s="26"/>
      <c r="E10" s="64" t="str">
        <f>IFERROR(IFERROR(IFERROR(IFERROR(VLOOKUP(C10&amp;" "&amp;D10,SM!B:C,2,FALSE),VLOOKUP(C10&amp;" "&amp;D10,DM!B:C,2,FALSE)),VLOOKUP(C10&amp;" "&amp;D10,DX!B:C,2,FALSE)),VLOOKUP(C10&amp;" "&amp;D10,NC!$C$2:$E$40,3,FALSE)),"")</f>
        <v/>
      </c>
      <c r="F10" s="8" t="str">
        <f>IF(C10="","","M")</f>
        <v/>
      </c>
      <c r="G10" s="21"/>
      <c r="H10" s="22"/>
      <c r="I10" s="190" t="str">
        <f>IF(H10="SI",IFERROR(VLOOKUP(C10&amp;" "&amp;D10,SM!B:F,5,FALSE)," "),"")</f>
        <v/>
      </c>
      <c r="J10" s="17"/>
      <c r="K10" s="17"/>
      <c r="L10" s="9" t="str">
        <f>IF(J10&lt;&gt;"",IFERROR(VLOOKUP(C10&amp;" "&amp;D10,DM!B:F,5,FALSE),"0")+IFERROR(VLOOKUP(J10&amp;" "&amp;K10,DM!B:F,5,FALSE),"0"),"")</f>
        <v/>
      </c>
      <c r="M10" s="17"/>
      <c r="N10" s="17"/>
      <c r="O10" s="9" t="str">
        <f>IF(M10&lt;&gt;"", IFERROR(VLOOKUP(C10&amp;" "&amp;D10,DX!B:F,5,FALSE),"0")+IFERROR(VLOOKUP(M10&amp;" "&amp;N10,DX!B:F,5,FALSE),"0"),"")</f>
        <v/>
      </c>
      <c r="P10" t="str">
        <f>IF(C10="","",$B$3)</f>
        <v/>
      </c>
      <c r="Q10" s="16"/>
    </row>
    <row r="11" spans="1:17" x14ac:dyDescent="0.25">
      <c r="A11" s="10">
        <v>2</v>
      </c>
      <c r="B11" s="332" t="str">
        <f>IFERROR(IFERROR(IFERROR(IFERROR(VLOOKUP(C11&amp;" "&amp;D11,SM!B:D,3,FALSE),VLOOKUP(C11&amp;" "&amp;D11,DM!B:D,3,FALSE)),VLOOKUP(C11&amp;" "&amp;D11,DX!B:D,3,FALSE)),VLOOKUP(C11&amp;" "&amp;D11,NC!$C$2:$F$40,2,FALSE)),"")</f>
        <v/>
      </c>
      <c r="C11" s="26"/>
      <c r="D11" s="26"/>
      <c r="E11" s="64" t="str">
        <f>IFERROR(IFERROR(IFERROR(IFERROR(VLOOKUP(C11&amp;" "&amp;D11,SM!B:C,2,FALSE),VLOOKUP(C11&amp;" "&amp;D11,DM!B:C,2,FALSE)),VLOOKUP(C11&amp;" "&amp;D11,DX!B:C,2,FALSE)),VLOOKUP(C11&amp;" "&amp;D11,NC!$C$2:$E$40,3,FALSE)),"")</f>
        <v/>
      </c>
      <c r="F11" s="8" t="str">
        <f t="shared" ref="F11:F29" si="0">IF(C11="","","M")</f>
        <v/>
      </c>
      <c r="G11" s="21"/>
      <c r="H11" s="22"/>
      <c r="I11" s="190" t="str">
        <f>IF(H11="SI",IFERROR(VLOOKUP(C11&amp;" "&amp;D11,SM!B:F,5,FALSE)," "),"")</f>
        <v/>
      </c>
      <c r="J11" s="17"/>
      <c r="K11" s="17"/>
      <c r="L11" s="9" t="str">
        <f>IF(J11&lt;&gt;"",IFERROR(VLOOKUP(C11&amp;" "&amp;D11,DM!B:F,5,FALSE),"0")+IFERROR(VLOOKUP(J11&amp;" "&amp;K11,DM!B:F,5,FALSE),"0"),"")</f>
        <v/>
      </c>
      <c r="M11" s="17"/>
      <c r="N11" s="17"/>
      <c r="O11" s="9" t="str">
        <f>IF(M11&lt;&gt;"", IFERROR(VLOOKUP(C11&amp;" "&amp;D11,DX!B:F,5,FALSE),"0")+IFERROR(VLOOKUP(M11&amp;" "&amp;N11,DX!B:F,5,FALSE),"0"),"")</f>
        <v/>
      </c>
      <c r="P11" t="str">
        <f t="shared" ref="P11:P49" si="1">IF(C11="","",$B$3)</f>
        <v/>
      </c>
    </row>
    <row r="12" spans="1:17" x14ac:dyDescent="0.25">
      <c r="A12" s="10">
        <v>3</v>
      </c>
      <c r="B12" s="332" t="str">
        <f>IFERROR(IFERROR(IFERROR(IFERROR(VLOOKUP(C12&amp;" "&amp;D12,SM!B:D,3,FALSE),VLOOKUP(C12&amp;" "&amp;D12,DM!B:D,3,FALSE)),VLOOKUP(C12&amp;" "&amp;D12,DX!B:D,3,FALSE)),VLOOKUP(C12&amp;" "&amp;D12,NC!$C$2:$F$40,2,FALSE)),"")</f>
        <v/>
      </c>
      <c r="C12" s="26"/>
      <c r="D12" s="26"/>
      <c r="E12" s="64" t="str">
        <f>IFERROR(IFERROR(IFERROR(IFERROR(VLOOKUP(C12&amp;" "&amp;D12,SM!B:C,2,FALSE),VLOOKUP(C12&amp;" "&amp;D12,DM!B:C,2,FALSE)),VLOOKUP(C12&amp;" "&amp;D12,DX!B:C,2,FALSE)),VLOOKUP(C12&amp;" "&amp;D12,NC!$C$2:$E$40,3,FALSE)),"")</f>
        <v/>
      </c>
      <c r="F12" s="8" t="str">
        <f t="shared" si="0"/>
        <v/>
      </c>
      <c r="G12" s="21"/>
      <c r="H12" s="24"/>
      <c r="I12" s="190" t="str">
        <f>IF(H12="SI",IFERROR(VLOOKUP(C12&amp;" "&amp;D12,SM!B:F,5,FALSE)," "),"")</f>
        <v/>
      </c>
      <c r="J12" s="19"/>
      <c r="K12" s="19"/>
      <c r="L12" s="9" t="str">
        <f>IF(J12&lt;&gt;"",IFERROR(VLOOKUP(C12&amp;" "&amp;D12,DM!B:F,5,FALSE),"0")+IFERROR(VLOOKUP(J12&amp;" "&amp;K12,DM!B:F,5,FALSE),"0"),"")</f>
        <v/>
      </c>
      <c r="M12" s="18"/>
      <c r="N12" s="18"/>
      <c r="O12" s="9" t="str">
        <f>IF(M12&lt;&gt;"", IFERROR(VLOOKUP(C12&amp;" "&amp;D12,DX!B:F,5,FALSE),"0")+IFERROR(VLOOKUP(M12&amp;" "&amp;N12,DX!B:F,5,FALSE),"0"),"")</f>
        <v/>
      </c>
      <c r="P12" t="str">
        <f t="shared" si="1"/>
        <v/>
      </c>
    </row>
    <row r="13" spans="1:17" x14ac:dyDescent="0.25">
      <c r="A13" s="11">
        <v>4</v>
      </c>
      <c r="B13" s="332" t="str">
        <f>IFERROR(IFERROR(IFERROR(IFERROR(VLOOKUP(C13&amp;" "&amp;D13,SM!B:D,3,FALSE),VLOOKUP(C13&amp;" "&amp;D13,DM!B:D,3,FALSE)),VLOOKUP(C13&amp;" "&amp;D13,DX!B:D,3,FALSE)),VLOOKUP(C13&amp;" "&amp;D13,NC!$C$2:$F$40,2,FALSE)),"")</f>
        <v/>
      </c>
      <c r="C13" s="26"/>
      <c r="D13" s="26"/>
      <c r="E13" s="64" t="str">
        <f>IFERROR(IFERROR(IFERROR(IFERROR(VLOOKUP(C13&amp;" "&amp;D13,SM!B:C,2,FALSE),VLOOKUP(C13&amp;" "&amp;D13,DM!B:C,2,FALSE)),VLOOKUP(C13&amp;" "&amp;D13,DX!B:C,2,FALSE)),VLOOKUP(C13&amp;" "&amp;D13,NC!$C$2:$E$40,3,FALSE)),"")</f>
        <v/>
      </c>
      <c r="F13" s="8" t="str">
        <f t="shared" si="0"/>
        <v/>
      </c>
      <c r="G13" s="21"/>
      <c r="H13" s="24"/>
      <c r="I13" s="190" t="str">
        <f>IF(H13="SI",IFERROR(VLOOKUP(C13&amp;" "&amp;D13,SM!B:F,5,FALSE)," "),"")</f>
        <v/>
      </c>
      <c r="J13" s="19"/>
      <c r="K13" s="19"/>
      <c r="L13" s="9" t="str">
        <f>IF(J13&lt;&gt;"",IFERROR(VLOOKUP(C13&amp;" "&amp;D13,DM!B:F,5,FALSE),"0")+IFERROR(VLOOKUP(J13&amp;" "&amp;K13,DM!B:F,5,FALSE),"0"),"")</f>
        <v/>
      </c>
      <c r="M13" s="19"/>
      <c r="N13" s="19"/>
      <c r="O13" s="9" t="str">
        <f>IF(M13&lt;&gt;"", IFERROR(VLOOKUP(C13&amp;" "&amp;D13,DX!B:F,5,FALSE),"0")+IFERROR(VLOOKUP(M13&amp;" "&amp;N13,DX!B:F,5,FALSE),"0"),"")</f>
        <v/>
      </c>
      <c r="P13" t="str">
        <f t="shared" si="1"/>
        <v/>
      </c>
    </row>
    <row r="14" spans="1:17" x14ac:dyDescent="0.25">
      <c r="A14" s="10">
        <v>5</v>
      </c>
      <c r="B14" s="332" t="str">
        <f>IFERROR(IFERROR(IFERROR(IFERROR(VLOOKUP(C14&amp;" "&amp;D14,SM!B:D,3,FALSE),VLOOKUP(C14&amp;" "&amp;D14,DM!B:D,3,FALSE)),VLOOKUP(C14&amp;" "&amp;D14,DX!B:D,3,FALSE)),VLOOKUP(C14&amp;" "&amp;D14,NC!$C$2:$F$40,2,FALSE)),"")</f>
        <v/>
      </c>
      <c r="C14" s="26"/>
      <c r="D14" s="26"/>
      <c r="E14" s="64" t="str">
        <f>IFERROR(IFERROR(IFERROR(IFERROR(VLOOKUP(C14&amp;" "&amp;D14,SM!B:C,2,FALSE),VLOOKUP(C14&amp;" "&amp;D14,DM!B:C,2,FALSE)),VLOOKUP(C14&amp;" "&amp;D14,DX!B:C,2,FALSE)),VLOOKUP(C14&amp;" "&amp;D14,NC!$C$2:$E$40,3,FALSE)),"")</f>
        <v/>
      </c>
      <c r="F14" s="8" t="str">
        <f t="shared" si="0"/>
        <v/>
      </c>
      <c r="G14" s="21"/>
      <c r="H14" s="24"/>
      <c r="I14" s="190" t="str">
        <f>IF(H14="SI",IFERROR(VLOOKUP(C14&amp;" "&amp;D14,SM!B:F,5,FALSE)," "),"")</f>
        <v/>
      </c>
      <c r="J14" s="19"/>
      <c r="K14" s="19"/>
      <c r="L14" s="9" t="str">
        <f>IF(J14&lt;&gt;"",IFERROR(VLOOKUP(C14&amp;" "&amp;D14,DM!B:F,5,FALSE),"0")+IFERROR(VLOOKUP(J14&amp;" "&amp;K14,DM!B:F,5,FALSE),"0"),"")</f>
        <v/>
      </c>
      <c r="M14" s="19"/>
      <c r="N14" s="19"/>
      <c r="O14" s="9" t="str">
        <f>IF(M14&lt;&gt;"", IFERROR(VLOOKUP(C14&amp;" "&amp;D14,DX!B:F,5,FALSE),"0")+IFERROR(VLOOKUP(M14&amp;" "&amp;N14,DX!B:F,5,FALSE),"0"),"")</f>
        <v/>
      </c>
      <c r="P14" t="str">
        <f t="shared" si="1"/>
        <v/>
      </c>
    </row>
    <row r="15" spans="1:17" x14ac:dyDescent="0.25">
      <c r="A15" s="11">
        <v>6</v>
      </c>
      <c r="B15" s="332" t="str">
        <f>IFERROR(IFERROR(IFERROR(IFERROR(VLOOKUP(C15&amp;" "&amp;D15,SM!B:D,3,FALSE),VLOOKUP(C15&amp;" "&amp;D15,DM!B:D,3,FALSE)),VLOOKUP(C15&amp;" "&amp;D15,DX!B:D,3,FALSE)),VLOOKUP(C15&amp;" "&amp;D15,NC!$C$2:$F$40,2,FALSE)),"")</f>
        <v/>
      </c>
      <c r="C15" s="26"/>
      <c r="D15" s="26"/>
      <c r="E15" s="64" t="str">
        <f>IFERROR(IFERROR(IFERROR(IFERROR(VLOOKUP(C15&amp;" "&amp;D15,SM!B:C,2,FALSE),VLOOKUP(C15&amp;" "&amp;D15,DM!B:C,2,FALSE)),VLOOKUP(C15&amp;" "&amp;D15,DX!B:C,2,FALSE)),VLOOKUP(C15&amp;" "&amp;D15,NC!$C$2:$E$40,3,FALSE)),"")</f>
        <v/>
      </c>
      <c r="F15" s="8" t="str">
        <f t="shared" si="0"/>
        <v/>
      </c>
      <c r="G15" s="21"/>
      <c r="H15" s="24"/>
      <c r="I15" s="190" t="str">
        <f>IF(H15="SI",IFERROR(VLOOKUP(C15&amp;" "&amp;D15,SM!B:F,5,FALSE)," "),"")</f>
        <v/>
      </c>
      <c r="J15" s="19"/>
      <c r="K15" s="19"/>
      <c r="L15" s="9" t="str">
        <f>IF(J15&lt;&gt;"",IFERROR(VLOOKUP(C15&amp;" "&amp;D15,DM!B:F,5,FALSE),"0")+IFERROR(VLOOKUP(J15&amp;" "&amp;K15,DM!B:F,5,FALSE),"0"),"")</f>
        <v/>
      </c>
      <c r="M15" s="19"/>
      <c r="N15" s="19"/>
      <c r="O15" s="9" t="str">
        <f>IF(M15&lt;&gt;"", IFERROR(VLOOKUP(C15&amp;" "&amp;D15,DX!B:F,5,FALSE),"0")+IFERROR(VLOOKUP(M15&amp;" "&amp;N15,DX!B:F,5,FALSE),"0"),"")</f>
        <v/>
      </c>
      <c r="P15" t="str">
        <f t="shared" si="1"/>
        <v/>
      </c>
    </row>
    <row r="16" spans="1:17" x14ac:dyDescent="0.25">
      <c r="A16" s="11">
        <v>7</v>
      </c>
      <c r="B16" s="332" t="str">
        <f>IFERROR(IFERROR(IFERROR(IFERROR(VLOOKUP(C16&amp;" "&amp;D16,SM!B:D,3,FALSE),VLOOKUP(C16&amp;" "&amp;D16,DM!B:D,3,FALSE)),VLOOKUP(C16&amp;" "&amp;D16,DX!B:D,3,FALSE)),VLOOKUP(C16&amp;" "&amp;D16,NC!$C$2:$F$40,2,FALSE)),"")</f>
        <v/>
      </c>
      <c r="C16" s="26"/>
      <c r="D16" s="26"/>
      <c r="E16" s="64" t="str">
        <f>IFERROR(IFERROR(IFERROR(IFERROR(VLOOKUP(C16&amp;" "&amp;D16,SM!B:C,2,FALSE),VLOOKUP(C16&amp;" "&amp;D16,DM!B:C,2,FALSE)),VLOOKUP(C16&amp;" "&amp;D16,DX!B:C,2,FALSE)),VLOOKUP(C16&amp;" "&amp;D16,NC!$C$2:$E$40,3,FALSE)),"")</f>
        <v/>
      </c>
      <c r="F16" s="8" t="str">
        <f t="shared" si="0"/>
        <v/>
      </c>
      <c r="G16" s="21"/>
      <c r="H16" s="24"/>
      <c r="I16" s="190" t="str">
        <f>IF(H16="SI",IFERROR(VLOOKUP(C16&amp;" "&amp;D16,SM!B:F,5,FALSE)," "),"")</f>
        <v/>
      </c>
      <c r="J16" s="19"/>
      <c r="K16" s="19"/>
      <c r="L16" s="9" t="str">
        <f>IF(J16&lt;&gt;"",IFERROR(VLOOKUP(C16&amp;" "&amp;D16,DM!B:F,5,FALSE),"0")+IFERROR(VLOOKUP(J16&amp;" "&amp;K16,DM!B:F,5,FALSE),"0"),"")</f>
        <v/>
      </c>
      <c r="M16" s="19"/>
      <c r="N16" s="19"/>
      <c r="O16" s="9" t="str">
        <f>IF(M16&lt;&gt;"", IFERROR(VLOOKUP(C16&amp;" "&amp;D16,DX!B:F,5,FALSE),"0")+IFERROR(VLOOKUP(M16&amp;" "&amp;N16,DX!B:F,5,FALSE),"0"),"")</f>
        <v/>
      </c>
      <c r="P16" t="str">
        <f t="shared" si="1"/>
        <v/>
      </c>
    </row>
    <row r="17" spans="1:16" x14ac:dyDescent="0.25">
      <c r="A17" s="10">
        <v>8</v>
      </c>
      <c r="B17" s="332" t="str">
        <f>IFERROR(IFERROR(IFERROR(IFERROR(VLOOKUP(C17&amp;" "&amp;D17,SM!B:D,3,FALSE),VLOOKUP(C17&amp;" "&amp;D17,DM!B:D,3,FALSE)),VLOOKUP(C17&amp;" "&amp;D17,DX!B:D,3,FALSE)),VLOOKUP(C17&amp;" "&amp;D17,NC!$C$2:$F$40,2,FALSE)),"")</f>
        <v/>
      </c>
      <c r="C17" s="26"/>
      <c r="D17" s="26"/>
      <c r="E17" s="64" t="str">
        <f>IFERROR(IFERROR(IFERROR(IFERROR(VLOOKUP(C17&amp;" "&amp;D17,SM!B:C,2,FALSE),VLOOKUP(C17&amp;" "&amp;D17,DM!B:C,2,FALSE)),VLOOKUP(C17&amp;" "&amp;D17,DX!B:C,2,FALSE)),VLOOKUP(C17&amp;" "&amp;D17,NC!$C$2:$E$40,3,FALSE)),"")</f>
        <v/>
      </c>
      <c r="F17" s="8" t="str">
        <f t="shared" si="0"/>
        <v/>
      </c>
      <c r="G17" s="21"/>
      <c r="H17" s="24"/>
      <c r="I17" s="190" t="str">
        <f>IF(H17="SI",IFERROR(VLOOKUP(C17&amp;" "&amp;D17,SM!B:F,5,FALSE)," "),"")</f>
        <v/>
      </c>
      <c r="J17" s="19"/>
      <c r="K17" s="19"/>
      <c r="L17" s="9" t="str">
        <f>IF(J17&lt;&gt;"",IFERROR(VLOOKUP(C17&amp;" "&amp;D17,DM!B:F,5,FALSE),"0")+IFERROR(VLOOKUP(J17&amp;" "&amp;K17,DM!B:F,5,FALSE),"0"),"")</f>
        <v/>
      </c>
      <c r="M17" s="19"/>
      <c r="N17" s="19"/>
      <c r="O17" s="9" t="str">
        <f>IF(M17&lt;&gt;"", IFERROR(VLOOKUP(C17&amp;" "&amp;D17,DX!B:F,5,FALSE),"0")+IFERROR(VLOOKUP(M17&amp;" "&amp;N17,DX!B:F,5,FALSE),"0"),"")</f>
        <v/>
      </c>
      <c r="P17" t="str">
        <f t="shared" si="1"/>
        <v/>
      </c>
    </row>
    <row r="18" spans="1:16" x14ac:dyDescent="0.25">
      <c r="A18" s="11">
        <v>9</v>
      </c>
      <c r="B18" s="332" t="str">
        <f>IFERROR(IFERROR(IFERROR(IFERROR(VLOOKUP(C18&amp;" "&amp;D18,SM!B:D,3,FALSE),VLOOKUP(C18&amp;" "&amp;D18,DM!B:D,3,FALSE)),VLOOKUP(C18&amp;" "&amp;D18,DX!B:D,3,FALSE)),VLOOKUP(C18&amp;" "&amp;D18,NC!$C$2:$F$40,2,FALSE)),"")</f>
        <v/>
      </c>
      <c r="C18" s="26"/>
      <c r="D18" s="26"/>
      <c r="E18" s="64" t="str">
        <f>IFERROR(IFERROR(IFERROR(IFERROR(VLOOKUP(C18&amp;" "&amp;D18,SM!B:C,2,FALSE),VLOOKUP(C18&amp;" "&amp;D18,DM!B:C,2,FALSE)),VLOOKUP(C18&amp;" "&amp;D18,DX!B:C,2,FALSE)),VLOOKUP(C18&amp;" "&amp;D18,NC!$C$2:$E$40,3,FALSE)),"")</f>
        <v/>
      </c>
      <c r="F18" s="8" t="str">
        <f t="shared" si="0"/>
        <v/>
      </c>
      <c r="G18" s="21"/>
      <c r="H18" s="24"/>
      <c r="I18" s="190" t="str">
        <f>IF(H18="SI",IFERROR(VLOOKUP(C18&amp;" "&amp;D18,SM!B:F,5,FALSE)," "),"")</f>
        <v/>
      </c>
      <c r="J18" s="19"/>
      <c r="K18" s="19"/>
      <c r="L18" s="9" t="str">
        <f>IF(J18&lt;&gt;"",IFERROR(VLOOKUP(C18&amp;" "&amp;D18,DM!B:F,5,FALSE),"0")+IFERROR(VLOOKUP(J18&amp;" "&amp;K18,DM!B:F,5,FALSE),"0"),"")</f>
        <v/>
      </c>
      <c r="M18" s="19"/>
      <c r="N18" s="19"/>
      <c r="O18" s="9" t="str">
        <f>IF(M18&lt;&gt;"", IFERROR(VLOOKUP(C18&amp;" "&amp;D18,DX!B:F,5,FALSE),"0")+IFERROR(VLOOKUP(M18&amp;" "&amp;N18,DX!B:F,5,FALSE),"0"),"")</f>
        <v/>
      </c>
      <c r="P18" t="str">
        <f t="shared" si="1"/>
        <v/>
      </c>
    </row>
    <row r="19" spans="1:16" x14ac:dyDescent="0.25">
      <c r="A19" s="11">
        <v>10</v>
      </c>
      <c r="B19" s="332" t="str">
        <f>IFERROR(IFERROR(IFERROR(IFERROR(VLOOKUP(C19&amp;" "&amp;D19,SM!B:D,3,FALSE),VLOOKUP(C19&amp;" "&amp;D19,DM!B:D,3,FALSE)),VLOOKUP(C19&amp;" "&amp;D19,DX!B:D,3,FALSE)),VLOOKUP(C19&amp;" "&amp;D19,NC!$C$2:$F$40,2,FALSE)),"")</f>
        <v/>
      </c>
      <c r="C19" s="26"/>
      <c r="D19" s="26"/>
      <c r="E19" s="64" t="str">
        <f>IFERROR(IFERROR(IFERROR(IFERROR(VLOOKUP(C19&amp;" "&amp;D19,SM!B:C,2,FALSE),VLOOKUP(C19&amp;" "&amp;D19,DM!B:C,2,FALSE)),VLOOKUP(C19&amp;" "&amp;D19,DX!B:C,2,FALSE)),VLOOKUP(C19&amp;" "&amp;D19,NC!$C$2:$E$40,3,FALSE)),"")</f>
        <v/>
      </c>
      <c r="F19" s="8" t="str">
        <f t="shared" si="0"/>
        <v/>
      </c>
      <c r="G19" s="23"/>
      <c r="H19" s="24"/>
      <c r="I19" s="190" t="str">
        <f>IF(H19="SI",IFERROR(VLOOKUP(C19&amp;" "&amp;D19,SM!B:F,5,FALSE)," "),"")</f>
        <v/>
      </c>
      <c r="J19" s="19"/>
      <c r="K19" s="19"/>
      <c r="L19" s="9" t="str">
        <f>IF(J19&lt;&gt;"",IFERROR(VLOOKUP(C19&amp;" "&amp;D19,DM!B:F,5,FALSE),"0")+IFERROR(VLOOKUP(J19&amp;" "&amp;K19,DM!B:F,5,FALSE),"0"),"")</f>
        <v/>
      </c>
      <c r="M19" s="19"/>
      <c r="N19" s="19"/>
      <c r="O19" s="9" t="str">
        <f>IF(M19&lt;&gt;"", IFERROR(VLOOKUP(C19&amp;" "&amp;D19,DX!B:F,5,FALSE),"0")+IFERROR(VLOOKUP(M19&amp;" "&amp;N19,DX!B:F,5,FALSE),"0"),"")</f>
        <v/>
      </c>
      <c r="P19" t="str">
        <f t="shared" si="1"/>
        <v/>
      </c>
    </row>
    <row r="20" spans="1:16" ht="15" customHeight="1" x14ac:dyDescent="0.25">
      <c r="A20" s="10">
        <v>11</v>
      </c>
      <c r="B20" s="332" t="str">
        <f>IFERROR(IFERROR(IFERROR(IFERROR(VLOOKUP(C20&amp;" "&amp;D20,SM!B:D,3,FALSE),VLOOKUP(C20&amp;" "&amp;D20,DM!B:D,3,FALSE)),VLOOKUP(C20&amp;" "&amp;D20,DX!B:D,3,FALSE)),VLOOKUP(C20&amp;" "&amp;D20,NC!$C$2:$F$40,2,FALSE)),"")</f>
        <v/>
      </c>
      <c r="C20" s="26"/>
      <c r="D20" s="26"/>
      <c r="E20" s="64" t="str">
        <f>IFERROR(IFERROR(IFERROR(IFERROR(VLOOKUP(C20&amp;" "&amp;D20,SM!B:C,2,FALSE),VLOOKUP(C20&amp;" "&amp;D20,DM!B:C,2,FALSE)),VLOOKUP(C20&amp;" "&amp;D20,DX!B:C,2,FALSE)),VLOOKUP(C20&amp;" "&amp;D20,NC!$C$2:$E$40,3,FALSE)),"")</f>
        <v/>
      </c>
      <c r="F20" s="8" t="str">
        <f t="shared" si="0"/>
        <v/>
      </c>
      <c r="G20" s="23"/>
      <c r="H20" s="24"/>
      <c r="I20" s="190" t="str">
        <f>IF(H20="SI",IFERROR(VLOOKUP(C20&amp;" "&amp;D20,SM!B:F,5,FALSE)," "),"")</f>
        <v/>
      </c>
      <c r="J20" s="19"/>
      <c r="K20" s="19"/>
      <c r="L20" s="9" t="str">
        <f>IF(J20&lt;&gt;"",IFERROR(VLOOKUP(C20&amp;" "&amp;D20,DM!B:F,5,FALSE),"0")+IFERROR(VLOOKUP(J20&amp;" "&amp;K20,DM!B:F,5,FALSE),"0"),"")</f>
        <v/>
      </c>
      <c r="M20" s="19"/>
      <c r="N20" s="19"/>
      <c r="O20" s="9" t="str">
        <f>IF(M20&lt;&gt;"", IFERROR(VLOOKUP(C20&amp;" "&amp;D20,DX!B:F,5,FALSE),"0")+IFERROR(VLOOKUP(M20&amp;" "&amp;N20,DX!B:F,5,FALSE),"0"),"")</f>
        <v/>
      </c>
      <c r="P20" t="str">
        <f t="shared" si="1"/>
        <v/>
      </c>
    </row>
    <row r="21" spans="1:16" ht="13.5" customHeight="1" x14ac:dyDescent="0.25">
      <c r="A21" s="11">
        <v>12</v>
      </c>
      <c r="B21" s="332" t="str">
        <f>IFERROR(IFERROR(IFERROR(IFERROR(VLOOKUP(C21&amp;" "&amp;D21,SM!B:D,3,FALSE),VLOOKUP(C21&amp;" "&amp;D21,DM!B:D,3,FALSE)),VLOOKUP(C21&amp;" "&amp;D21,DX!B:D,3,FALSE)),VLOOKUP(C21&amp;" "&amp;D21,NC!$C$2:$F$40,2,FALSE)),"")</f>
        <v/>
      </c>
      <c r="C21" s="26"/>
      <c r="D21" s="26"/>
      <c r="E21" s="64" t="str">
        <f>IFERROR(IFERROR(IFERROR(IFERROR(VLOOKUP(C21&amp;" "&amp;D21,SM!B:C,2,FALSE),VLOOKUP(C21&amp;" "&amp;D21,DM!B:C,2,FALSE)),VLOOKUP(C21&amp;" "&amp;D21,DX!B:C,2,FALSE)),VLOOKUP(C21&amp;" "&amp;D21,NC!$C$2:$E$40,3,FALSE)),"")</f>
        <v/>
      </c>
      <c r="F21" s="8" t="str">
        <f t="shared" si="0"/>
        <v/>
      </c>
      <c r="G21" s="23"/>
      <c r="H21" s="24"/>
      <c r="I21" s="190" t="str">
        <f>IF(H21="SI",IFERROR(VLOOKUP(C21&amp;" "&amp;D21,SM!B:F,5,FALSE)," "),"")</f>
        <v/>
      </c>
      <c r="J21" s="19"/>
      <c r="K21" s="19"/>
      <c r="L21" s="9" t="str">
        <f>IF(J21&lt;&gt;"",IFERROR(VLOOKUP(C21&amp;" "&amp;D21,DM!B:F,5,FALSE),"0")+IFERROR(VLOOKUP(J21&amp;" "&amp;K21,DM!B:F,5,FALSE),"0"),"")</f>
        <v/>
      </c>
      <c r="M21" s="19"/>
      <c r="N21" s="19"/>
      <c r="O21" s="9" t="str">
        <f>IF(M21&lt;&gt;"", IFERROR(VLOOKUP(C21&amp;" "&amp;D21,DX!B:F,5,FALSE),"0")+IFERROR(VLOOKUP(M21&amp;" "&amp;N21,DX!B:F,5,FALSE),"0"),"")</f>
        <v/>
      </c>
      <c r="P21" t="str">
        <f t="shared" si="1"/>
        <v/>
      </c>
    </row>
    <row r="22" spans="1:16" x14ac:dyDescent="0.25">
      <c r="A22" s="11">
        <v>13</v>
      </c>
      <c r="B22" s="332" t="str">
        <f>IFERROR(IFERROR(IFERROR(IFERROR(VLOOKUP(C22&amp;" "&amp;D22,SM!B:D,3,FALSE),VLOOKUP(C22&amp;" "&amp;D22,DM!B:D,3,FALSE)),VLOOKUP(C22&amp;" "&amp;D22,DX!B:D,3,FALSE)),VLOOKUP(C22&amp;" "&amp;D22,NC!$C$2:$F$40,2,FALSE)),"")</f>
        <v/>
      </c>
      <c r="C22" s="26"/>
      <c r="D22" s="26"/>
      <c r="E22" s="64" t="str">
        <f>IFERROR(IFERROR(IFERROR(IFERROR(VLOOKUP(C22&amp;" "&amp;D22,SM!B:C,2,FALSE),VLOOKUP(C22&amp;" "&amp;D22,DM!B:C,2,FALSE)),VLOOKUP(C22&amp;" "&amp;D22,DX!B:C,2,FALSE)),VLOOKUP(C22&amp;" "&amp;D22,NC!$C$2:$E$40,3,FALSE)),"")</f>
        <v/>
      </c>
      <c r="F22" s="8" t="str">
        <f t="shared" si="0"/>
        <v/>
      </c>
      <c r="G22" s="23"/>
      <c r="H22" s="24"/>
      <c r="I22" s="190" t="str">
        <f>IF(H22="SI",IFERROR(VLOOKUP(C22&amp;" "&amp;D22,SM!B:F,5,FALSE)," "),"")</f>
        <v/>
      </c>
      <c r="J22" s="19"/>
      <c r="K22" s="19"/>
      <c r="L22" s="9" t="str">
        <f>IF(J22&lt;&gt;"",IFERROR(VLOOKUP(C22&amp;" "&amp;D22,DM!B:F,5,FALSE),"0")+IFERROR(VLOOKUP(J22&amp;" "&amp;K22,DM!B:F,5,FALSE),"0"),"")</f>
        <v/>
      </c>
      <c r="M22" s="19"/>
      <c r="N22" s="19"/>
      <c r="O22" s="9" t="str">
        <f>IF(M22&lt;&gt;"", IFERROR(VLOOKUP(C22&amp;" "&amp;D22,DX!B:F,5,FALSE),"0")+IFERROR(VLOOKUP(M22&amp;" "&amp;N22,DX!B:F,5,FALSE),"0"),"")</f>
        <v/>
      </c>
      <c r="P22" t="str">
        <f t="shared" si="1"/>
        <v/>
      </c>
    </row>
    <row r="23" spans="1:16" x14ac:dyDescent="0.25">
      <c r="A23" s="10">
        <v>14</v>
      </c>
      <c r="B23" s="332" t="str">
        <f>IFERROR(IFERROR(IFERROR(IFERROR(VLOOKUP(C23&amp;" "&amp;D23,SM!B:D,3,FALSE),VLOOKUP(C23&amp;" "&amp;D23,DM!B:D,3,FALSE)),VLOOKUP(C23&amp;" "&amp;D23,DX!B:D,3,FALSE)),VLOOKUP(C23&amp;" "&amp;D23,NC!$C$2:$F$40,2,FALSE)),"")</f>
        <v/>
      </c>
      <c r="C23" s="26"/>
      <c r="D23" s="26"/>
      <c r="E23" s="64" t="str">
        <f>IFERROR(IFERROR(IFERROR(IFERROR(VLOOKUP(C23&amp;" "&amp;D23,SM!B:C,2,FALSE),VLOOKUP(C23&amp;" "&amp;D23,DM!B:C,2,FALSE)),VLOOKUP(C23&amp;" "&amp;D23,DX!B:C,2,FALSE)),VLOOKUP(C23&amp;" "&amp;D23,NC!$C$2:$E$40,3,FALSE)),"")</f>
        <v/>
      </c>
      <c r="F23" s="8" t="str">
        <f t="shared" si="0"/>
        <v/>
      </c>
      <c r="G23" s="23"/>
      <c r="H23" s="24"/>
      <c r="I23" s="190" t="str">
        <f>IF(H23="SI",IFERROR(VLOOKUP(C23&amp;" "&amp;D23,SM!B:F,5,FALSE)," "),"")</f>
        <v/>
      </c>
      <c r="J23" s="19"/>
      <c r="K23" s="19"/>
      <c r="L23" s="9" t="str">
        <f>IF(J23&lt;&gt;"",IFERROR(VLOOKUP(C23&amp;" "&amp;D23,DM!B:F,5,FALSE),"0")+IFERROR(VLOOKUP(J23&amp;" "&amp;K23,DM!B:F,5,FALSE),"0"),"")</f>
        <v/>
      </c>
      <c r="M23" s="19"/>
      <c r="N23" s="19"/>
      <c r="O23" s="9" t="str">
        <f>IF(M23&lt;&gt;"", IFERROR(VLOOKUP(C23&amp;" "&amp;D23,DX!B:F,5,FALSE),"0")+IFERROR(VLOOKUP(M23&amp;" "&amp;N23,DX!B:F,5,FALSE),"0"),"")</f>
        <v/>
      </c>
      <c r="P23" t="str">
        <f t="shared" si="1"/>
        <v/>
      </c>
    </row>
    <row r="24" spans="1:16" x14ac:dyDescent="0.25">
      <c r="A24" s="11">
        <v>15</v>
      </c>
      <c r="B24" s="332" t="str">
        <f>IFERROR(IFERROR(IFERROR(IFERROR(VLOOKUP(C24&amp;" "&amp;D24,SM!B:D,3,FALSE),VLOOKUP(C24&amp;" "&amp;D24,DM!B:D,3,FALSE)),VLOOKUP(C24&amp;" "&amp;D24,DX!B:D,3,FALSE)),VLOOKUP(C24&amp;" "&amp;D24,NC!$C$2:$F$40,2,FALSE)),"")</f>
        <v/>
      </c>
      <c r="C24" s="26"/>
      <c r="D24" s="26"/>
      <c r="E24" s="64" t="str">
        <f>IFERROR(IFERROR(IFERROR(IFERROR(VLOOKUP(C24&amp;" "&amp;D24,SM!B:C,2,FALSE),VLOOKUP(C24&amp;" "&amp;D24,DM!B:C,2,FALSE)),VLOOKUP(C24&amp;" "&amp;D24,DX!B:C,2,FALSE)),VLOOKUP(C24&amp;" "&amp;D24,NC!$C$2:$E$40,3,FALSE)),"")</f>
        <v/>
      </c>
      <c r="F24" s="8" t="str">
        <f t="shared" si="0"/>
        <v/>
      </c>
      <c r="G24" s="23"/>
      <c r="H24" s="24"/>
      <c r="I24" s="190" t="str">
        <f>IF(H24="SI",IFERROR(VLOOKUP(C24&amp;" "&amp;D24,SM!B:F,5,FALSE)," "),"")</f>
        <v/>
      </c>
      <c r="J24" s="19"/>
      <c r="K24" s="19"/>
      <c r="L24" s="9" t="str">
        <f>IF(J24&lt;&gt;"",IFERROR(VLOOKUP(C24&amp;" "&amp;D24,DM!B:F,5,FALSE),"0")+IFERROR(VLOOKUP(J24&amp;" "&amp;K24,DM!B:F,5,FALSE),"0"),"")</f>
        <v/>
      </c>
      <c r="M24" s="19"/>
      <c r="N24" s="19"/>
      <c r="O24" s="9" t="str">
        <f>IF(M24&lt;&gt;"", IFERROR(VLOOKUP(C24&amp;" "&amp;D24,DX!B:F,5,FALSE),"0")+IFERROR(VLOOKUP(M24&amp;" "&amp;N24,DX!B:F,5,FALSE),"0"),"")</f>
        <v/>
      </c>
      <c r="P24" t="str">
        <f t="shared" si="1"/>
        <v/>
      </c>
    </row>
    <row r="25" spans="1:16" x14ac:dyDescent="0.25">
      <c r="A25" s="11">
        <v>16</v>
      </c>
      <c r="B25" s="332" t="str">
        <f>IFERROR(IFERROR(IFERROR(IFERROR(VLOOKUP(C25&amp;" "&amp;D25,SM!B:D,3,FALSE),VLOOKUP(C25&amp;" "&amp;D25,DM!B:D,3,FALSE)),VLOOKUP(C25&amp;" "&amp;D25,DX!B:D,3,FALSE)),VLOOKUP(C25&amp;" "&amp;D25,NC!$C$2:$F$40,2,FALSE)),"")</f>
        <v/>
      </c>
      <c r="C25" s="26"/>
      <c r="D25" s="26"/>
      <c r="E25" s="64" t="str">
        <f>IFERROR(IFERROR(IFERROR(IFERROR(VLOOKUP(C25&amp;" "&amp;D25,SM!B:C,2,FALSE),VLOOKUP(C25&amp;" "&amp;D25,DM!B:C,2,FALSE)),VLOOKUP(C25&amp;" "&amp;D25,DX!B:C,2,FALSE)),VLOOKUP(C25&amp;" "&amp;D25,NC!$C$2:$E$40,3,FALSE)),"")</f>
        <v/>
      </c>
      <c r="F25" s="8" t="str">
        <f t="shared" si="0"/>
        <v/>
      </c>
      <c r="G25" s="23"/>
      <c r="H25" s="24"/>
      <c r="I25" s="190" t="str">
        <f>IF(H25="SI",IFERROR(VLOOKUP(C25&amp;" "&amp;D25,SM!B:F,5,FALSE)," "),"")</f>
        <v/>
      </c>
      <c r="J25" s="19"/>
      <c r="K25" s="19"/>
      <c r="L25" s="9" t="str">
        <f>IF(J25&lt;&gt;"",IFERROR(VLOOKUP(C25&amp;" "&amp;D25,DM!B:F,5,FALSE),"0")+IFERROR(VLOOKUP(J25&amp;" "&amp;K25,DM!B:F,5,FALSE),"0"),"")</f>
        <v/>
      </c>
      <c r="M25" s="19"/>
      <c r="N25" s="19"/>
      <c r="O25" s="9" t="str">
        <f>IF(M25&lt;&gt;"", IFERROR(VLOOKUP(C25&amp;" "&amp;D25,DX!B:F,5,FALSE),"0")+IFERROR(VLOOKUP(M25&amp;" "&amp;N25,DX!B:F,5,FALSE),"0"),"")</f>
        <v/>
      </c>
      <c r="P25" t="str">
        <f t="shared" si="1"/>
        <v/>
      </c>
    </row>
    <row r="26" spans="1:16" x14ac:dyDescent="0.25">
      <c r="A26" s="10">
        <v>17</v>
      </c>
      <c r="B26" s="332" t="str">
        <f>IFERROR(IFERROR(IFERROR(IFERROR(VLOOKUP(C26&amp;" "&amp;D26,SM!B:D,3,FALSE),VLOOKUP(C26&amp;" "&amp;D26,DM!B:D,3,FALSE)),VLOOKUP(C26&amp;" "&amp;D26,DX!B:D,3,FALSE)),VLOOKUP(C26&amp;" "&amp;D26,NC!$C$2:$F$40,2,FALSE)),"")</f>
        <v/>
      </c>
      <c r="C26" s="26"/>
      <c r="D26" s="26"/>
      <c r="E26" s="64" t="str">
        <f>IFERROR(IFERROR(IFERROR(IFERROR(VLOOKUP(C26&amp;" "&amp;D26,SM!B:C,2,FALSE),VLOOKUP(C26&amp;" "&amp;D26,DM!B:C,2,FALSE)),VLOOKUP(C26&amp;" "&amp;D26,DX!B:C,2,FALSE)),VLOOKUP(C26&amp;" "&amp;D26,NC!$C$2:$E$40,3,FALSE)),"")</f>
        <v/>
      </c>
      <c r="F26" s="8" t="str">
        <f t="shared" si="0"/>
        <v/>
      </c>
      <c r="G26" s="23"/>
      <c r="H26" s="24"/>
      <c r="I26" s="190" t="str">
        <f>IF(H26="SI",IFERROR(VLOOKUP(C26&amp;" "&amp;D26,SM!B:F,5,FALSE)," "),"")</f>
        <v/>
      </c>
      <c r="J26" s="19"/>
      <c r="K26" s="19"/>
      <c r="L26" s="9" t="str">
        <f>IF(J26&lt;&gt;"",IFERROR(VLOOKUP(C26&amp;" "&amp;D26,DM!B:F,5,FALSE),"0")+IFERROR(VLOOKUP(J26&amp;" "&amp;K26,DM!B:F,5,FALSE),"0"),"")</f>
        <v/>
      </c>
      <c r="M26" s="19"/>
      <c r="N26" s="19"/>
      <c r="O26" s="9" t="str">
        <f>IF(M26&lt;&gt;"", IFERROR(VLOOKUP(C26&amp;" "&amp;D26,DX!B:F,5,FALSE),"0")+IFERROR(VLOOKUP(M26&amp;" "&amp;N26,DX!B:F,5,FALSE),"0"),"")</f>
        <v/>
      </c>
      <c r="P26" t="str">
        <f t="shared" si="1"/>
        <v/>
      </c>
    </row>
    <row r="27" spans="1:16" x14ac:dyDescent="0.25">
      <c r="A27" s="11">
        <v>18</v>
      </c>
      <c r="B27" s="332" t="str">
        <f>IFERROR(IFERROR(IFERROR(IFERROR(VLOOKUP(C27&amp;" "&amp;D27,SM!B:D,3,FALSE),VLOOKUP(C27&amp;" "&amp;D27,DM!B:D,3,FALSE)),VLOOKUP(C27&amp;" "&amp;D27,DX!B:D,3,FALSE)),VLOOKUP(C27&amp;" "&amp;D27,NC!$C$2:$F$40,2,FALSE)),"")</f>
        <v/>
      </c>
      <c r="C27" s="26"/>
      <c r="D27" s="26"/>
      <c r="E27" s="64" t="str">
        <f>IFERROR(IFERROR(IFERROR(IFERROR(VLOOKUP(C27&amp;" "&amp;D27,SM!B:C,2,FALSE),VLOOKUP(C27&amp;" "&amp;D27,DM!B:C,2,FALSE)),VLOOKUP(C27&amp;" "&amp;D27,DX!B:C,2,FALSE)),VLOOKUP(C27&amp;" "&amp;D27,NC!$C$2:$E$40,3,FALSE)),"")</f>
        <v/>
      </c>
      <c r="F27" s="8" t="str">
        <f t="shared" si="0"/>
        <v/>
      </c>
      <c r="G27" s="24"/>
      <c r="H27" s="24"/>
      <c r="I27" s="190" t="str">
        <f>IF(H27="SI",IFERROR(VLOOKUP(C27&amp;" "&amp;D27,SM!B:F,5,FALSE)," "),"")</f>
        <v/>
      </c>
      <c r="J27" s="19"/>
      <c r="K27" s="19"/>
      <c r="L27" s="9" t="str">
        <f>IF(J27&lt;&gt;"",IFERROR(VLOOKUP(C27&amp;" "&amp;D27,DM!B:F,5,FALSE),"0")+IFERROR(VLOOKUP(J27&amp;" "&amp;K27,DM!B:F,5,FALSE),"0"),"")</f>
        <v/>
      </c>
      <c r="M27" s="19"/>
      <c r="N27" s="19"/>
      <c r="O27" s="9" t="str">
        <f>IF(M27&lt;&gt;"", IFERROR(VLOOKUP(C27&amp;" "&amp;D27,DX!B:F,5,FALSE),"0")+IFERROR(VLOOKUP(M27&amp;" "&amp;N27,DX!B:F,5,FALSE),"0"),"")</f>
        <v/>
      </c>
      <c r="P27" t="str">
        <f t="shared" si="1"/>
        <v/>
      </c>
    </row>
    <row r="28" spans="1:16" x14ac:dyDescent="0.25">
      <c r="A28" s="11">
        <v>19</v>
      </c>
      <c r="B28" s="332" t="str">
        <f>IFERROR(IFERROR(IFERROR(IFERROR(VLOOKUP(C28&amp;" "&amp;D28,SM!B:D,3,FALSE),VLOOKUP(C28&amp;" "&amp;D28,DM!B:D,3,FALSE)),VLOOKUP(C28&amp;" "&amp;D28,DX!B:D,3,FALSE)),VLOOKUP(C28&amp;" "&amp;D28,NC!$C$2:$F$40,2,FALSE)),"")</f>
        <v/>
      </c>
      <c r="C28" s="26"/>
      <c r="D28" s="26"/>
      <c r="E28" s="64" t="str">
        <f>IFERROR(IFERROR(IFERROR(IFERROR(VLOOKUP(C28&amp;" "&amp;D28,SM!B:C,2,FALSE),VLOOKUP(C28&amp;" "&amp;D28,DM!B:C,2,FALSE)),VLOOKUP(C28&amp;" "&amp;D28,DX!B:C,2,FALSE)),VLOOKUP(C28&amp;" "&amp;D28,NC!$C$2:$E$40,3,FALSE)),"")</f>
        <v/>
      </c>
      <c r="F28" s="8" t="str">
        <f t="shared" si="0"/>
        <v/>
      </c>
      <c r="G28" s="24"/>
      <c r="H28" s="24"/>
      <c r="I28" s="190" t="str">
        <f>IF(H28="SI",IFERROR(VLOOKUP(C28&amp;" "&amp;D28,SM!B:F,5,FALSE)," "),"")</f>
        <v/>
      </c>
      <c r="J28" s="19"/>
      <c r="K28" s="19"/>
      <c r="L28" s="9" t="str">
        <f>IF(J28&lt;&gt;"",IFERROR(VLOOKUP(C28&amp;" "&amp;D28,DM!B:F,5,FALSE),"0")+IFERROR(VLOOKUP(J28&amp;" "&amp;K28,DM!B:F,5,FALSE),"0"),"")</f>
        <v/>
      </c>
      <c r="M28" s="19"/>
      <c r="N28" s="19"/>
      <c r="O28" s="9" t="str">
        <f>IF(M28&lt;&gt;"", IFERROR(VLOOKUP(C28&amp;" "&amp;D28,DX!B:F,5,FALSE),"0")+IFERROR(VLOOKUP(M28&amp;" "&amp;N28,DX!B:F,5,FALSE),"0"),"")</f>
        <v/>
      </c>
      <c r="P28" t="str">
        <f t="shared" si="1"/>
        <v/>
      </c>
    </row>
    <row r="29" spans="1:16" x14ac:dyDescent="0.25">
      <c r="A29" s="11">
        <v>20</v>
      </c>
      <c r="B29" s="332" t="str">
        <f>IFERROR(IFERROR(IFERROR(IFERROR(VLOOKUP(C29&amp;" "&amp;D29,SM!B:D,3,FALSE),VLOOKUP(C29&amp;" "&amp;D29,DM!B:D,3,FALSE)),VLOOKUP(C29&amp;" "&amp;D29,DX!B:D,3,FALSE)),VLOOKUP(C29&amp;" "&amp;D29,NC!$C$2:$F$40,2,FALSE)),"")</f>
        <v/>
      </c>
      <c r="C29" s="26"/>
      <c r="D29" s="26"/>
      <c r="E29" s="64" t="str">
        <f>IFERROR(IFERROR(IFERROR(IFERROR(VLOOKUP(C29&amp;" "&amp;D29,SM!B:C,2,FALSE),VLOOKUP(C29&amp;" "&amp;D29,DM!B:C,2,FALSE)),VLOOKUP(C29&amp;" "&amp;D29,DX!B:C,2,FALSE)),VLOOKUP(C29&amp;" "&amp;D29,NC!$C$2:$E$40,3,FALSE)),"")</f>
        <v/>
      </c>
      <c r="F29" s="8" t="str">
        <f t="shared" si="0"/>
        <v/>
      </c>
      <c r="G29" s="24"/>
      <c r="H29" s="24"/>
      <c r="I29" s="190" t="str">
        <f>IF(H29="SI",IFERROR(VLOOKUP(C29&amp;" "&amp;D29,SM!B:F,5,FALSE)," "),"")</f>
        <v/>
      </c>
      <c r="J29" s="19"/>
      <c r="K29" s="19"/>
      <c r="L29" s="9" t="str">
        <f>IF(J29&lt;&gt;"",IFERROR(VLOOKUP(C29&amp;" "&amp;D29,DM!B:F,5,FALSE),"0")+IFERROR(VLOOKUP(J29&amp;" "&amp;K29,DM!B:F,5,FALSE),"0"),"")</f>
        <v/>
      </c>
      <c r="M29" s="19"/>
      <c r="N29" s="19"/>
      <c r="O29" s="9" t="str">
        <f>IF(M29&lt;&gt;"", IFERROR(VLOOKUP(C29&amp;" "&amp;D29,DX!B:F,5,FALSE),"0")+IFERROR(VLOOKUP(M29&amp;" "&amp;N29,DX!B:F,5,FALSE),"0"),"")</f>
        <v/>
      </c>
      <c r="P29" t="str">
        <f t="shared" si="1"/>
        <v/>
      </c>
    </row>
    <row r="30" spans="1:16" x14ac:dyDescent="0.25">
      <c r="A30" s="15">
        <v>21</v>
      </c>
      <c r="B30" s="333" t="str">
        <f>IFERROR(IFERROR(IFERROR(IFERROR(VLOOKUP(C30&amp;" "&amp;D30,SM!B:D,3,FALSE),VLOOKUP(C30&amp;" "&amp;D30,DM!B:D,3,FALSE)),VLOOKUP(C30&amp;" "&amp;D30,DX!B:D,3,FALSE)),VLOOKUP(C30&amp;" "&amp;D30,NC!$C$2:$F$40,2,FALSE)),"")</f>
        <v/>
      </c>
      <c r="C30" s="20"/>
      <c r="D30" s="20"/>
      <c r="E30" s="66" t="str">
        <f>IFERROR(IFERROR(IFERROR(IFERROR(VLOOKUP(C30&amp;" "&amp;D30,SM!B:C,2,FALSE),VLOOKUP(C30&amp;" "&amp;D30,DM!B:C,2,FALSE)),VLOOKUP(C30&amp;" "&amp;D30,DX!B:C,2,FALSE)),VLOOKUP(C30&amp;" "&amp;D30,NC!$C$2:$E$40,3,FALSE)),"")</f>
        <v/>
      </c>
      <c r="F30" s="13" t="str">
        <f>IF(C30="","","F")</f>
        <v/>
      </c>
      <c r="G30" s="25"/>
      <c r="H30" s="25"/>
      <c r="I30" s="13" t="str">
        <f>IF(H30="SI",IFERROR(VLOOKUP(C30&amp;" "&amp;D30,SF!B:F,5,FALSE)," "),"")</f>
        <v/>
      </c>
      <c r="J30" s="20"/>
      <c r="K30" s="20"/>
      <c r="L30" s="14" t="str">
        <f>IF(J30&lt;&gt;"",IFERROR(VLOOKUP(C30&amp;" "&amp;D30,DF!B:F,5,FALSE),"0")+IFERROR(VLOOKUP(J30&amp;" "&amp;K30,DF!B:F,5,FALSE),"0"),"")</f>
        <v/>
      </c>
      <c r="M30" s="20"/>
      <c r="N30" s="20"/>
      <c r="O30" s="14" t="str">
        <f>IF(M30&lt;&gt;"", IFERROR(VLOOKUP(C30&amp;" "&amp;D30,DX!B:F,5,FALSE),"0")+IFERROR(VLOOKUP(M30&amp;" "&amp;N30,DX!B:F,5,FALSE),"0"),"")</f>
        <v/>
      </c>
      <c r="P30" t="str">
        <f t="shared" si="1"/>
        <v/>
      </c>
    </row>
    <row r="31" spans="1:16" x14ac:dyDescent="0.25">
      <c r="A31" s="15">
        <v>22</v>
      </c>
      <c r="B31" s="333" t="str">
        <f>IFERROR(IFERROR(IFERROR(IFERROR(VLOOKUP(C31&amp;" "&amp;D31,SM!B:D,3,FALSE),VLOOKUP(C31&amp;" "&amp;D31,DM!B:D,3,FALSE)),VLOOKUP(C31&amp;" "&amp;D31,DX!B:D,3,FALSE)),VLOOKUP(C31&amp;" "&amp;D31,NC!$C$2:$F$40,2,FALSE)),"")</f>
        <v/>
      </c>
      <c r="C31" s="20"/>
      <c r="D31" s="20"/>
      <c r="E31" s="66" t="str">
        <f>IFERROR(IFERROR(IFERROR(IFERROR(VLOOKUP(C31&amp;" "&amp;D31,SM!B:C,2,FALSE),VLOOKUP(C31&amp;" "&amp;D31,DM!B:C,2,FALSE)),VLOOKUP(C31&amp;" "&amp;D31,DX!B:C,2,FALSE)),VLOOKUP(C31&amp;" "&amp;D31,NC!$C$2:$E$40,3,FALSE)),"")</f>
        <v/>
      </c>
      <c r="F31" s="13" t="str">
        <f t="shared" ref="F31:F49" si="2">IF(C31="","","F")</f>
        <v/>
      </c>
      <c r="G31" s="25"/>
      <c r="H31" s="25"/>
      <c r="I31" s="13" t="str">
        <f>IF(H31="SI",IFERROR(VLOOKUP(C31&amp;" "&amp;D31,SF!B:F,5,FALSE)," "),"")</f>
        <v/>
      </c>
      <c r="J31" s="20"/>
      <c r="K31" s="20"/>
      <c r="L31" s="14" t="str">
        <f>IF(J31&lt;&gt;"",IFERROR(VLOOKUP(C31&amp;" "&amp;D31,DF!B:F,5,FALSE),"0")+IFERROR(VLOOKUP(J31&amp;" "&amp;K31,DF!B:F,5,FALSE),"0"),"")</f>
        <v/>
      </c>
      <c r="M31" s="20"/>
      <c r="N31" s="20"/>
      <c r="O31" s="14" t="str">
        <f>IF(M31&lt;&gt;"", IFERROR(VLOOKUP(C31&amp;" "&amp;D31,DX!B:F,5,FALSE),"0")+IFERROR(VLOOKUP(M31&amp;" "&amp;N31,DX!B:F,5,FALSE),"0"),"")</f>
        <v/>
      </c>
      <c r="P31" t="str">
        <f t="shared" si="1"/>
        <v/>
      </c>
    </row>
    <row r="32" spans="1:16" x14ac:dyDescent="0.25">
      <c r="A32" s="12">
        <v>23</v>
      </c>
      <c r="B32" s="333" t="str">
        <f>IFERROR(IFERROR(IFERROR(IFERROR(VLOOKUP(C32&amp;" "&amp;D32,SM!B:D,3,FALSE),VLOOKUP(C32&amp;" "&amp;D32,DM!B:D,3,FALSE)),VLOOKUP(C32&amp;" "&amp;D32,DX!B:D,3,FALSE)),VLOOKUP(C32&amp;" "&amp;D32,NC!$C$2:$F$40,2,FALSE)),"")</f>
        <v/>
      </c>
      <c r="C32" s="20"/>
      <c r="D32" s="20"/>
      <c r="E32" s="66" t="str">
        <f>IFERROR(IFERROR(IFERROR(IFERROR(VLOOKUP(C32&amp;" "&amp;D32,SM!B:C,2,FALSE),VLOOKUP(C32&amp;" "&amp;D32,DM!B:C,2,FALSE)),VLOOKUP(C32&amp;" "&amp;D32,DX!B:C,2,FALSE)),VLOOKUP(C32&amp;" "&amp;D32,NC!$C$2:$E$40,3,FALSE)),"")</f>
        <v/>
      </c>
      <c r="F32" s="13" t="str">
        <f t="shared" si="2"/>
        <v/>
      </c>
      <c r="G32" s="25"/>
      <c r="H32" s="25"/>
      <c r="I32" s="13" t="str">
        <f>IF(H32="SI",IFERROR(VLOOKUP(C32&amp;" "&amp;D32,SF!B:F,5,FALSE)," "),"")</f>
        <v/>
      </c>
      <c r="J32" s="20"/>
      <c r="K32" s="20"/>
      <c r="L32" s="14" t="str">
        <f>IF(J32&lt;&gt;"",IFERROR(VLOOKUP(C32&amp;" "&amp;D32,DF!B:F,5,FALSE),"0")+IFERROR(VLOOKUP(J32&amp;" "&amp;K32,DF!B:F,5,FALSE),"0"),"")</f>
        <v/>
      </c>
      <c r="M32" s="20"/>
      <c r="N32" s="20"/>
      <c r="O32" s="14" t="str">
        <f>IF(M32&lt;&gt;"", IFERROR(VLOOKUP(C32&amp;" "&amp;D32,DX!B:F,5,FALSE),"0")+IFERROR(VLOOKUP(M32&amp;" "&amp;N32,DX!B:F,5,FALSE),"0"),"")</f>
        <v/>
      </c>
      <c r="P32" t="str">
        <f t="shared" si="1"/>
        <v/>
      </c>
    </row>
    <row r="33" spans="1:16" x14ac:dyDescent="0.25">
      <c r="A33" s="15">
        <v>24</v>
      </c>
      <c r="B33" s="333" t="str">
        <f>IFERROR(IFERROR(IFERROR(IFERROR(VLOOKUP(C33&amp;" "&amp;D33,SM!B:D,3,FALSE),VLOOKUP(C33&amp;" "&amp;D33,DM!B:D,3,FALSE)),VLOOKUP(C33&amp;" "&amp;D33,DX!B:D,3,FALSE)),VLOOKUP(C33&amp;" "&amp;D33,NC!$C$2:$F$40,2,FALSE)),"")</f>
        <v/>
      </c>
      <c r="C33" s="20"/>
      <c r="D33" s="20"/>
      <c r="E33" s="66" t="str">
        <f>IFERROR(IFERROR(IFERROR(IFERROR(VLOOKUP(C33&amp;" "&amp;D33,SM!B:C,2,FALSE),VLOOKUP(C33&amp;" "&amp;D33,DM!B:C,2,FALSE)),VLOOKUP(C33&amp;" "&amp;D33,DX!B:C,2,FALSE)),VLOOKUP(C33&amp;" "&amp;D33,NC!$C$2:$E$40,3,FALSE)),"")</f>
        <v/>
      </c>
      <c r="F33" s="13" t="str">
        <f t="shared" si="2"/>
        <v/>
      </c>
      <c r="G33" s="25"/>
      <c r="H33" s="25"/>
      <c r="I33" s="13" t="str">
        <f>IF(H33="SI",IFERROR(VLOOKUP(C33&amp;" "&amp;D33,SF!B:F,5,FALSE)," "),"")</f>
        <v/>
      </c>
      <c r="J33" s="20"/>
      <c r="K33" s="20"/>
      <c r="L33" s="14" t="str">
        <f>IF(J33&lt;&gt;"",IFERROR(VLOOKUP(C33&amp;" "&amp;D33,DF!B:F,5,FALSE),"0")+IFERROR(VLOOKUP(J33&amp;" "&amp;K33,DF!B:F,5,FALSE),"0"),"")</f>
        <v/>
      </c>
      <c r="M33" s="20"/>
      <c r="N33" s="20"/>
      <c r="O33" s="14" t="str">
        <f>IF(M33&lt;&gt;"", IFERROR(VLOOKUP(C33&amp;" "&amp;D33,DX!B:F,5,FALSE),"0")+IFERROR(VLOOKUP(M33&amp;" "&amp;N33,DX!B:F,5,FALSE),"0"),"")</f>
        <v/>
      </c>
      <c r="P33" t="str">
        <f t="shared" si="1"/>
        <v/>
      </c>
    </row>
    <row r="34" spans="1:16" x14ac:dyDescent="0.25">
      <c r="A34" s="15">
        <v>25</v>
      </c>
      <c r="B34" s="333" t="str">
        <f>IFERROR(IFERROR(IFERROR(IFERROR(VLOOKUP(C34&amp;" "&amp;D34,SM!B:D,3,FALSE),VLOOKUP(C34&amp;" "&amp;D34,DM!B:D,3,FALSE)),VLOOKUP(C34&amp;" "&amp;D34,DX!B:D,3,FALSE)),VLOOKUP(C34&amp;" "&amp;D34,NC!$C$2:$F$40,2,FALSE)),"")</f>
        <v/>
      </c>
      <c r="C34" s="20"/>
      <c r="D34" s="20"/>
      <c r="E34" s="66" t="str">
        <f>IFERROR(IFERROR(IFERROR(IFERROR(VLOOKUP(C34&amp;" "&amp;D34,SM!B:C,2,FALSE),VLOOKUP(C34&amp;" "&amp;D34,DM!B:C,2,FALSE)),VLOOKUP(C34&amp;" "&amp;D34,DX!B:C,2,FALSE)),VLOOKUP(C34&amp;" "&amp;D34,NC!$C$2:$E$40,3,FALSE)),"")</f>
        <v/>
      </c>
      <c r="F34" s="13" t="str">
        <f t="shared" si="2"/>
        <v/>
      </c>
      <c r="G34" s="25"/>
      <c r="H34" s="25"/>
      <c r="I34" s="13" t="str">
        <f>IF(H34="SI",IFERROR(VLOOKUP(C34&amp;" "&amp;D34,SF!B:F,5,FALSE)," "),"")</f>
        <v/>
      </c>
      <c r="J34" s="20"/>
      <c r="K34" s="20"/>
      <c r="L34" s="14" t="str">
        <f>IF(J34&lt;&gt;"",IFERROR(VLOOKUP(C34&amp;" "&amp;D34,DF!B:F,5,FALSE),"0")+IFERROR(VLOOKUP(J34&amp;" "&amp;K34,DF!B:F,5,FALSE),"0"),"")</f>
        <v/>
      </c>
      <c r="M34" s="20"/>
      <c r="N34" s="20"/>
      <c r="O34" s="14" t="str">
        <f>IF(M34&lt;&gt;"", IFERROR(VLOOKUP(C34&amp;" "&amp;D34,DX!B:F,5,FALSE),"0")+IFERROR(VLOOKUP(M34&amp;" "&amp;N34,DX!B:F,5,FALSE),"0"),"")</f>
        <v/>
      </c>
      <c r="P34" t="str">
        <f t="shared" si="1"/>
        <v/>
      </c>
    </row>
    <row r="35" spans="1:16" x14ac:dyDescent="0.25">
      <c r="A35" s="15">
        <v>26</v>
      </c>
      <c r="B35" s="333" t="str">
        <f>IFERROR(IFERROR(IFERROR(IFERROR(VLOOKUP(C35&amp;" "&amp;D35,SM!B:D,3,FALSE),VLOOKUP(C35&amp;" "&amp;D35,DM!B:D,3,FALSE)),VLOOKUP(C35&amp;" "&amp;D35,DX!B:D,3,FALSE)),VLOOKUP(C35&amp;" "&amp;D35,NC!$C$2:$F$40,2,FALSE)),"")</f>
        <v/>
      </c>
      <c r="C35" s="20"/>
      <c r="D35" s="20"/>
      <c r="E35" s="66" t="str">
        <f>IFERROR(IFERROR(IFERROR(IFERROR(VLOOKUP(C35&amp;" "&amp;D35,SM!B:C,2,FALSE),VLOOKUP(C35&amp;" "&amp;D35,DM!B:C,2,FALSE)),VLOOKUP(C35&amp;" "&amp;D35,DX!B:C,2,FALSE)),VLOOKUP(C35&amp;" "&amp;D35,NC!$C$2:$E$40,3,FALSE)),"")</f>
        <v/>
      </c>
      <c r="F35" s="13" t="str">
        <f t="shared" si="2"/>
        <v/>
      </c>
      <c r="G35" s="25"/>
      <c r="H35" s="25"/>
      <c r="I35" s="13" t="str">
        <f>IF(H35="SI",IFERROR(VLOOKUP(C35&amp;" "&amp;D35,SF!B:F,5,FALSE)," "),"")</f>
        <v/>
      </c>
      <c r="J35" s="20"/>
      <c r="K35" s="20"/>
      <c r="L35" s="14" t="str">
        <f>IF(J35&lt;&gt;"",IFERROR(VLOOKUP(C35&amp;" "&amp;D35,DF!B:F,5,FALSE),"0")+IFERROR(VLOOKUP(J35&amp;" "&amp;K35,DF!B:F,5,FALSE),"0"),"")</f>
        <v/>
      </c>
      <c r="M35" s="20"/>
      <c r="N35" s="20"/>
      <c r="O35" s="14" t="str">
        <f>IF(M35&lt;&gt;"", IFERROR(VLOOKUP(C35&amp;" "&amp;D35,DX!B:F,5,FALSE),"0")+IFERROR(VLOOKUP(M35&amp;" "&amp;N35,DX!B:F,5,FALSE),"0"),"")</f>
        <v/>
      </c>
      <c r="P35" t="str">
        <f t="shared" si="1"/>
        <v/>
      </c>
    </row>
    <row r="36" spans="1:16" x14ac:dyDescent="0.25">
      <c r="A36" s="15">
        <v>27</v>
      </c>
      <c r="B36" s="333" t="str">
        <f>IFERROR(IFERROR(IFERROR(IFERROR(VLOOKUP(C36&amp;" "&amp;D36,SM!B:D,3,FALSE),VLOOKUP(C36&amp;" "&amp;D36,DM!B:D,3,FALSE)),VLOOKUP(C36&amp;" "&amp;D36,DX!B:D,3,FALSE)),VLOOKUP(C36&amp;" "&amp;D36,NC!$C$2:$F$40,2,FALSE)),"")</f>
        <v/>
      </c>
      <c r="C36" s="20"/>
      <c r="D36" s="20"/>
      <c r="E36" s="66" t="str">
        <f>IFERROR(IFERROR(IFERROR(IFERROR(VLOOKUP(C36&amp;" "&amp;D36,SM!B:C,2,FALSE),VLOOKUP(C36&amp;" "&amp;D36,DM!B:C,2,FALSE)),VLOOKUP(C36&amp;" "&amp;D36,DX!B:C,2,FALSE)),VLOOKUP(C36&amp;" "&amp;D36,NC!$C$2:$E$40,3,FALSE)),"")</f>
        <v/>
      </c>
      <c r="F36" s="13" t="str">
        <f t="shared" si="2"/>
        <v/>
      </c>
      <c r="G36" s="25"/>
      <c r="H36" s="25"/>
      <c r="I36" s="13" t="str">
        <f>IF(H36="SI",IFERROR(VLOOKUP(C36&amp;" "&amp;D36,SF!B:F,5,FALSE)," "),"")</f>
        <v/>
      </c>
      <c r="J36" s="20"/>
      <c r="K36" s="20"/>
      <c r="L36" s="14" t="str">
        <f>IF(J36&lt;&gt;"",IFERROR(VLOOKUP(C36&amp;" "&amp;D36,DF!B:F,5,FALSE),"0")+IFERROR(VLOOKUP(J36&amp;" "&amp;K36,DF!B:F,5,FALSE),"0"),"")</f>
        <v/>
      </c>
      <c r="M36" s="20"/>
      <c r="N36" s="20"/>
      <c r="O36" s="14" t="str">
        <f>IF(M36&lt;&gt;"", IFERROR(VLOOKUP(C36&amp;" "&amp;D36,DX!B:F,5,FALSE),"0")+IFERROR(VLOOKUP(M36&amp;" "&amp;N36,DX!B:F,5,FALSE),"0"),"")</f>
        <v/>
      </c>
      <c r="P36" t="str">
        <f t="shared" si="1"/>
        <v/>
      </c>
    </row>
    <row r="37" spans="1:16" x14ac:dyDescent="0.25">
      <c r="A37" s="15">
        <v>28</v>
      </c>
      <c r="B37" s="333" t="str">
        <f>IFERROR(IFERROR(IFERROR(IFERROR(VLOOKUP(C37&amp;" "&amp;D37,SM!B:D,3,FALSE),VLOOKUP(C37&amp;" "&amp;D37,DM!B:D,3,FALSE)),VLOOKUP(C37&amp;" "&amp;D37,DX!B:D,3,FALSE)),VLOOKUP(C37&amp;" "&amp;D37,NC!$C$2:$F$40,2,FALSE)),"")</f>
        <v/>
      </c>
      <c r="C37" s="20"/>
      <c r="D37" s="20"/>
      <c r="E37" s="66" t="str">
        <f>IFERROR(IFERROR(IFERROR(IFERROR(VLOOKUP(C37&amp;" "&amp;D37,SM!B:C,2,FALSE),VLOOKUP(C37&amp;" "&amp;D37,DM!B:C,2,FALSE)),VLOOKUP(C37&amp;" "&amp;D37,DX!B:C,2,FALSE)),VLOOKUP(C37&amp;" "&amp;D37,NC!$C$2:$E$40,3,FALSE)),"")</f>
        <v/>
      </c>
      <c r="F37" s="13" t="str">
        <f t="shared" si="2"/>
        <v/>
      </c>
      <c r="G37" s="25"/>
      <c r="H37" s="25"/>
      <c r="I37" s="13" t="str">
        <f>IF(H37="SI",IFERROR(VLOOKUP(C37&amp;" "&amp;D37,SF!B:F,5,FALSE)," "),"")</f>
        <v/>
      </c>
      <c r="J37" s="20"/>
      <c r="K37" s="20"/>
      <c r="L37" s="14" t="str">
        <f>IF(J37&lt;&gt;"",IFERROR(VLOOKUP(C37&amp;" "&amp;D37,DF!B:F,5,FALSE),"0")+IFERROR(VLOOKUP(J37&amp;" "&amp;K37,DF!B:F,5,FALSE),"0"),"")</f>
        <v/>
      </c>
      <c r="M37" s="20"/>
      <c r="N37" s="20"/>
      <c r="O37" s="14" t="str">
        <f>IF(M37&lt;&gt;"", IFERROR(VLOOKUP(C37&amp;" "&amp;D37,DX!B:F,5,FALSE),"0")+IFERROR(VLOOKUP(M37&amp;" "&amp;N37,DX!B:F,5,FALSE),"0"),"")</f>
        <v/>
      </c>
      <c r="P37" t="str">
        <f t="shared" si="1"/>
        <v/>
      </c>
    </row>
    <row r="38" spans="1:16" x14ac:dyDescent="0.25">
      <c r="A38" s="15">
        <v>29</v>
      </c>
      <c r="B38" s="333" t="str">
        <f>IFERROR(IFERROR(IFERROR(IFERROR(VLOOKUP(C38&amp;" "&amp;D38,SM!B:D,3,FALSE),VLOOKUP(C38&amp;" "&amp;D38,DM!B:D,3,FALSE)),VLOOKUP(C38&amp;" "&amp;D38,DX!B:D,3,FALSE)),VLOOKUP(C38&amp;" "&amp;D38,NC!$C$2:$F$40,2,FALSE)),"")</f>
        <v/>
      </c>
      <c r="C38" s="20"/>
      <c r="D38" s="20"/>
      <c r="E38" s="66" t="str">
        <f>IFERROR(IFERROR(IFERROR(IFERROR(VLOOKUP(C38&amp;" "&amp;D38,SM!B:C,2,FALSE),VLOOKUP(C38&amp;" "&amp;D38,DM!B:C,2,FALSE)),VLOOKUP(C38&amp;" "&amp;D38,DX!B:C,2,FALSE)),VLOOKUP(C38&amp;" "&amp;D38,NC!$C$2:$E$40,3,FALSE)),"")</f>
        <v/>
      </c>
      <c r="F38" s="13" t="str">
        <f t="shared" si="2"/>
        <v/>
      </c>
      <c r="G38" s="25"/>
      <c r="H38" s="25"/>
      <c r="I38" s="13" t="str">
        <f>IF(H38="SI",IFERROR(VLOOKUP(C38&amp;" "&amp;D38,SF!B:F,5,FALSE)," "),"")</f>
        <v/>
      </c>
      <c r="J38" s="20"/>
      <c r="K38" s="20"/>
      <c r="L38" s="14" t="str">
        <f>IF(J38&lt;&gt;"",IFERROR(VLOOKUP(C38&amp;" "&amp;D38,DF!B:F,5,FALSE),"0")+IFERROR(VLOOKUP(J38&amp;" "&amp;K38,DF!B:F,5,FALSE),"0"),"")</f>
        <v/>
      </c>
      <c r="M38" s="20"/>
      <c r="N38" s="20"/>
      <c r="O38" s="14" t="str">
        <f>IF(M38&lt;&gt;"", IFERROR(VLOOKUP(C38&amp;" "&amp;D38,DX!B:F,5,FALSE),"0")+IFERROR(VLOOKUP(M38&amp;" "&amp;N38,DX!B:F,5,FALSE),"0"),"")</f>
        <v/>
      </c>
      <c r="P38" t="str">
        <f t="shared" si="1"/>
        <v/>
      </c>
    </row>
    <row r="39" spans="1:16" x14ac:dyDescent="0.25">
      <c r="A39" s="15">
        <v>30</v>
      </c>
      <c r="B39" s="333" t="str">
        <f>IFERROR(IFERROR(IFERROR(IFERROR(VLOOKUP(C39&amp;" "&amp;D39,SM!B:D,3,FALSE),VLOOKUP(C39&amp;" "&amp;D39,DM!B:D,3,FALSE)),VLOOKUP(C39&amp;" "&amp;D39,DX!B:D,3,FALSE)),VLOOKUP(C39&amp;" "&amp;D39,NC!$C$2:$F$40,2,FALSE)),"")</f>
        <v/>
      </c>
      <c r="C39" s="20"/>
      <c r="D39" s="20"/>
      <c r="E39" s="66" t="str">
        <f>IFERROR(IFERROR(IFERROR(IFERROR(VLOOKUP(C39&amp;" "&amp;D39,SM!B:C,2,FALSE),VLOOKUP(C39&amp;" "&amp;D39,DM!B:C,2,FALSE)),VLOOKUP(C39&amp;" "&amp;D39,DX!B:C,2,FALSE)),VLOOKUP(C39&amp;" "&amp;D39,NC!$C$2:$E$40,3,FALSE)),"")</f>
        <v/>
      </c>
      <c r="F39" s="13" t="str">
        <f t="shared" si="2"/>
        <v/>
      </c>
      <c r="G39" s="25"/>
      <c r="H39" s="25"/>
      <c r="I39" s="13" t="str">
        <f>IF(H39="SI",IFERROR(VLOOKUP(C39&amp;" "&amp;D39,SF!B:F,5,FALSE)," "),"")</f>
        <v/>
      </c>
      <c r="J39" s="20"/>
      <c r="K39" s="20"/>
      <c r="L39" s="14" t="str">
        <f>IF(J39&lt;&gt;"",IFERROR(VLOOKUP(C39&amp;" "&amp;D39,DF!B:F,5,FALSE),"0")+IFERROR(VLOOKUP(J39&amp;" "&amp;K39,DF!B:F,5,FALSE),"0"),"")</f>
        <v/>
      </c>
      <c r="M39" s="20"/>
      <c r="N39" s="20"/>
      <c r="O39" s="14" t="str">
        <f>IF(M39&lt;&gt;"", IFERROR(VLOOKUP(C39&amp;" "&amp;D39,DX!B:F,5,FALSE),"0")+IFERROR(VLOOKUP(M39&amp;" "&amp;N39,DX!B:F,5,FALSE),"0"),"")</f>
        <v/>
      </c>
      <c r="P39" t="str">
        <f t="shared" si="1"/>
        <v/>
      </c>
    </row>
    <row r="40" spans="1:16" x14ac:dyDescent="0.25">
      <c r="A40" s="15">
        <v>31</v>
      </c>
      <c r="B40" s="333" t="str">
        <f>IFERROR(IFERROR(IFERROR(IFERROR(VLOOKUP(C40&amp;" "&amp;D40,SM!B:D,3,FALSE),VLOOKUP(C40&amp;" "&amp;D40,DM!B:D,3,FALSE)),VLOOKUP(C40&amp;" "&amp;D40,DX!B:D,3,FALSE)),VLOOKUP(C40&amp;" "&amp;D40,NC!$C$2:$F$40,2,FALSE)),"")</f>
        <v/>
      </c>
      <c r="C40" s="20"/>
      <c r="D40" s="20"/>
      <c r="E40" s="66" t="str">
        <f>IFERROR(IFERROR(IFERROR(IFERROR(VLOOKUP(C40&amp;" "&amp;D40,SM!B:C,2,FALSE),VLOOKUP(C40&amp;" "&amp;D40,DM!B:C,2,FALSE)),VLOOKUP(C40&amp;" "&amp;D40,DX!B:C,2,FALSE)),VLOOKUP(C40&amp;" "&amp;D40,NC!$C$2:$E$40,3,FALSE)),"")</f>
        <v/>
      </c>
      <c r="F40" s="13" t="str">
        <f t="shared" si="2"/>
        <v/>
      </c>
      <c r="G40" s="25"/>
      <c r="H40" s="25"/>
      <c r="I40" s="13" t="str">
        <f>IF(H40="SI",IFERROR(VLOOKUP(C40&amp;" "&amp;D40,SF!B:F,5,FALSE)," "),"")</f>
        <v/>
      </c>
      <c r="J40" s="20"/>
      <c r="K40" s="20"/>
      <c r="L40" s="14" t="str">
        <f>IF(J40&lt;&gt;"",IFERROR(VLOOKUP(C40&amp;" "&amp;D40,DF!B:F,5,FALSE),"0")+IFERROR(VLOOKUP(J40&amp;" "&amp;K40,DF!B:F,5,FALSE),"0"),"")</f>
        <v/>
      </c>
      <c r="M40" s="20"/>
      <c r="N40" s="20"/>
      <c r="O40" s="14" t="str">
        <f>IF(M40&lt;&gt;"", IFERROR(VLOOKUP(C40&amp;" "&amp;D40,DX!B:F,5,FALSE),"0")+IFERROR(VLOOKUP(M40&amp;" "&amp;N40,DX!B:F,5,FALSE),"0"),"")</f>
        <v/>
      </c>
      <c r="P40" t="str">
        <f t="shared" si="1"/>
        <v/>
      </c>
    </row>
    <row r="41" spans="1:16" x14ac:dyDescent="0.25">
      <c r="A41" s="15">
        <v>32</v>
      </c>
      <c r="B41" s="333" t="str">
        <f>IFERROR(IFERROR(IFERROR(IFERROR(VLOOKUP(C41&amp;" "&amp;D41,SM!B:D,3,FALSE),VLOOKUP(C41&amp;" "&amp;D41,DM!B:D,3,FALSE)),VLOOKUP(C41&amp;" "&amp;D41,DX!B:D,3,FALSE)),VLOOKUP(C41&amp;" "&amp;D41,NC!$C$2:$F$40,2,FALSE)),"")</f>
        <v/>
      </c>
      <c r="C41" s="20"/>
      <c r="D41" s="20"/>
      <c r="E41" s="66" t="str">
        <f>IFERROR(IFERROR(IFERROR(IFERROR(VLOOKUP(C41&amp;" "&amp;D41,SM!B:C,2,FALSE),VLOOKUP(C41&amp;" "&amp;D41,DM!B:C,2,FALSE)),VLOOKUP(C41&amp;" "&amp;D41,DX!B:C,2,FALSE)),VLOOKUP(C41&amp;" "&amp;D41,NC!$C$2:$E$40,3,FALSE)),"")</f>
        <v/>
      </c>
      <c r="F41" s="13" t="str">
        <f t="shared" si="2"/>
        <v/>
      </c>
      <c r="G41" s="25"/>
      <c r="H41" s="25"/>
      <c r="I41" s="13" t="str">
        <f>IF(H41="SI",IFERROR(VLOOKUP(C41&amp;" "&amp;D41,SF!B:F,5,FALSE)," "),"")</f>
        <v/>
      </c>
      <c r="J41" s="20"/>
      <c r="K41" s="20"/>
      <c r="L41" s="14" t="str">
        <f>IF(J41&lt;&gt;"",IFERROR(VLOOKUP(C41&amp;" "&amp;D41,DF!B:F,5,FALSE),"0")+IFERROR(VLOOKUP(J41&amp;" "&amp;K41,DF!B:F,5,FALSE),"0"),"")</f>
        <v/>
      </c>
      <c r="M41" s="20"/>
      <c r="N41" s="20"/>
      <c r="O41" s="14" t="str">
        <f>IF(M41&lt;&gt;"", IFERROR(VLOOKUP(C41&amp;" "&amp;D41,DX!B:F,5,FALSE),"0")+IFERROR(VLOOKUP(M41&amp;" "&amp;N41,DX!B:F,5,FALSE),"0"),"")</f>
        <v/>
      </c>
      <c r="P41" t="str">
        <f t="shared" si="1"/>
        <v/>
      </c>
    </row>
    <row r="42" spans="1:16" x14ac:dyDescent="0.25">
      <c r="A42" s="15">
        <v>33</v>
      </c>
      <c r="B42" s="333" t="str">
        <f>IFERROR(IFERROR(IFERROR(IFERROR(VLOOKUP(C42&amp;" "&amp;D42,SM!B:D,3,FALSE),VLOOKUP(C42&amp;" "&amp;D42,DM!B:D,3,FALSE)),VLOOKUP(C42&amp;" "&amp;D42,DX!B:D,3,FALSE)),VLOOKUP(C42&amp;" "&amp;D42,NC!$C$2:$F$40,2,FALSE)),"")</f>
        <v/>
      </c>
      <c r="C42" s="20"/>
      <c r="D42" s="20"/>
      <c r="E42" s="66" t="str">
        <f>IFERROR(IFERROR(IFERROR(IFERROR(VLOOKUP(C42&amp;" "&amp;D42,SM!B:C,2,FALSE),VLOOKUP(C42&amp;" "&amp;D42,DM!B:C,2,FALSE)),VLOOKUP(C42&amp;" "&amp;D42,DX!B:C,2,FALSE)),VLOOKUP(C42&amp;" "&amp;D42,NC!$C$2:$E$40,3,FALSE)),"")</f>
        <v/>
      </c>
      <c r="F42" s="13" t="str">
        <f t="shared" si="2"/>
        <v/>
      </c>
      <c r="G42" s="25"/>
      <c r="H42" s="25"/>
      <c r="I42" s="13" t="str">
        <f>IF(H42="SI",IFERROR(VLOOKUP(C42&amp;" "&amp;D42,SF!B:F,5,FALSE)," "),"")</f>
        <v/>
      </c>
      <c r="J42" s="20"/>
      <c r="K42" s="20"/>
      <c r="L42" s="14" t="str">
        <f>IF(J42&lt;&gt;"",IFERROR(VLOOKUP(C42&amp;" "&amp;D42,DF!B:F,5,FALSE),"0")+IFERROR(VLOOKUP(J42&amp;" "&amp;K42,DF!B:F,5,FALSE),"0"),"")</f>
        <v/>
      </c>
      <c r="M42" s="20"/>
      <c r="N42" s="20"/>
      <c r="O42" s="14" t="str">
        <f>IF(M42&lt;&gt;"", IFERROR(VLOOKUP(C42&amp;" "&amp;D42,DX!B:F,5,FALSE),"0")+IFERROR(VLOOKUP(M42&amp;" "&amp;N42,DX!B:F,5,FALSE),"0"),"")</f>
        <v/>
      </c>
      <c r="P42" t="str">
        <f t="shared" si="1"/>
        <v/>
      </c>
    </row>
    <row r="43" spans="1:16" x14ac:dyDescent="0.25">
      <c r="A43" s="15">
        <v>34</v>
      </c>
      <c r="B43" s="333" t="str">
        <f>IFERROR(IFERROR(IFERROR(IFERROR(VLOOKUP(C43&amp;" "&amp;D43,SM!B:D,3,FALSE),VLOOKUP(C43&amp;" "&amp;D43,DM!B:D,3,FALSE)),VLOOKUP(C43&amp;" "&amp;D43,DX!B:D,3,FALSE)),VLOOKUP(C43&amp;" "&amp;D43,NC!$C$2:$F$40,2,FALSE)),"")</f>
        <v/>
      </c>
      <c r="C43" s="20"/>
      <c r="D43" s="20"/>
      <c r="E43" s="66" t="str">
        <f>IFERROR(IFERROR(IFERROR(IFERROR(VLOOKUP(C43&amp;" "&amp;D43,SM!B:C,2,FALSE),VLOOKUP(C43&amp;" "&amp;D43,DM!B:C,2,FALSE)),VLOOKUP(C43&amp;" "&amp;D43,DX!B:C,2,FALSE)),VLOOKUP(C43&amp;" "&amp;D43,NC!$C$2:$E$40,3,FALSE)),"")</f>
        <v/>
      </c>
      <c r="F43" s="13" t="str">
        <f t="shared" si="2"/>
        <v/>
      </c>
      <c r="G43" s="25"/>
      <c r="H43" s="25"/>
      <c r="I43" s="13" t="str">
        <f>IF(H43="SI",IFERROR(VLOOKUP(C43&amp;" "&amp;D43,SF!B:F,5,FALSE)," "),"")</f>
        <v/>
      </c>
      <c r="J43" s="20"/>
      <c r="K43" s="20"/>
      <c r="L43" s="14" t="str">
        <f>IF(J43&lt;&gt;"",IFERROR(VLOOKUP(C43&amp;" "&amp;D43,DF!B:F,5,FALSE),"0")+IFERROR(VLOOKUP(J43&amp;" "&amp;K43,DF!B:F,5,FALSE),"0"),"")</f>
        <v/>
      </c>
      <c r="M43" s="20"/>
      <c r="N43" s="20"/>
      <c r="O43" s="14" t="str">
        <f>IF(M43&lt;&gt;"", IFERROR(VLOOKUP(C43&amp;" "&amp;D43,DX!B:F,5,FALSE),"0")+IFERROR(VLOOKUP(M43&amp;" "&amp;N43,DX!B:F,5,FALSE),"0"),"")</f>
        <v/>
      </c>
      <c r="P43" t="str">
        <f t="shared" si="1"/>
        <v/>
      </c>
    </row>
    <row r="44" spans="1:16" x14ac:dyDescent="0.25">
      <c r="A44" s="15">
        <v>35</v>
      </c>
      <c r="B44" s="333" t="str">
        <f>IFERROR(IFERROR(IFERROR(IFERROR(VLOOKUP(C44&amp;" "&amp;D44,SM!B:D,3,FALSE),VLOOKUP(C44&amp;" "&amp;D44,DM!B:D,3,FALSE)),VLOOKUP(C44&amp;" "&amp;D44,DX!B:D,3,FALSE)),VLOOKUP(C44&amp;" "&amp;D44,NC!$C$2:$F$40,2,FALSE)),"")</f>
        <v/>
      </c>
      <c r="C44" s="20"/>
      <c r="D44" s="20"/>
      <c r="E44" s="66" t="str">
        <f>IFERROR(IFERROR(IFERROR(IFERROR(VLOOKUP(C44&amp;" "&amp;D44,SM!B:C,2,FALSE),VLOOKUP(C44&amp;" "&amp;D44,DM!B:C,2,FALSE)),VLOOKUP(C44&amp;" "&amp;D44,DX!B:C,2,FALSE)),VLOOKUP(C44&amp;" "&amp;D44,NC!$C$2:$E$40,3,FALSE)),"")</f>
        <v/>
      </c>
      <c r="F44" s="13" t="str">
        <f t="shared" si="2"/>
        <v/>
      </c>
      <c r="G44" s="25"/>
      <c r="H44" s="25"/>
      <c r="I44" s="13" t="str">
        <f>IF(H44="SI",IFERROR(VLOOKUP(C44&amp;" "&amp;D44,SF!B:F,5,FALSE)," "),"")</f>
        <v/>
      </c>
      <c r="J44" s="20"/>
      <c r="K44" s="20"/>
      <c r="L44" s="14" t="str">
        <f>IF(J44&lt;&gt;"",IFERROR(VLOOKUP(C44&amp;" "&amp;D44,DF!B:F,5,FALSE),"0")+IFERROR(VLOOKUP(J44&amp;" "&amp;K44,DF!B:F,5,FALSE),"0"),"")</f>
        <v/>
      </c>
      <c r="M44" s="20"/>
      <c r="N44" s="20"/>
      <c r="O44" s="14" t="str">
        <f>IF(M44&lt;&gt;"", IFERROR(VLOOKUP(C44&amp;" "&amp;D44,DX!B:F,5,FALSE),"0")+IFERROR(VLOOKUP(M44&amp;" "&amp;N44,DX!B:F,5,FALSE),"0"),"")</f>
        <v/>
      </c>
      <c r="P44" t="str">
        <f t="shared" si="1"/>
        <v/>
      </c>
    </row>
    <row r="45" spans="1:16" x14ac:dyDescent="0.25">
      <c r="A45" s="15">
        <v>36</v>
      </c>
      <c r="B45" s="333" t="str">
        <f>IFERROR(IFERROR(IFERROR(IFERROR(VLOOKUP(C45&amp;" "&amp;D45,SM!B:D,3,FALSE),VLOOKUP(C45&amp;" "&amp;D45,DM!B:D,3,FALSE)),VLOOKUP(C45&amp;" "&amp;D45,DX!B:D,3,FALSE)),VLOOKUP(C45&amp;" "&amp;D45,NC!$C$2:$F$40,2,FALSE)),"")</f>
        <v/>
      </c>
      <c r="C45" s="20"/>
      <c r="D45" s="20"/>
      <c r="E45" s="66" t="str">
        <f>IFERROR(IFERROR(IFERROR(IFERROR(VLOOKUP(C45&amp;" "&amp;D45,SM!B:C,2,FALSE),VLOOKUP(C45&amp;" "&amp;D45,DM!B:C,2,FALSE)),VLOOKUP(C45&amp;" "&amp;D45,DX!B:C,2,FALSE)),VLOOKUP(C45&amp;" "&amp;D45,NC!$C$2:$E$40,3,FALSE)),"")</f>
        <v/>
      </c>
      <c r="F45" s="13" t="str">
        <f t="shared" si="2"/>
        <v/>
      </c>
      <c r="G45" s="25"/>
      <c r="H45" s="25"/>
      <c r="I45" s="13" t="str">
        <f>IF(H45="SI",IFERROR(VLOOKUP(C45&amp;" "&amp;D45,SF!B:F,5,FALSE)," "),"")</f>
        <v/>
      </c>
      <c r="J45" s="20"/>
      <c r="K45" s="20"/>
      <c r="L45" s="14" t="str">
        <f>IF(J45&lt;&gt;"",IFERROR(VLOOKUP(C45&amp;" "&amp;D45,DF!B:F,5,FALSE),"0")+IFERROR(VLOOKUP(J45&amp;" "&amp;K45,DF!B:F,5,FALSE),"0"),"")</f>
        <v/>
      </c>
      <c r="M45" s="20"/>
      <c r="N45" s="20"/>
      <c r="O45" s="14" t="str">
        <f>IF(M45&lt;&gt;"", IFERROR(VLOOKUP(C45&amp;" "&amp;D45,DX!B:F,5,FALSE),"0")+IFERROR(VLOOKUP(M45&amp;" "&amp;N45,DX!B:F,5,FALSE),"0"),"")</f>
        <v/>
      </c>
      <c r="P45" t="str">
        <f t="shared" si="1"/>
        <v/>
      </c>
    </row>
    <row r="46" spans="1:16" x14ac:dyDescent="0.25">
      <c r="A46" s="15">
        <v>37</v>
      </c>
      <c r="B46" s="333" t="str">
        <f>IFERROR(IFERROR(IFERROR(IFERROR(VLOOKUP(C46&amp;" "&amp;D46,SM!B:D,3,FALSE),VLOOKUP(C46&amp;" "&amp;D46,DM!B:D,3,FALSE)),VLOOKUP(C46&amp;" "&amp;D46,DX!B:D,3,FALSE)),VLOOKUP(C46&amp;" "&amp;D46,NC!$C$2:$F$40,2,FALSE)),"")</f>
        <v/>
      </c>
      <c r="C46" s="20"/>
      <c r="D46" s="20"/>
      <c r="E46" s="66" t="str">
        <f>IFERROR(IFERROR(IFERROR(IFERROR(VLOOKUP(C46&amp;" "&amp;D46,SM!B:C,2,FALSE),VLOOKUP(C46&amp;" "&amp;D46,DM!B:C,2,FALSE)),VLOOKUP(C46&amp;" "&amp;D46,DX!B:C,2,FALSE)),VLOOKUP(C46&amp;" "&amp;D46,NC!$C$2:$E$40,3,FALSE)),"")</f>
        <v/>
      </c>
      <c r="F46" s="13" t="str">
        <f t="shared" si="2"/>
        <v/>
      </c>
      <c r="G46" s="25"/>
      <c r="H46" s="25"/>
      <c r="I46" s="13" t="str">
        <f>IF(H46="SI",IFERROR(VLOOKUP(C46&amp;" "&amp;D46,SF!B:F,5,FALSE)," "),"")</f>
        <v/>
      </c>
      <c r="J46" s="20"/>
      <c r="K46" s="20"/>
      <c r="L46" s="14" t="str">
        <f>IF(J46&lt;&gt;"",IFERROR(VLOOKUP(C46&amp;" "&amp;D46,DF!B:F,5,FALSE),"0")+IFERROR(VLOOKUP(J46&amp;" "&amp;K46,DF!B:F,5,FALSE),"0"),"")</f>
        <v/>
      </c>
      <c r="M46" s="20"/>
      <c r="N46" s="20"/>
      <c r="O46" s="14" t="str">
        <f>IF(M46&lt;&gt;"", IFERROR(VLOOKUP(C46&amp;" "&amp;D46,DX!B:F,5,FALSE),"0")+IFERROR(VLOOKUP(M46&amp;" "&amp;N46,DX!B:F,5,FALSE),"0"),"")</f>
        <v/>
      </c>
      <c r="P46" t="str">
        <f t="shared" si="1"/>
        <v/>
      </c>
    </row>
    <row r="47" spans="1:16" x14ac:dyDescent="0.25">
      <c r="A47" s="15">
        <v>38</v>
      </c>
      <c r="B47" s="333" t="str">
        <f>IFERROR(IFERROR(IFERROR(IFERROR(VLOOKUP(C47&amp;" "&amp;D47,SM!B:D,3,FALSE),VLOOKUP(C47&amp;" "&amp;D47,DM!B:D,3,FALSE)),VLOOKUP(C47&amp;" "&amp;D47,DX!B:D,3,FALSE)),VLOOKUP(C47&amp;" "&amp;D47,NC!$C$2:$F$40,2,FALSE)),"")</f>
        <v/>
      </c>
      <c r="C47" s="20"/>
      <c r="D47" s="20"/>
      <c r="E47" s="66" t="str">
        <f>IFERROR(IFERROR(IFERROR(IFERROR(VLOOKUP(C47&amp;" "&amp;D47,SM!B:C,2,FALSE),VLOOKUP(C47&amp;" "&amp;D47,DM!B:C,2,FALSE)),VLOOKUP(C47&amp;" "&amp;D47,DX!B:C,2,FALSE)),VLOOKUP(C47&amp;" "&amp;D47,NC!$C$2:$E$40,3,FALSE)),"")</f>
        <v/>
      </c>
      <c r="F47" s="13" t="str">
        <f t="shared" si="2"/>
        <v/>
      </c>
      <c r="G47" s="25"/>
      <c r="H47" s="25"/>
      <c r="I47" s="13" t="str">
        <f>IF(H47="SI",IFERROR(VLOOKUP(C47&amp;" "&amp;D47,SF!B:F,5,FALSE)," "),"")</f>
        <v/>
      </c>
      <c r="J47" s="20"/>
      <c r="K47" s="20"/>
      <c r="L47" s="14" t="str">
        <f>IF(J47&lt;&gt;"",IFERROR(VLOOKUP(C47&amp;" "&amp;D47,DF!B:F,5,FALSE),"0")+IFERROR(VLOOKUP(J47&amp;" "&amp;K47,DF!B:F,5,FALSE),"0"),"")</f>
        <v/>
      </c>
      <c r="M47" s="20"/>
      <c r="N47" s="20"/>
      <c r="O47" s="14" t="str">
        <f>IF(M47&lt;&gt;"", IFERROR(VLOOKUP(C47&amp;" "&amp;D47,DX!B:F,5,FALSE),"0")+IFERROR(VLOOKUP(M47&amp;" "&amp;N47,DX!B:F,5,FALSE),"0"),"")</f>
        <v/>
      </c>
      <c r="P47" t="str">
        <f t="shared" si="1"/>
        <v/>
      </c>
    </row>
    <row r="48" spans="1:16" x14ac:dyDescent="0.25">
      <c r="A48" s="15">
        <v>39</v>
      </c>
      <c r="B48" s="333" t="str">
        <f>IFERROR(IFERROR(IFERROR(IFERROR(VLOOKUP(C48&amp;" "&amp;D48,SM!B:D,3,FALSE),VLOOKUP(C48&amp;" "&amp;D48,DM!B:D,3,FALSE)),VLOOKUP(C48&amp;" "&amp;D48,DX!B:D,3,FALSE)),VLOOKUP(C48&amp;" "&amp;D48,NC!$C$2:$F$40,2,FALSE)),"")</f>
        <v/>
      </c>
      <c r="C48" s="20"/>
      <c r="D48" s="20"/>
      <c r="E48" s="66" t="str">
        <f>IFERROR(IFERROR(IFERROR(IFERROR(VLOOKUP(C48&amp;" "&amp;D48,SM!B:C,2,FALSE),VLOOKUP(C48&amp;" "&amp;D48,DM!B:C,2,FALSE)),VLOOKUP(C48&amp;" "&amp;D48,DX!B:C,2,FALSE)),VLOOKUP(C48&amp;" "&amp;D48,NC!$C$2:$E$40,3,FALSE)),"")</f>
        <v/>
      </c>
      <c r="F48" s="13" t="str">
        <f t="shared" si="2"/>
        <v/>
      </c>
      <c r="G48" s="25"/>
      <c r="H48" s="25"/>
      <c r="I48" s="13" t="str">
        <f>IF(H48="SI",IFERROR(VLOOKUP(C48&amp;" "&amp;D48,SF!B:F,5,FALSE)," "),"")</f>
        <v/>
      </c>
      <c r="J48" s="20"/>
      <c r="K48" s="20"/>
      <c r="L48" s="14" t="str">
        <f>IF(J48&lt;&gt;"",IFERROR(VLOOKUP(C48&amp;" "&amp;D48,DF!B:F,5,FALSE),"0")+IFERROR(VLOOKUP(J48&amp;" "&amp;K48,DF!B:F,5,FALSE),"0"),"")</f>
        <v/>
      </c>
      <c r="M48" s="20"/>
      <c r="N48" s="20"/>
      <c r="O48" s="14" t="str">
        <f>IF(M48&lt;&gt;"", IFERROR(VLOOKUP(C48&amp;" "&amp;D48,DX!B:F,5,FALSE),"0")+IFERROR(VLOOKUP(M48&amp;" "&amp;N48,DX!B:F,5,FALSE),"0"),"")</f>
        <v/>
      </c>
      <c r="P48" t="str">
        <f t="shared" si="1"/>
        <v/>
      </c>
    </row>
    <row r="49" spans="1:16" x14ac:dyDescent="0.25">
      <c r="A49" s="15">
        <v>40</v>
      </c>
      <c r="B49" s="333" t="str">
        <f>IFERROR(IFERROR(IFERROR(IFERROR(VLOOKUP(C49&amp;" "&amp;D49,SM!B:D,3,FALSE),VLOOKUP(C49&amp;" "&amp;D49,DM!B:D,3,FALSE)),VLOOKUP(C49&amp;" "&amp;D49,DX!B:D,3,FALSE)),VLOOKUP(C49&amp;" "&amp;D49,NC!$C$2:$F$40,2,FALSE)),"")</f>
        <v/>
      </c>
      <c r="C49" s="20"/>
      <c r="D49" s="20"/>
      <c r="E49" s="66" t="str">
        <f>IFERROR(IFERROR(IFERROR(IFERROR(VLOOKUP(C49&amp;" "&amp;D49,SM!B:C,2,FALSE),VLOOKUP(C49&amp;" "&amp;D49,DM!B:C,2,FALSE)),VLOOKUP(C49&amp;" "&amp;D49,DX!B:C,2,FALSE)),VLOOKUP(C49&amp;" "&amp;D49,NC!$C$2:$E$40,3,FALSE)),"")</f>
        <v/>
      </c>
      <c r="F49" s="13" t="str">
        <f t="shared" si="2"/>
        <v/>
      </c>
      <c r="G49" s="25"/>
      <c r="H49" s="25"/>
      <c r="I49" s="13" t="str">
        <f>IF(H49="SI",IFERROR(VLOOKUP(C49&amp;" "&amp;D49,SF!B:F,5,FALSE)," "),"")</f>
        <v/>
      </c>
      <c r="J49" s="20"/>
      <c r="K49" s="20"/>
      <c r="L49" s="14" t="str">
        <f>IF(J49&lt;&gt;"",IFERROR(VLOOKUP(C49&amp;" "&amp;D49,DF!B:F,5,FALSE),"0")+IFERROR(VLOOKUP(J49&amp;" "&amp;K49,DF!B:F,5,FALSE),"0"),"")</f>
        <v/>
      </c>
      <c r="M49" s="20"/>
      <c r="N49" s="20"/>
      <c r="O49" s="14" t="str">
        <f>IF(M49&lt;&gt;"", IFERROR(VLOOKUP(C49&amp;" "&amp;D49,DX!B:F,5,FALSE),"0")+IFERROR(VLOOKUP(M49&amp;" "&amp;N49,DX!B:F,5,FALSE),"0"),"")</f>
        <v/>
      </c>
      <c r="P49" t="str">
        <f t="shared" si="1"/>
        <v/>
      </c>
    </row>
  </sheetData>
  <sheetProtection algorithmName="SHA-512" hashValue="GEHbvffzSJS9YMPXp2F2vEVHAZArsjOe2ABJJKYZSwPUSs0wQdwM36UN/D6kk9bVfLvGJNzCJAeutkAWdFnYcw==" saltValue="aJuoWtaF9koWAzwg/Cezzw==" spinCount="100000" sheet="1" objects="1" scenarios="1"/>
  <mergeCells count="12">
    <mergeCell ref="B3:D3"/>
    <mergeCell ref="B4:D4"/>
    <mergeCell ref="E3:O3"/>
    <mergeCell ref="E4:O5"/>
    <mergeCell ref="A1:O1"/>
    <mergeCell ref="B5:D5"/>
    <mergeCell ref="H8:I8"/>
    <mergeCell ref="J8:L8"/>
    <mergeCell ref="M8:O8"/>
    <mergeCell ref="A8:G8"/>
    <mergeCell ref="A6:O6"/>
    <mergeCell ref="A7:O7"/>
  </mergeCells>
  <dataValidations count="3">
    <dataValidation type="list" allowBlank="1" showInputMessage="1" showErrorMessage="1" errorTitle="Errore di input" error="Devi scegliere dal menù a tendina SI o NO" sqref="H10:H49">
      <formula1>"SI,NO"</formula1>
    </dataValidation>
    <dataValidation type="list" allowBlank="1" showInputMessage="1" showErrorMessage="1" errorTitle="Errore di input" error="Devi scegliere dal menù a tendina ITA o altro" sqref="G10:G49">
      <formula1>"ITA,altro"</formula1>
    </dataValidation>
    <dataValidation allowBlank="1" showInputMessage="1" showErrorMessage="1" errorTitle="Errore di input" error="Devi scegliere dal menù a tendina M o F" sqref="F10:F49"/>
  </dataValidations>
  <hyperlinks>
    <hyperlink ref="A6:O6" location="Istruzioni!A1" display="Come compilare i moduli: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selection activeCell="B4" sqref="B4"/>
    </sheetView>
  </sheetViews>
  <sheetFormatPr defaultRowHeight="15" x14ac:dyDescent="0.25"/>
  <cols>
    <col min="1" max="1" width="24.7109375" customWidth="1"/>
    <col min="2" max="2" width="11.7109375" customWidth="1"/>
    <col min="3" max="3" width="10.85546875" customWidth="1"/>
    <col min="4" max="4" width="7" customWidth="1"/>
    <col min="5" max="5" width="14" customWidth="1"/>
    <col min="6" max="6" width="9.7109375" customWidth="1"/>
    <col min="7" max="7" width="12.7109375" customWidth="1"/>
    <col min="8" max="8" width="9.140625" bestFit="1" customWidth="1"/>
    <col min="9" max="9" width="12.7109375" bestFit="1" customWidth="1"/>
    <col min="10" max="10" width="9.7109375" customWidth="1"/>
    <col min="11" max="11" width="27.42578125" bestFit="1" customWidth="1"/>
  </cols>
  <sheetData>
    <row r="1" spans="1:8" x14ac:dyDescent="0.25">
      <c r="A1" s="6" t="s">
        <v>88</v>
      </c>
    </row>
    <row r="3" spans="1:8" x14ac:dyDescent="0.25">
      <c r="A3" s="4" t="s">
        <v>365</v>
      </c>
      <c r="B3" s="4" t="s">
        <v>1</v>
      </c>
      <c r="C3" s="4" t="s">
        <v>2</v>
      </c>
      <c r="D3" s="4" t="s">
        <v>8</v>
      </c>
      <c r="E3" s="4" t="s">
        <v>379</v>
      </c>
      <c r="F3" s="4" t="s">
        <v>380</v>
      </c>
      <c r="G3" s="4" t="s">
        <v>381</v>
      </c>
      <c r="H3" s="4" t="s">
        <v>382</v>
      </c>
    </row>
    <row r="4" spans="1:8" x14ac:dyDescent="0.25">
      <c r="B4" t="s">
        <v>405</v>
      </c>
      <c r="C4" t="s">
        <v>405</v>
      </c>
      <c r="E4" t="s">
        <v>405</v>
      </c>
      <c r="F4" t="s">
        <v>405</v>
      </c>
      <c r="G4" t="s">
        <v>405</v>
      </c>
      <c r="H4" t="s">
        <v>405</v>
      </c>
    </row>
    <row r="22" spans="1:8" x14ac:dyDescent="0.25">
      <c r="A22" s="4" t="s">
        <v>365</v>
      </c>
      <c r="B22" s="4" t="s">
        <v>1</v>
      </c>
      <c r="C22" s="4" t="s">
        <v>2</v>
      </c>
      <c r="D22" s="4" t="s">
        <v>8</v>
      </c>
      <c r="E22" s="4" t="s">
        <v>379</v>
      </c>
      <c r="F22" s="4" t="s">
        <v>380</v>
      </c>
      <c r="G22" s="4" t="s">
        <v>381</v>
      </c>
      <c r="H22" s="4" t="s">
        <v>382</v>
      </c>
    </row>
    <row r="23" spans="1:8" x14ac:dyDescent="0.25">
      <c r="B23" t="s">
        <v>404</v>
      </c>
      <c r="C23" t="s">
        <v>404</v>
      </c>
      <c r="E23" t="s">
        <v>404</v>
      </c>
      <c r="F23" t="s">
        <v>404</v>
      </c>
      <c r="G23" t="s">
        <v>404</v>
      </c>
      <c r="H23" t="s">
        <v>404</v>
      </c>
    </row>
    <row r="28" spans="1:8" x14ac:dyDescent="0.25">
      <c r="A28" s="6" t="s">
        <v>383</v>
      </c>
    </row>
    <row r="30" spans="1:8" x14ac:dyDescent="0.25">
      <c r="A30" s="4" t="s">
        <v>365</v>
      </c>
      <c r="B30" s="4" t="s">
        <v>1</v>
      </c>
      <c r="C30" s="4" t="s">
        <v>2</v>
      </c>
      <c r="D30" s="4" t="s">
        <v>8</v>
      </c>
      <c r="E30" s="4" t="s">
        <v>379</v>
      </c>
      <c r="F30" s="4" t="s">
        <v>380</v>
      </c>
      <c r="G30" s="4" t="s">
        <v>381</v>
      </c>
      <c r="H30" s="4" t="s">
        <v>382</v>
      </c>
    </row>
    <row r="31" spans="1:8" x14ac:dyDescent="0.25">
      <c r="B31" t="s">
        <v>404</v>
      </c>
      <c r="C31" t="s">
        <v>404</v>
      </c>
      <c r="E31" t="s">
        <v>404</v>
      </c>
      <c r="F31" t="s">
        <v>404</v>
      </c>
      <c r="G31" t="s">
        <v>404</v>
      </c>
      <c r="H31" t="s">
        <v>404</v>
      </c>
    </row>
    <row r="36" spans="1:8" x14ac:dyDescent="0.25">
      <c r="A36" s="6" t="s">
        <v>384</v>
      </c>
    </row>
    <row r="38" spans="1:8" x14ac:dyDescent="0.25">
      <c r="A38" s="4" t="s">
        <v>365</v>
      </c>
      <c r="B38" s="4" t="s">
        <v>1</v>
      </c>
      <c r="C38" s="4" t="s">
        <v>2</v>
      </c>
      <c r="D38" s="4" t="s">
        <v>8</v>
      </c>
      <c r="E38" s="4" t="s">
        <v>379</v>
      </c>
      <c r="F38" s="4" t="s">
        <v>380</v>
      </c>
      <c r="G38" s="4" t="s">
        <v>381</v>
      </c>
      <c r="H38" s="4" t="s">
        <v>382</v>
      </c>
    </row>
    <row r="39" spans="1:8" x14ac:dyDescent="0.25">
      <c r="B39" t="s">
        <v>405</v>
      </c>
      <c r="C39" t="s">
        <v>405</v>
      </c>
      <c r="E39" t="s">
        <v>405</v>
      </c>
      <c r="F39" t="s">
        <v>405</v>
      </c>
      <c r="G39" t="s">
        <v>405</v>
      </c>
      <c r="H39" t="s">
        <v>405</v>
      </c>
    </row>
    <row r="42" spans="1:8" x14ac:dyDescent="0.25">
      <c r="A42" s="6" t="s">
        <v>403</v>
      </c>
    </row>
    <row r="44" spans="1:8" x14ac:dyDescent="0.25">
      <c r="A44" s="4" t="s">
        <v>365</v>
      </c>
      <c r="B44" s="4" t="s">
        <v>1</v>
      </c>
      <c r="C44" s="4" t="s">
        <v>2</v>
      </c>
      <c r="D44" s="4" t="s">
        <v>8</v>
      </c>
      <c r="E44" s="4" t="s">
        <v>379</v>
      </c>
      <c r="F44" s="4" t="s">
        <v>380</v>
      </c>
      <c r="G44" s="4" t="s">
        <v>381</v>
      </c>
      <c r="H44" s="4" t="s">
        <v>382</v>
      </c>
    </row>
    <row r="45" spans="1:8" x14ac:dyDescent="0.25">
      <c r="B45" t="s">
        <v>404</v>
      </c>
      <c r="C45" t="s">
        <v>404</v>
      </c>
      <c r="E45" t="s">
        <v>404</v>
      </c>
      <c r="F45" t="s">
        <v>404</v>
      </c>
      <c r="G45" t="s">
        <v>404</v>
      </c>
      <c r="H45" t="s">
        <v>404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pane ySplit="9" topLeftCell="A10" activePane="bottomLeft" state="frozen"/>
      <selection activeCell="N30" sqref="N30"/>
      <selection pane="bottomLeft" activeCell="B10" sqref="B10"/>
    </sheetView>
  </sheetViews>
  <sheetFormatPr defaultRowHeight="15" x14ac:dyDescent="0.25"/>
  <cols>
    <col min="1" max="1" width="9.42578125" customWidth="1"/>
    <col min="2" max="2" width="10.42578125" bestFit="1" customWidth="1"/>
    <col min="3" max="3" width="18.28515625" customWidth="1"/>
    <col min="4" max="4" width="18.140625" customWidth="1"/>
    <col min="5" max="5" width="10.7109375" bestFit="1" customWidth="1"/>
    <col min="6" max="6" width="5.28515625" bestFit="1" customWidth="1"/>
    <col min="7" max="7" width="11.28515625" customWidth="1"/>
    <col min="8" max="8" width="12.42578125" customWidth="1"/>
    <col min="9" max="9" width="11.28515625" customWidth="1"/>
    <col min="10" max="10" width="11.42578125" bestFit="1" customWidth="1"/>
    <col min="11" max="11" width="11.42578125" customWidth="1"/>
    <col min="12" max="12" width="11.5703125" customWidth="1"/>
    <col min="13" max="13" width="14" bestFit="1" customWidth="1"/>
    <col min="14" max="14" width="11.28515625" customWidth="1"/>
    <col min="15" max="15" width="10.140625" customWidth="1"/>
    <col min="16" max="16" width="9.7109375" hidden="1" customWidth="1"/>
    <col min="17" max="17" width="10.140625" bestFit="1" customWidth="1"/>
  </cols>
  <sheetData>
    <row r="1" spans="1:17" ht="18.75" x14ac:dyDescent="0.3">
      <c r="A1" s="371" t="str">
        <f>Istruzioni!B2</f>
        <v>4o Torneo Victor del Tigullio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7" ht="6.75" customHeight="1" thickBot="1" x14ac:dyDescent="0.35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</row>
    <row r="3" spans="1:17" ht="15" customHeight="1" thickBot="1" x14ac:dyDescent="0.3">
      <c r="A3" s="335" t="s">
        <v>584</v>
      </c>
      <c r="B3" s="358">
        <f>Istruzioni!B5</f>
        <v>0</v>
      </c>
      <c r="C3" s="359"/>
      <c r="D3" s="360"/>
      <c r="E3" s="362" t="str">
        <f>Istruzioni!B3</f>
        <v>INVIARE ISCRIZIONE A: genovabc@badmintonitalia.net entro le 24.00 di Domenica 3 Maggio</v>
      </c>
      <c r="F3" s="363"/>
      <c r="G3" s="363"/>
      <c r="H3" s="363"/>
      <c r="I3" s="363"/>
      <c r="J3" s="363"/>
      <c r="K3" s="363"/>
      <c r="L3" s="363"/>
      <c r="M3" s="363"/>
      <c r="N3" s="363"/>
      <c r="O3" s="364"/>
    </row>
    <row r="4" spans="1:17" ht="15.75" customHeight="1" thickBot="1" x14ac:dyDescent="0.3">
      <c r="A4" s="336" t="s">
        <v>6</v>
      </c>
      <c r="B4" s="361">
        <f>Istruzioni!B6</f>
        <v>0</v>
      </c>
      <c r="C4" s="359"/>
      <c r="D4" s="360"/>
      <c r="E4" s="365" t="s">
        <v>3028</v>
      </c>
      <c r="F4" s="366"/>
      <c r="G4" s="366"/>
      <c r="H4" s="366"/>
      <c r="I4" s="366"/>
      <c r="J4" s="366"/>
      <c r="K4" s="366"/>
      <c r="L4" s="366"/>
      <c r="M4" s="366"/>
      <c r="N4" s="366"/>
      <c r="O4" s="367"/>
    </row>
    <row r="5" spans="1:17" ht="15.75" customHeight="1" thickBot="1" x14ac:dyDescent="0.3">
      <c r="A5" s="337" t="s">
        <v>7</v>
      </c>
      <c r="B5" s="372">
        <f>Istruzioni!B7</f>
        <v>0</v>
      </c>
      <c r="C5" s="373"/>
      <c r="D5" s="374"/>
      <c r="E5" s="368"/>
      <c r="F5" s="369"/>
      <c r="G5" s="369"/>
      <c r="H5" s="369"/>
      <c r="I5" s="369"/>
      <c r="J5" s="369"/>
      <c r="K5" s="369"/>
      <c r="L5" s="369"/>
      <c r="M5" s="369"/>
      <c r="N5" s="369"/>
      <c r="O5" s="370"/>
    </row>
    <row r="6" spans="1:17" x14ac:dyDescent="0.25">
      <c r="A6" s="354" t="s">
        <v>386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</row>
    <row r="7" spans="1:17" ht="19.5" thickBot="1" x14ac:dyDescent="0.35">
      <c r="A7" s="356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</row>
    <row r="8" spans="1:17" ht="15.75" thickBot="1" x14ac:dyDescent="0.3">
      <c r="A8" s="350" t="s">
        <v>4</v>
      </c>
      <c r="B8" s="351"/>
      <c r="C8" s="352"/>
      <c r="D8" s="352"/>
      <c r="E8" s="352"/>
      <c r="F8" s="352"/>
      <c r="G8" s="353"/>
      <c r="H8" s="348" t="s">
        <v>9</v>
      </c>
      <c r="I8" s="349"/>
      <c r="J8" s="348" t="s">
        <v>377</v>
      </c>
      <c r="K8" s="348"/>
      <c r="L8" s="349"/>
      <c r="M8" s="348" t="s">
        <v>378</v>
      </c>
      <c r="N8" s="348"/>
      <c r="O8" s="349"/>
    </row>
    <row r="9" spans="1:17" ht="30.75" thickBot="1" x14ac:dyDescent="0.3">
      <c r="A9" s="31" t="s">
        <v>0</v>
      </c>
      <c r="B9" s="31" t="s">
        <v>5</v>
      </c>
      <c r="C9" s="27" t="s">
        <v>1</v>
      </c>
      <c r="D9" s="28" t="s">
        <v>2</v>
      </c>
      <c r="E9" s="32" t="s">
        <v>3</v>
      </c>
      <c r="F9" s="32" t="s">
        <v>8</v>
      </c>
      <c r="G9" s="30" t="s">
        <v>364</v>
      </c>
      <c r="H9" s="27" t="s">
        <v>376</v>
      </c>
      <c r="I9" s="32" t="s">
        <v>387</v>
      </c>
      <c r="J9" s="27" t="s">
        <v>1</v>
      </c>
      <c r="K9" s="27" t="s">
        <v>2</v>
      </c>
      <c r="L9" s="33" t="s">
        <v>388</v>
      </c>
      <c r="M9" s="28" t="s">
        <v>1</v>
      </c>
      <c r="N9" s="30" t="s">
        <v>2</v>
      </c>
      <c r="O9" s="32" t="s">
        <v>385</v>
      </c>
      <c r="P9" s="5" t="s">
        <v>365</v>
      </c>
    </row>
    <row r="10" spans="1:17" x14ac:dyDescent="0.25">
      <c r="A10" s="7">
        <v>1</v>
      </c>
      <c r="B10" s="332" t="str">
        <f>IFERROR(IFERROR(IFERROR(IFERROR(VLOOKUP(C10&amp;" "&amp;D10,SM!B:D,3,FALSE),VLOOKUP(C10&amp;" "&amp;D10,DM!B:D,3,FALSE)),VLOOKUP(C10&amp;" "&amp;D10,DX!B:D,3,FALSE)),VLOOKUP(C10&amp;" "&amp;D10,NC!$C$2:$F$40,2,FALSE)),"")</f>
        <v/>
      </c>
      <c r="C10" s="26"/>
      <c r="D10" s="26"/>
      <c r="E10" s="64" t="str">
        <f>IFERROR(IFERROR(IFERROR(IFERROR(VLOOKUP(C10&amp;" "&amp;D10,SM!B:C,2,FALSE),VLOOKUP(C10&amp;" "&amp;D10,DM!B:C,2,FALSE)),VLOOKUP(C10&amp;" "&amp;D10,DX!B:C,2,FALSE)),VLOOKUP(C10&amp;" "&amp;D10,NC!$C$2:$E$40,3,FALSE)),"")</f>
        <v/>
      </c>
      <c r="F10" s="8" t="str">
        <f>IF(C10="","","M")</f>
        <v/>
      </c>
      <c r="G10" s="21"/>
      <c r="H10" s="22"/>
      <c r="I10" s="190" t="str">
        <f>IF(H10="SI",IFERROR(VLOOKUP(C10&amp;" "&amp;D10,SM!B:F,5,FALSE)," "),"")</f>
        <v/>
      </c>
      <c r="J10" s="17"/>
      <c r="K10" s="17"/>
      <c r="L10" s="9" t="str">
        <f>IF(J10&lt;&gt;"",IFERROR(VLOOKUP(C10&amp;" "&amp;D10,DM!B:F,5,FALSE),"0")+IFERROR(VLOOKUP(J10&amp;" "&amp;K10,DM!B:F,5,FALSE),"0"),"")</f>
        <v/>
      </c>
      <c r="M10" s="17"/>
      <c r="N10" s="17"/>
      <c r="O10" s="9" t="str">
        <f>IF(M10&lt;&gt;"", IFERROR(VLOOKUP(C10&amp;" "&amp;D10,DX!B:F,5,FALSE),"0")+IFERROR(VLOOKUP(M10&amp;" "&amp;N10,DX!B:F,5,FALSE),"0"),"")</f>
        <v/>
      </c>
      <c r="P10" t="str">
        <f>IF(C10="","",$B$3)</f>
        <v/>
      </c>
      <c r="Q10" s="16"/>
    </row>
    <row r="11" spans="1:17" x14ac:dyDescent="0.25">
      <c r="A11" s="10">
        <v>2</v>
      </c>
      <c r="B11" s="332" t="str">
        <f>IFERROR(IFERROR(IFERROR(IFERROR(VLOOKUP(C11&amp;" "&amp;D11,SM!B:D,3,FALSE),VLOOKUP(C11&amp;" "&amp;D11,DM!B:D,3,FALSE)),VLOOKUP(C11&amp;" "&amp;D11,DX!B:D,3,FALSE)),VLOOKUP(C11&amp;" "&amp;D11,NC!$C$2:$F$40,2,FALSE)),"")</f>
        <v/>
      </c>
      <c r="C11" s="26"/>
      <c r="D11" s="26"/>
      <c r="E11" s="64" t="str">
        <f>IFERROR(IFERROR(IFERROR(IFERROR(VLOOKUP(C11&amp;" "&amp;D11,SM!B:C,2,FALSE),VLOOKUP(C11&amp;" "&amp;D11,DM!B:C,2,FALSE)),VLOOKUP(C11&amp;" "&amp;D11,DX!B:C,2,FALSE)),VLOOKUP(C11&amp;" "&amp;D11,NC!$C$2:$E$40,3,FALSE)),"")</f>
        <v/>
      </c>
      <c r="F11" s="8" t="str">
        <f t="shared" ref="F11:F29" si="0">IF(C11="","","M")</f>
        <v/>
      </c>
      <c r="G11" s="21"/>
      <c r="H11" s="22"/>
      <c r="I11" s="190" t="str">
        <f>IF(H11="SI",IFERROR(VLOOKUP(C11&amp;" "&amp;D11,SM!B:F,5,FALSE)," "),"")</f>
        <v/>
      </c>
      <c r="J11" s="17"/>
      <c r="K11" s="17"/>
      <c r="L11" s="9" t="str">
        <f>IF(J11&lt;&gt;"",IFERROR(VLOOKUP(C11&amp;" "&amp;D11,DM!B:F,5,FALSE),"0")+IFERROR(VLOOKUP(J11&amp;" "&amp;K11,DM!B:F,5,FALSE),"0"),"")</f>
        <v/>
      </c>
      <c r="M11" s="17"/>
      <c r="N11" s="17"/>
      <c r="O11" s="9" t="str">
        <f>IF(M11&lt;&gt;"", IFERROR(VLOOKUP(C11&amp;" "&amp;D11,DX!B:F,5,FALSE),"0")+IFERROR(VLOOKUP(M11&amp;" "&amp;N11,DX!B:F,5,FALSE),"0"),"")</f>
        <v/>
      </c>
      <c r="P11" t="str">
        <f t="shared" ref="P11:P49" si="1">IF(C11="","",$B$3)</f>
        <v/>
      </c>
    </row>
    <row r="12" spans="1:17" x14ac:dyDescent="0.25">
      <c r="A12" s="10">
        <v>3</v>
      </c>
      <c r="B12" s="332" t="str">
        <f>IFERROR(IFERROR(IFERROR(IFERROR(VLOOKUP(C12&amp;" "&amp;D12,SM!B:D,3,FALSE),VLOOKUP(C12&amp;" "&amp;D12,DM!B:D,3,FALSE)),VLOOKUP(C12&amp;" "&amp;D12,DX!B:D,3,FALSE)),VLOOKUP(C12&amp;" "&amp;D12,NC!$C$2:$F$40,2,FALSE)),"")</f>
        <v/>
      </c>
      <c r="C12" s="26"/>
      <c r="D12" s="26"/>
      <c r="E12" s="64" t="str">
        <f>IFERROR(IFERROR(IFERROR(IFERROR(VLOOKUP(C12&amp;" "&amp;D12,SM!B:C,2,FALSE),VLOOKUP(C12&amp;" "&amp;D12,DM!B:C,2,FALSE)),VLOOKUP(C12&amp;" "&amp;D12,DX!B:C,2,FALSE)),VLOOKUP(C12&amp;" "&amp;D12,NC!$C$2:$E$40,3,FALSE)),"")</f>
        <v/>
      </c>
      <c r="F12" s="8" t="str">
        <f t="shared" si="0"/>
        <v/>
      </c>
      <c r="G12" s="21"/>
      <c r="H12" s="24"/>
      <c r="I12" s="190" t="str">
        <f>IF(H12="SI",IFERROR(VLOOKUP(C12&amp;" "&amp;D12,SM!B:F,5,FALSE)," "),"")</f>
        <v/>
      </c>
      <c r="J12" s="19"/>
      <c r="K12" s="19"/>
      <c r="L12" s="9" t="str">
        <f>IF(J12&lt;&gt;"",IFERROR(VLOOKUP(C12&amp;" "&amp;D12,DM!B:F,5,FALSE),"0")+IFERROR(VLOOKUP(J12&amp;" "&amp;K12,DM!B:F,5,FALSE),"0"),"")</f>
        <v/>
      </c>
      <c r="M12" s="18"/>
      <c r="N12" s="18"/>
      <c r="O12" s="9" t="str">
        <f>IF(M12&lt;&gt;"", IFERROR(VLOOKUP(C12&amp;" "&amp;D12,DX!B:F,5,FALSE),"0")+IFERROR(VLOOKUP(M12&amp;" "&amp;N12,DX!B:F,5,FALSE),"0"),"")</f>
        <v/>
      </c>
      <c r="P12" t="str">
        <f t="shared" si="1"/>
        <v/>
      </c>
    </row>
    <row r="13" spans="1:17" x14ac:dyDescent="0.25">
      <c r="A13" s="11">
        <v>4</v>
      </c>
      <c r="B13" s="332" t="str">
        <f>IFERROR(IFERROR(IFERROR(IFERROR(VLOOKUP(C13&amp;" "&amp;D13,SM!B:D,3,FALSE),VLOOKUP(C13&amp;" "&amp;D13,DM!B:D,3,FALSE)),VLOOKUP(C13&amp;" "&amp;D13,DX!B:D,3,FALSE)),VLOOKUP(C13&amp;" "&amp;D13,NC!$C$2:$F$40,2,FALSE)),"")</f>
        <v/>
      </c>
      <c r="C13" s="26"/>
      <c r="D13" s="26"/>
      <c r="E13" s="64" t="str">
        <f>IFERROR(IFERROR(IFERROR(IFERROR(VLOOKUP(C13&amp;" "&amp;D13,SM!B:C,2,FALSE),VLOOKUP(C13&amp;" "&amp;D13,DM!B:C,2,FALSE)),VLOOKUP(C13&amp;" "&amp;D13,DX!B:C,2,FALSE)),VLOOKUP(C13&amp;" "&amp;D13,NC!$C$2:$E$40,3,FALSE)),"")</f>
        <v/>
      </c>
      <c r="F13" s="8" t="str">
        <f t="shared" si="0"/>
        <v/>
      </c>
      <c r="G13" s="21"/>
      <c r="H13" s="24"/>
      <c r="I13" s="190" t="str">
        <f>IF(H13="SI",IFERROR(VLOOKUP(C13&amp;" "&amp;D13,SM!B:F,5,FALSE)," "),"")</f>
        <v/>
      </c>
      <c r="J13" s="19"/>
      <c r="K13" s="19"/>
      <c r="L13" s="9" t="str">
        <f>IF(J13&lt;&gt;"",IFERROR(VLOOKUP(C13&amp;" "&amp;D13,DM!B:F,5,FALSE),"0")+IFERROR(VLOOKUP(J13&amp;" "&amp;K13,DM!B:F,5,FALSE),"0"),"")</f>
        <v/>
      </c>
      <c r="M13" s="19"/>
      <c r="N13" s="19"/>
      <c r="O13" s="9" t="str">
        <f>IF(M13&lt;&gt;"", IFERROR(VLOOKUP(C13&amp;" "&amp;D13,DX!B:F,5,FALSE),"0")+IFERROR(VLOOKUP(M13&amp;" "&amp;N13,DX!B:F,5,FALSE),"0"),"")</f>
        <v/>
      </c>
      <c r="P13" t="str">
        <f t="shared" si="1"/>
        <v/>
      </c>
    </row>
    <row r="14" spans="1:17" x14ac:dyDescent="0.25">
      <c r="A14" s="10">
        <v>5</v>
      </c>
      <c r="B14" s="332" t="str">
        <f>IFERROR(IFERROR(IFERROR(IFERROR(VLOOKUP(C14&amp;" "&amp;D14,SM!B:D,3,FALSE),VLOOKUP(C14&amp;" "&amp;D14,DM!B:D,3,FALSE)),VLOOKUP(C14&amp;" "&amp;D14,DX!B:D,3,FALSE)),VLOOKUP(C14&amp;" "&amp;D14,NC!$C$2:$F$40,2,FALSE)),"")</f>
        <v/>
      </c>
      <c r="C14" s="26"/>
      <c r="D14" s="26"/>
      <c r="E14" s="64" t="str">
        <f>IFERROR(IFERROR(IFERROR(IFERROR(VLOOKUP(C14&amp;" "&amp;D14,SM!B:C,2,FALSE),VLOOKUP(C14&amp;" "&amp;D14,DM!B:C,2,FALSE)),VLOOKUP(C14&amp;" "&amp;D14,DX!B:C,2,FALSE)),VLOOKUP(C14&amp;" "&amp;D14,NC!$C$2:$E$40,3,FALSE)),"")</f>
        <v/>
      </c>
      <c r="F14" s="8" t="str">
        <f t="shared" si="0"/>
        <v/>
      </c>
      <c r="G14" s="21"/>
      <c r="H14" s="24"/>
      <c r="I14" s="190" t="str">
        <f>IF(H14="SI",IFERROR(VLOOKUP(C14&amp;" "&amp;D14,SM!B:F,5,FALSE)," "),"")</f>
        <v/>
      </c>
      <c r="J14" s="19"/>
      <c r="K14" s="19"/>
      <c r="L14" s="9" t="str">
        <f>IF(J14&lt;&gt;"",IFERROR(VLOOKUP(C14&amp;" "&amp;D14,DM!B:F,5,FALSE),"0")+IFERROR(VLOOKUP(J14&amp;" "&amp;K14,DM!B:F,5,FALSE),"0"),"")</f>
        <v/>
      </c>
      <c r="M14" s="19"/>
      <c r="N14" s="19"/>
      <c r="O14" s="9" t="str">
        <f>IF(M14&lt;&gt;"", IFERROR(VLOOKUP(C14&amp;" "&amp;D14,DX!B:F,5,FALSE),"0")+IFERROR(VLOOKUP(M14&amp;" "&amp;N14,DX!B:F,5,FALSE),"0"),"")</f>
        <v/>
      </c>
      <c r="P14" t="str">
        <f t="shared" si="1"/>
        <v/>
      </c>
    </row>
    <row r="15" spans="1:17" x14ac:dyDescent="0.25">
      <c r="A15" s="11">
        <v>6</v>
      </c>
      <c r="B15" s="332" t="str">
        <f>IFERROR(IFERROR(IFERROR(IFERROR(VLOOKUP(C15&amp;" "&amp;D15,SM!B:D,3,FALSE),VLOOKUP(C15&amp;" "&amp;D15,DM!B:D,3,FALSE)),VLOOKUP(C15&amp;" "&amp;D15,DX!B:D,3,FALSE)),VLOOKUP(C15&amp;" "&amp;D15,NC!$C$2:$F$40,2,FALSE)),"")</f>
        <v/>
      </c>
      <c r="C15" s="26"/>
      <c r="D15" s="26"/>
      <c r="E15" s="64" t="str">
        <f>IFERROR(IFERROR(IFERROR(IFERROR(VLOOKUP(C15&amp;" "&amp;D15,SM!B:C,2,FALSE),VLOOKUP(C15&amp;" "&amp;D15,DM!B:C,2,FALSE)),VLOOKUP(C15&amp;" "&amp;D15,DX!B:C,2,FALSE)),VLOOKUP(C15&amp;" "&amp;D15,NC!$C$2:$E$40,3,FALSE)),"")</f>
        <v/>
      </c>
      <c r="F15" s="8" t="str">
        <f t="shared" si="0"/>
        <v/>
      </c>
      <c r="G15" s="21"/>
      <c r="H15" s="24"/>
      <c r="I15" s="190" t="str">
        <f>IF(H15="SI",IFERROR(VLOOKUP(C15&amp;" "&amp;D15,SM!B:F,5,FALSE)," "),"")</f>
        <v/>
      </c>
      <c r="J15" s="19"/>
      <c r="K15" s="19"/>
      <c r="L15" s="9" t="str">
        <f>IF(J15&lt;&gt;"",IFERROR(VLOOKUP(C15&amp;" "&amp;D15,DM!B:F,5,FALSE),"0")+IFERROR(VLOOKUP(J15&amp;" "&amp;K15,DM!B:F,5,FALSE),"0"),"")</f>
        <v/>
      </c>
      <c r="M15" s="19"/>
      <c r="N15" s="19"/>
      <c r="O15" s="9" t="str">
        <f>IF(M15&lt;&gt;"", IFERROR(VLOOKUP(C15&amp;" "&amp;D15,DX!B:F,5,FALSE),"0")+IFERROR(VLOOKUP(M15&amp;" "&amp;N15,DX!B:F,5,FALSE),"0"),"")</f>
        <v/>
      </c>
      <c r="P15" t="str">
        <f t="shared" si="1"/>
        <v/>
      </c>
    </row>
    <row r="16" spans="1:17" x14ac:dyDescent="0.25">
      <c r="A16" s="11">
        <v>7</v>
      </c>
      <c r="B16" s="332" t="str">
        <f>IFERROR(IFERROR(IFERROR(IFERROR(VLOOKUP(C16&amp;" "&amp;D16,SM!B:D,3,FALSE),VLOOKUP(C16&amp;" "&amp;D16,DM!B:D,3,FALSE)),VLOOKUP(C16&amp;" "&amp;D16,DX!B:D,3,FALSE)),VLOOKUP(C16&amp;" "&amp;D16,NC!$C$2:$F$40,2,FALSE)),"")</f>
        <v/>
      </c>
      <c r="C16" s="26"/>
      <c r="D16" s="26"/>
      <c r="E16" s="64" t="str">
        <f>IFERROR(IFERROR(IFERROR(IFERROR(VLOOKUP(C16&amp;" "&amp;D16,SM!B:C,2,FALSE),VLOOKUP(C16&amp;" "&amp;D16,DM!B:C,2,FALSE)),VLOOKUP(C16&amp;" "&amp;D16,DX!B:C,2,FALSE)),VLOOKUP(C16&amp;" "&amp;D16,NC!$C$2:$E$40,3,FALSE)),"")</f>
        <v/>
      </c>
      <c r="F16" s="8" t="str">
        <f t="shared" si="0"/>
        <v/>
      </c>
      <c r="G16" s="21"/>
      <c r="H16" s="24"/>
      <c r="I16" s="190" t="str">
        <f>IF(H16="SI",IFERROR(VLOOKUP(C16&amp;" "&amp;D16,SM!B:F,5,FALSE)," "),"")</f>
        <v/>
      </c>
      <c r="J16" s="19"/>
      <c r="K16" s="19"/>
      <c r="L16" s="9" t="str">
        <f>IF(J16&lt;&gt;"",IFERROR(VLOOKUP(C16&amp;" "&amp;D16,DM!B:F,5,FALSE),"0")+IFERROR(VLOOKUP(J16&amp;" "&amp;K16,DM!B:F,5,FALSE),"0"),"")</f>
        <v/>
      </c>
      <c r="M16" s="19"/>
      <c r="N16" s="19"/>
      <c r="O16" s="9" t="str">
        <f>IF(M16&lt;&gt;"", IFERROR(VLOOKUP(C16&amp;" "&amp;D16,DX!B:F,5,FALSE),"0")+IFERROR(VLOOKUP(M16&amp;" "&amp;N16,DX!B:F,5,FALSE),"0"),"")</f>
        <v/>
      </c>
      <c r="P16" t="str">
        <f t="shared" si="1"/>
        <v/>
      </c>
    </row>
    <row r="17" spans="1:16" x14ac:dyDescent="0.25">
      <c r="A17" s="10">
        <v>8</v>
      </c>
      <c r="B17" s="332" t="str">
        <f>IFERROR(IFERROR(IFERROR(IFERROR(VLOOKUP(C17&amp;" "&amp;D17,SM!B:D,3,FALSE),VLOOKUP(C17&amp;" "&amp;D17,DM!B:D,3,FALSE)),VLOOKUP(C17&amp;" "&amp;D17,DX!B:D,3,FALSE)),VLOOKUP(C17&amp;" "&amp;D17,NC!$C$2:$F$40,2,FALSE)),"")</f>
        <v/>
      </c>
      <c r="C17" s="26"/>
      <c r="D17" s="26"/>
      <c r="E17" s="64" t="str">
        <f>IFERROR(IFERROR(IFERROR(IFERROR(VLOOKUP(C17&amp;" "&amp;D17,SM!B:C,2,FALSE),VLOOKUP(C17&amp;" "&amp;D17,DM!B:C,2,FALSE)),VLOOKUP(C17&amp;" "&amp;D17,DX!B:C,2,FALSE)),VLOOKUP(C17&amp;" "&amp;D17,NC!$C$2:$E$40,3,FALSE)),"")</f>
        <v/>
      </c>
      <c r="F17" s="8" t="str">
        <f t="shared" si="0"/>
        <v/>
      </c>
      <c r="G17" s="21"/>
      <c r="H17" s="24"/>
      <c r="I17" s="190" t="str">
        <f>IF(H17="SI",IFERROR(VLOOKUP(C17&amp;" "&amp;D17,SM!B:F,5,FALSE)," "),"")</f>
        <v/>
      </c>
      <c r="J17" s="19"/>
      <c r="K17" s="19"/>
      <c r="L17" s="9" t="str">
        <f>IF(J17&lt;&gt;"",IFERROR(VLOOKUP(C17&amp;" "&amp;D17,DM!B:F,5,FALSE),"0")+IFERROR(VLOOKUP(J17&amp;" "&amp;K17,DM!B:F,5,FALSE),"0"),"")</f>
        <v/>
      </c>
      <c r="M17" s="19"/>
      <c r="N17" s="19"/>
      <c r="O17" s="9" t="str">
        <f>IF(M17&lt;&gt;"", IFERROR(VLOOKUP(C17&amp;" "&amp;D17,DX!B:F,5,FALSE),"0")+IFERROR(VLOOKUP(M17&amp;" "&amp;N17,DX!B:F,5,FALSE),"0"),"")</f>
        <v/>
      </c>
      <c r="P17" t="str">
        <f t="shared" si="1"/>
        <v/>
      </c>
    </row>
    <row r="18" spans="1:16" x14ac:dyDescent="0.25">
      <c r="A18" s="11">
        <v>9</v>
      </c>
      <c r="B18" s="332" t="str">
        <f>IFERROR(IFERROR(IFERROR(IFERROR(VLOOKUP(C18&amp;" "&amp;D18,SM!B:D,3,FALSE),VLOOKUP(C18&amp;" "&amp;D18,DM!B:D,3,FALSE)),VLOOKUP(C18&amp;" "&amp;D18,DX!B:D,3,FALSE)),VLOOKUP(C18&amp;" "&amp;D18,NC!$C$2:$F$40,2,FALSE)),"")</f>
        <v/>
      </c>
      <c r="C18" s="26"/>
      <c r="D18" s="26"/>
      <c r="E18" s="64" t="str">
        <f>IFERROR(IFERROR(IFERROR(IFERROR(VLOOKUP(C18&amp;" "&amp;D18,SM!B:C,2,FALSE),VLOOKUP(C18&amp;" "&amp;D18,DM!B:C,2,FALSE)),VLOOKUP(C18&amp;" "&amp;D18,DX!B:C,2,FALSE)),VLOOKUP(C18&amp;" "&amp;D18,NC!$C$2:$E$40,3,FALSE)),"")</f>
        <v/>
      </c>
      <c r="F18" s="8" t="str">
        <f t="shared" si="0"/>
        <v/>
      </c>
      <c r="G18" s="21"/>
      <c r="H18" s="24"/>
      <c r="I18" s="190" t="str">
        <f>IF(H18="SI",IFERROR(VLOOKUP(C18&amp;" "&amp;D18,SM!B:F,5,FALSE)," "),"")</f>
        <v/>
      </c>
      <c r="J18" s="19"/>
      <c r="K18" s="19"/>
      <c r="L18" s="9" t="str">
        <f>IF(J18&lt;&gt;"",IFERROR(VLOOKUP(C18&amp;" "&amp;D18,DM!B:F,5,FALSE),"0")+IFERROR(VLOOKUP(J18&amp;" "&amp;K18,DM!B:F,5,FALSE),"0"),"")</f>
        <v/>
      </c>
      <c r="M18" s="19"/>
      <c r="N18" s="19"/>
      <c r="O18" s="9" t="str">
        <f>IF(M18&lt;&gt;"", IFERROR(VLOOKUP(C18&amp;" "&amp;D18,DX!B:F,5,FALSE),"0")+IFERROR(VLOOKUP(M18&amp;" "&amp;N18,DX!B:F,5,FALSE),"0"),"")</f>
        <v/>
      </c>
      <c r="P18" t="str">
        <f t="shared" si="1"/>
        <v/>
      </c>
    </row>
    <row r="19" spans="1:16" x14ac:dyDescent="0.25">
      <c r="A19" s="11">
        <v>10</v>
      </c>
      <c r="B19" s="332" t="str">
        <f>IFERROR(IFERROR(IFERROR(IFERROR(VLOOKUP(C19&amp;" "&amp;D19,SM!B:D,3,FALSE),VLOOKUP(C19&amp;" "&amp;D19,DM!B:D,3,FALSE)),VLOOKUP(C19&amp;" "&amp;D19,DX!B:D,3,FALSE)),VLOOKUP(C19&amp;" "&amp;D19,NC!$C$2:$F$40,2,FALSE)),"")</f>
        <v/>
      </c>
      <c r="C19" s="26"/>
      <c r="D19" s="26"/>
      <c r="E19" s="64" t="str">
        <f>IFERROR(IFERROR(IFERROR(IFERROR(VLOOKUP(C19&amp;" "&amp;D19,SM!B:C,2,FALSE),VLOOKUP(C19&amp;" "&amp;D19,DM!B:C,2,FALSE)),VLOOKUP(C19&amp;" "&amp;D19,DX!B:C,2,FALSE)),VLOOKUP(C19&amp;" "&amp;D19,NC!$C$2:$E$40,3,FALSE)),"")</f>
        <v/>
      </c>
      <c r="F19" s="8" t="str">
        <f t="shared" si="0"/>
        <v/>
      </c>
      <c r="G19" s="23"/>
      <c r="H19" s="24"/>
      <c r="I19" s="190" t="str">
        <f>IF(H19="SI",IFERROR(VLOOKUP(C19&amp;" "&amp;D19,SM!B:F,5,FALSE)," "),"")</f>
        <v/>
      </c>
      <c r="J19" s="19"/>
      <c r="K19" s="19"/>
      <c r="L19" s="9" t="str">
        <f>IF(J19&lt;&gt;"",IFERROR(VLOOKUP(C19&amp;" "&amp;D19,DM!B:F,5,FALSE),"0")+IFERROR(VLOOKUP(J19&amp;" "&amp;K19,DM!B:F,5,FALSE),"0"),"")</f>
        <v/>
      </c>
      <c r="M19" s="19"/>
      <c r="N19" s="19"/>
      <c r="O19" s="9" t="str">
        <f>IF(M19&lt;&gt;"", IFERROR(VLOOKUP(C19&amp;" "&amp;D19,DX!B:F,5,FALSE),"0")+IFERROR(VLOOKUP(M19&amp;" "&amp;N19,DX!B:F,5,FALSE),"0"),"")</f>
        <v/>
      </c>
      <c r="P19" t="str">
        <f t="shared" si="1"/>
        <v/>
      </c>
    </row>
    <row r="20" spans="1:16" ht="15" customHeight="1" x14ac:dyDescent="0.25">
      <c r="A20" s="10">
        <v>11</v>
      </c>
      <c r="B20" s="332" t="str">
        <f>IFERROR(IFERROR(IFERROR(IFERROR(VLOOKUP(C20&amp;" "&amp;D20,SM!B:D,3,FALSE),VLOOKUP(C20&amp;" "&amp;D20,DM!B:D,3,FALSE)),VLOOKUP(C20&amp;" "&amp;D20,DX!B:D,3,FALSE)),VLOOKUP(C20&amp;" "&amp;D20,NC!$C$2:$F$40,2,FALSE)),"")</f>
        <v/>
      </c>
      <c r="C20" s="26"/>
      <c r="D20" s="26"/>
      <c r="E20" s="64" t="str">
        <f>IFERROR(IFERROR(IFERROR(IFERROR(VLOOKUP(C20&amp;" "&amp;D20,SM!B:C,2,FALSE),VLOOKUP(C20&amp;" "&amp;D20,DM!B:C,2,FALSE)),VLOOKUP(C20&amp;" "&amp;D20,DX!B:C,2,FALSE)),VLOOKUP(C20&amp;" "&amp;D20,NC!$C$2:$E$40,3,FALSE)),"")</f>
        <v/>
      </c>
      <c r="F20" s="8" t="str">
        <f t="shared" si="0"/>
        <v/>
      </c>
      <c r="G20" s="23"/>
      <c r="H20" s="24"/>
      <c r="I20" s="190" t="str">
        <f>IF(H20="SI",IFERROR(VLOOKUP(C20&amp;" "&amp;D20,SM!B:F,5,FALSE)," "),"")</f>
        <v/>
      </c>
      <c r="J20" s="19"/>
      <c r="K20" s="19"/>
      <c r="L20" s="9" t="str">
        <f>IF(J20&lt;&gt;"",IFERROR(VLOOKUP(C20&amp;" "&amp;D20,DM!B:F,5,FALSE),"0")+IFERROR(VLOOKUP(J20&amp;" "&amp;K20,DM!B:F,5,FALSE),"0"),"")</f>
        <v/>
      </c>
      <c r="M20" s="19"/>
      <c r="N20" s="19"/>
      <c r="O20" s="9" t="str">
        <f>IF(M20&lt;&gt;"", IFERROR(VLOOKUP(C20&amp;" "&amp;D20,DX!B:F,5,FALSE),"0")+IFERROR(VLOOKUP(M20&amp;" "&amp;N20,DX!B:F,5,FALSE),"0"),"")</f>
        <v/>
      </c>
      <c r="P20" t="str">
        <f t="shared" si="1"/>
        <v/>
      </c>
    </row>
    <row r="21" spans="1:16" ht="13.5" customHeight="1" x14ac:dyDescent="0.25">
      <c r="A21" s="11">
        <v>12</v>
      </c>
      <c r="B21" s="332" t="str">
        <f>IFERROR(IFERROR(IFERROR(IFERROR(VLOOKUP(C21&amp;" "&amp;D21,SM!B:D,3,FALSE),VLOOKUP(C21&amp;" "&amp;D21,DM!B:D,3,FALSE)),VLOOKUP(C21&amp;" "&amp;D21,DX!B:D,3,FALSE)),VLOOKUP(C21&amp;" "&amp;D21,NC!$C$2:$F$40,2,FALSE)),"")</f>
        <v/>
      </c>
      <c r="C21" s="26"/>
      <c r="D21" s="26"/>
      <c r="E21" s="64" t="str">
        <f>IFERROR(IFERROR(IFERROR(IFERROR(VLOOKUP(C21&amp;" "&amp;D21,SM!B:C,2,FALSE),VLOOKUP(C21&amp;" "&amp;D21,DM!B:C,2,FALSE)),VLOOKUP(C21&amp;" "&amp;D21,DX!B:C,2,FALSE)),VLOOKUP(C21&amp;" "&amp;D21,NC!$C$2:$E$40,3,FALSE)),"")</f>
        <v/>
      </c>
      <c r="F21" s="8" t="str">
        <f t="shared" si="0"/>
        <v/>
      </c>
      <c r="G21" s="23"/>
      <c r="H21" s="24"/>
      <c r="I21" s="190" t="str">
        <f>IF(H21="SI",IFERROR(VLOOKUP(C21&amp;" "&amp;D21,SM!B:F,5,FALSE)," "),"")</f>
        <v/>
      </c>
      <c r="J21" s="19"/>
      <c r="K21" s="19"/>
      <c r="L21" s="9" t="str">
        <f>IF(J21&lt;&gt;"",IFERROR(VLOOKUP(C21&amp;" "&amp;D21,DM!B:F,5,FALSE),"0")+IFERROR(VLOOKUP(J21&amp;" "&amp;K21,DM!B:F,5,FALSE),"0"),"")</f>
        <v/>
      </c>
      <c r="M21" s="19"/>
      <c r="N21" s="19"/>
      <c r="O21" s="9" t="str">
        <f>IF(M21&lt;&gt;"", IFERROR(VLOOKUP(C21&amp;" "&amp;D21,DX!B:F,5,FALSE),"0")+IFERROR(VLOOKUP(M21&amp;" "&amp;N21,DX!B:F,5,FALSE),"0"),"")</f>
        <v/>
      </c>
      <c r="P21" t="str">
        <f t="shared" si="1"/>
        <v/>
      </c>
    </row>
    <row r="22" spans="1:16" x14ac:dyDescent="0.25">
      <c r="A22" s="11">
        <v>13</v>
      </c>
      <c r="B22" s="332" t="str">
        <f>IFERROR(IFERROR(IFERROR(IFERROR(VLOOKUP(C22&amp;" "&amp;D22,SM!B:D,3,FALSE),VLOOKUP(C22&amp;" "&amp;D22,DM!B:D,3,FALSE)),VLOOKUP(C22&amp;" "&amp;D22,DX!B:D,3,FALSE)),VLOOKUP(C22&amp;" "&amp;D22,NC!$C$2:$F$40,2,FALSE)),"")</f>
        <v/>
      </c>
      <c r="C22" s="26"/>
      <c r="D22" s="26"/>
      <c r="E22" s="64" t="str">
        <f>IFERROR(IFERROR(IFERROR(IFERROR(VLOOKUP(C22&amp;" "&amp;D22,SM!B:C,2,FALSE),VLOOKUP(C22&amp;" "&amp;D22,DM!B:C,2,FALSE)),VLOOKUP(C22&amp;" "&amp;D22,DX!B:C,2,FALSE)),VLOOKUP(C22&amp;" "&amp;D22,NC!$C$2:$E$40,3,FALSE)),"")</f>
        <v/>
      </c>
      <c r="F22" s="8" t="str">
        <f t="shared" si="0"/>
        <v/>
      </c>
      <c r="G22" s="23"/>
      <c r="H22" s="24"/>
      <c r="I22" s="190" t="str">
        <f>IF(H22="SI",IFERROR(VLOOKUP(C22&amp;" "&amp;D22,SM!B:F,5,FALSE)," "),"")</f>
        <v/>
      </c>
      <c r="J22" s="19"/>
      <c r="K22" s="19"/>
      <c r="L22" s="9" t="str">
        <f>IF(J22&lt;&gt;"",IFERROR(VLOOKUP(C22&amp;" "&amp;D22,DM!B:F,5,FALSE),"0")+IFERROR(VLOOKUP(J22&amp;" "&amp;K22,DM!B:F,5,FALSE),"0"),"")</f>
        <v/>
      </c>
      <c r="M22" s="19"/>
      <c r="N22" s="19"/>
      <c r="O22" s="9" t="str">
        <f>IF(M22&lt;&gt;"", IFERROR(VLOOKUP(C22&amp;" "&amp;D22,DX!B:F,5,FALSE),"0")+IFERROR(VLOOKUP(M22&amp;" "&amp;N22,DX!B:F,5,FALSE),"0"),"")</f>
        <v/>
      </c>
      <c r="P22" t="str">
        <f t="shared" si="1"/>
        <v/>
      </c>
    </row>
    <row r="23" spans="1:16" x14ac:dyDescent="0.25">
      <c r="A23" s="10">
        <v>14</v>
      </c>
      <c r="B23" s="332" t="str">
        <f>IFERROR(IFERROR(IFERROR(IFERROR(VLOOKUP(C23&amp;" "&amp;D23,SM!B:D,3,FALSE),VLOOKUP(C23&amp;" "&amp;D23,DM!B:D,3,FALSE)),VLOOKUP(C23&amp;" "&amp;D23,DX!B:D,3,FALSE)),VLOOKUP(C23&amp;" "&amp;D23,NC!$C$2:$F$40,2,FALSE)),"")</f>
        <v/>
      </c>
      <c r="C23" s="26"/>
      <c r="D23" s="26"/>
      <c r="E23" s="64" t="str">
        <f>IFERROR(IFERROR(IFERROR(IFERROR(VLOOKUP(C23&amp;" "&amp;D23,SM!B:C,2,FALSE),VLOOKUP(C23&amp;" "&amp;D23,DM!B:C,2,FALSE)),VLOOKUP(C23&amp;" "&amp;D23,DX!B:C,2,FALSE)),VLOOKUP(C23&amp;" "&amp;D23,NC!$C$2:$E$40,3,FALSE)),"")</f>
        <v/>
      </c>
      <c r="F23" s="8" t="str">
        <f t="shared" si="0"/>
        <v/>
      </c>
      <c r="G23" s="23"/>
      <c r="H23" s="24"/>
      <c r="I23" s="190" t="str">
        <f>IF(H23="SI",IFERROR(VLOOKUP(C23&amp;" "&amp;D23,SM!B:F,5,FALSE)," "),"")</f>
        <v/>
      </c>
      <c r="J23" s="19"/>
      <c r="K23" s="19"/>
      <c r="L23" s="9" t="str">
        <f>IF(J23&lt;&gt;"",IFERROR(VLOOKUP(C23&amp;" "&amp;D23,DM!B:F,5,FALSE),"0")+IFERROR(VLOOKUP(J23&amp;" "&amp;K23,DM!B:F,5,FALSE),"0"),"")</f>
        <v/>
      </c>
      <c r="M23" s="19"/>
      <c r="N23" s="19"/>
      <c r="O23" s="9" t="str">
        <f>IF(M23&lt;&gt;"", IFERROR(VLOOKUP(C23&amp;" "&amp;D23,DX!B:F,5,FALSE),"0")+IFERROR(VLOOKUP(M23&amp;" "&amp;N23,DX!B:F,5,FALSE),"0"),"")</f>
        <v/>
      </c>
      <c r="P23" t="str">
        <f t="shared" si="1"/>
        <v/>
      </c>
    </row>
    <row r="24" spans="1:16" x14ac:dyDescent="0.25">
      <c r="A24" s="11">
        <v>15</v>
      </c>
      <c r="B24" s="332" t="str">
        <f>IFERROR(IFERROR(IFERROR(IFERROR(VLOOKUP(C24&amp;" "&amp;D24,SM!B:D,3,FALSE),VLOOKUP(C24&amp;" "&amp;D24,DM!B:D,3,FALSE)),VLOOKUP(C24&amp;" "&amp;D24,DX!B:D,3,FALSE)),VLOOKUP(C24&amp;" "&amp;D24,NC!$C$2:$F$40,2,FALSE)),"")</f>
        <v/>
      </c>
      <c r="C24" s="26"/>
      <c r="D24" s="26"/>
      <c r="E24" s="64" t="str">
        <f>IFERROR(IFERROR(IFERROR(IFERROR(VLOOKUP(C24&amp;" "&amp;D24,SM!B:C,2,FALSE),VLOOKUP(C24&amp;" "&amp;D24,DM!B:C,2,FALSE)),VLOOKUP(C24&amp;" "&amp;D24,DX!B:C,2,FALSE)),VLOOKUP(C24&amp;" "&amp;D24,NC!$C$2:$E$40,3,FALSE)),"")</f>
        <v/>
      </c>
      <c r="F24" s="8" t="str">
        <f t="shared" si="0"/>
        <v/>
      </c>
      <c r="G24" s="23"/>
      <c r="H24" s="24"/>
      <c r="I24" s="190" t="str">
        <f>IF(H24="SI",IFERROR(VLOOKUP(C24&amp;" "&amp;D24,SM!B:F,5,FALSE)," "),"")</f>
        <v/>
      </c>
      <c r="J24" s="19"/>
      <c r="K24" s="19"/>
      <c r="L24" s="9" t="str">
        <f>IF(J24&lt;&gt;"",IFERROR(VLOOKUP(C24&amp;" "&amp;D24,DM!B:F,5,FALSE),"0")+IFERROR(VLOOKUP(J24&amp;" "&amp;K24,DM!B:F,5,FALSE),"0"),"")</f>
        <v/>
      </c>
      <c r="M24" s="19"/>
      <c r="N24" s="19"/>
      <c r="O24" s="9" t="str">
        <f>IF(M24&lt;&gt;"", IFERROR(VLOOKUP(C24&amp;" "&amp;D24,DX!B:F,5,FALSE),"0")+IFERROR(VLOOKUP(M24&amp;" "&amp;N24,DX!B:F,5,FALSE),"0"),"")</f>
        <v/>
      </c>
      <c r="P24" t="str">
        <f t="shared" si="1"/>
        <v/>
      </c>
    </row>
    <row r="25" spans="1:16" x14ac:dyDescent="0.25">
      <c r="A25" s="11">
        <v>16</v>
      </c>
      <c r="B25" s="332" t="str">
        <f>IFERROR(IFERROR(IFERROR(IFERROR(VLOOKUP(C25&amp;" "&amp;D25,SM!B:D,3,FALSE),VLOOKUP(C25&amp;" "&amp;D25,DM!B:D,3,FALSE)),VLOOKUP(C25&amp;" "&amp;D25,DX!B:D,3,FALSE)),VLOOKUP(C25&amp;" "&amp;D25,NC!$C$2:$F$40,2,FALSE)),"")</f>
        <v/>
      </c>
      <c r="C25" s="26"/>
      <c r="D25" s="26"/>
      <c r="E25" s="64" t="str">
        <f>IFERROR(IFERROR(IFERROR(IFERROR(VLOOKUP(C25&amp;" "&amp;D25,SM!B:C,2,FALSE),VLOOKUP(C25&amp;" "&amp;D25,DM!B:C,2,FALSE)),VLOOKUP(C25&amp;" "&amp;D25,DX!B:C,2,FALSE)),VLOOKUP(C25&amp;" "&amp;D25,NC!$C$2:$E$40,3,FALSE)),"")</f>
        <v/>
      </c>
      <c r="F25" s="8" t="str">
        <f t="shared" si="0"/>
        <v/>
      </c>
      <c r="G25" s="23"/>
      <c r="H25" s="24"/>
      <c r="I25" s="190" t="str">
        <f>IF(H25="SI",IFERROR(VLOOKUP(C25&amp;" "&amp;D25,SM!B:F,5,FALSE)," "),"")</f>
        <v/>
      </c>
      <c r="J25" s="19"/>
      <c r="K25" s="19"/>
      <c r="L25" s="9" t="str">
        <f>IF(J25&lt;&gt;"",IFERROR(VLOOKUP(C25&amp;" "&amp;D25,DM!B:F,5,FALSE),"0")+IFERROR(VLOOKUP(J25&amp;" "&amp;K25,DM!B:F,5,FALSE),"0"),"")</f>
        <v/>
      </c>
      <c r="M25" s="19"/>
      <c r="N25" s="19"/>
      <c r="O25" s="9" t="str">
        <f>IF(M25&lt;&gt;"", IFERROR(VLOOKUP(C25&amp;" "&amp;D25,DX!B:F,5,FALSE),"0")+IFERROR(VLOOKUP(M25&amp;" "&amp;N25,DX!B:F,5,FALSE),"0"),"")</f>
        <v/>
      </c>
      <c r="P25" t="str">
        <f t="shared" si="1"/>
        <v/>
      </c>
    </row>
    <row r="26" spans="1:16" x14ac:dyDescent="0.25">
      <c r="A26" s="10">
        <v>17</v>
      </c>
      <c r="B26" s="332" t="str">
        <f>IFERROR(IFERROR(IFERROR(IFERROR(VLOOKUP(C26&amp;" "&amp;D26,SM!B:D,3,FALSE),VLOOKUP(C26&amp;" "&amp;D26,DM!B:D,3,FALSE)),VLOOKUP(C26&amp;" "&amp;D26,DX!B:D,3,FALSE)),VLOOKUP(C26&amp;" "&amp;D26,NC!$C$2:$F$40,2,FALSE)),"")</f>
        <v/>
      </c>
      <c r="C26" s="26"/>
      <c r="D26" s="26"/>
      <c r="E26" s="64" t="str">
        <f>IFERROR(IFERROR(IFERROR(IFERROR(VLOOKUP(C26&amp;" "&amp;D26,SM!B:C,2,FALSE),VLOOKUP(C26&amp;" "&amp;D26,DM!B:C,2,FALSE)),VLOOKUP(C26&amp;" "&amp;D26,DX!B:C,2,FALSE)),VLOOKUP(C26&amp;" "&amp;D26,NC!$C$2:$E$40,3,FALSE)),"")</f>
        <v/>
      </c>
      <c r="F26" s="8" t="str">
        <f t="shared" si="0"/>
        <v/>
      </c>
      <c r="G26" s="23"/>
      <c r="H26" s="24"/>
      <c r="I26" s="190" t="str">
        <f>IF(H26="SI",IFERROR(VLOOKUP(C26&amp;" "&amp;D26,SM!B:F,5,FALSE)," "),"")</f>
        <v/>
      </c>
      <c r="J26" s="19"/>
      <c r="K26" s="19"/>
      <c r="L26" s="9" t="str">
        <f>IF(J26&lt;&gt;"",IFERROR(VLOOKUP(C26&amp;" "&amp;D26,DM!B:F,5,FALSE),"0")+IFERROR(VLOOKUP(J26&amp;" "&amp;K26,DM!B:F,5,FALSE),"0"),"")</f>
        <v/>
      </c>
      <c r="M26" s="19"/>
      <c r="N26" s="19"/>
      <c r="O26" s="9" t="str">
        <f>IF(M26&lt;&gt;"", IFERROR(VLOOKUP(C26&amp;" "&amp;D26,DX!B:F,5,FALSE),"0")+IFERROR(VLOOKUP(M26&amp;" "&amp;N26,DX!B:F,5,FALSE),"0"),"")</f>
        <v/>
      </c>
      <c r="P26" t="str">
        <f t="shared" si="1"/>
        <v/>
      </c>
    </row>
    <row r="27" spans="1:16" x14ac:dyDescent="0.25">
      <c r="A27" s="11">
        <v>18</v>
      </c>
      <c r="B27" s="332" t="str">
        <f>IFERROR(IFERROR(IFERROR(IFERROR(VLOOKUP(C27&amp;" "&amp;D27,SM!B:D,3,FALSE),VLOOKUP(C27&amp;" "&amp;D27,DM!B:D,3,FALSE)),VLOOKUP(C27&amp;" "&amp;D27,DX!B:D,3,FALSE)),VLOOKUP(C27&amp;" "&amp;D27,NC!$C$2:$F$40,2,FALSE)),"")</f>
        <v/>
      </c>
      <c r="C27" s="26"/>
      <c r="D27" s="26"/>
      <c r="E27" s="64" t="str">
        <f>IFERROR(IFERROR(IFERROR(IFERROR(VLOOKUP(C27&amp;" "&amp;D27,SM!B:C,2,FALSE),VLOOKUP(C27&amp;" "&amp;D27,DM!B:C,2,FALSE)),VLOOKUP(C27&amp;" "&amp;D27,DX!B:C,2,FALSE)),VLOOKUP(C27&amp;" "&amp;D27,NC!$C$2:$E$40,3,FALSE)),"")</f>
        <v/>
      </c>
      <c r="F27" s="8" t="str">
        <f t="shared" si="0"/>
        <v/>
      </c>
      <c r="G27" s="24"/>
      <c r="H27" s="24"/>
      <c r="I27" s="190" t="str">
        <f>IF(H27="SI",IFERROR(VLOOKUP(C27&amp;" "&amp;D27,SM!B:F,5,FALSE)," "),"")</f>
        <v/>
      </c>
      <c r="J27" s="19"/>
      <c r="K27" s="19"/>
      <c r="L27" s="9" t="str">
        <f>IF(J27&lt;&gt;"",IFERROR(VLOOKUP(C27&amp;" "&amp;D27,DM!B:F,5,FALSE),"0")+IFERROR(VLOOKUP(J27&amp;" "&amp;K27,DM!B:F,5,FALSE),"0"),"")</f>
        <v/>
      </c>
      <c r="M27" s="19"/>
      <c r="N27" s="19"/>
      <c r="O27" s="9" t="str">
        <f>IF(M27&lt;&gt;"", IFERROR(VLOOKUP(C27&amp;" "&amp;D27,DX!B:F,5,FALSE),"0")+IFERROR(VLOOKUP(M27&amp;" "&amp;N27,DX!B:F,5,FALSE),"0"),"")</f>
        <v/>
      </c>
      <c r="P27" t="str">
        <f t="shared" si="1"/>
        <v/>
      </c>
    </row>
    <row r="28" spans="1:16" x14ac:dyDescent="0.25">
      <c r="A28" s="11">
        <v>19</v>
      </c>
      <c r="B28" s="332" t="str">
        <f>IFERROR(IFERROR(IFERROR(IFERROR(VLOOKUP(C28&amp;" "&amp;D28,SM!B:D,3,FALSE),VLOOKUP(C28&amp;" "&amp;D28,DM!B:D,3,FALSE)),VLOOKUP(C28&amp;" "&amp;D28,DX!B:D,3,FALSE)),VLOOKUP(C28&amp;" "&amp;D28,NC!$C$2:$F$40,2,FALSE)),"")</f>
        <v/>
      </c>
      <c r="C28" s="26"/>
      <c r="D28" s="26"/>
      <c r="E28" s="64" t="str">
        <f>IFERROR(IFERROR(IFERROR(IFERROR(VLOOKUP(C28&amp;" "&amp;D28,SM!B:C,2,FALSE),VLOOKUP(C28&amp;" "&amp;D28,DM!B:C,2,FALSE)),VLOOKUP(C28&amp;" "&amp;D28,DX!B:C,2,FALSE)),VLOOKUP(C28&amp;" "&amp;D28,NC!$C$2:$E$40,3,FALSE)),"")</f>
        <v/>
      </c>
      <c r="F28" s="8" t="str">
        <f t="shared" si="0"/>
        <v/>
      </c>
      <c r="G28" s="24"/>
      <c r="H28" s="24"/>
      <c r="I28" s="190" t="str">
        <f>IF(H28="SI",IFERROR(VLOOKUP(C28&amp;" "&amp;D28,SM!B:F,5,FALSE)," "),"")</f>
        <v/>
      </c>
      <c r="J28" s="19"/>
      <c r="K28" s="19"/>
      <c r="L28" s="9" t="str">
        <f>IF(J28&lt;&gt;"",IFERROR(VLOOKUP(C28&amp;" "&amp;D28,DM!B:F,5,FALSE),"0")+IFERROR(VLOOKUP(J28&amp;" "&amp;K28,DM!B:F,5,FALSE),"0"),"")</f>
        <v/>
      </c>
      <c r="M28" s="19"/>
      <c r="N28" s="19"/>
      <c r="O28" s="9" t="str">
        <f>IF(M28&lt;&gt;"", IFERROR(VLOOKUP(C28&amp;" "&amp;D28,DX!B:F,5,FALSE),"0")+IFERROR(VLOOKUP(M28&amp;" "&amp;N28,DX!B:F,5,FALSE),"0"),"")</f>
        <v/>
      </c>
      <c r="P28" t="str">
        <f t="shared" si="1"/>
        <v/>
      </c>
    </row>
    <row r="29" spans="1:16" x14ac:dyDescent="0.25">
      <c r="A29" s="11">
        <v>20</v>
      </c>
      <c r="B29" s="332" t="str">
        <f>IFERROR(IFERROR(IFERROR(IFERROR(VLOOKUP(C29&amp;" "&amp;D29,SM!B:D,3,FALSE),VLOOKUP(C29&amp;" "&amp;D29,DM!B:D,3,FALSE)),VLOOKUP(C29&amp;" "&amp;D29,DX!B:D,3,FALSE)),VLOOKUP(C29&amp;" "&amp;D29,NC!$C$2:$F$40,2,FALSE)),"")</f>
        <v/>
      </c>
      <c r="C29" s="26"/>
      <c r="D29" s="26"/>
      <c r="E29" s="64" t="str">
        <f>IFERROR(IFERROR(IFERROR(IFERROR(VLOOKUP(C29&amp;" "&amp;D29,SM!B:C,2,FALSE),VLOOKUP(C29&amp;" "&amp;D29,DM!B:C,2,FALSE)),VLOOKUP(C29&amp;" "&amp;D29,DX!B:C,2,FALSE)),VLOOKUP(C29&amp;" "&amp;D29,NC!$C$2:$E$40,3,FALSE)),"")</f>
        <v/>
      </c>
      <c r="F29" s="8" t="str">
        <f t="shared" si="0"/>
        <v/>
      </c>
      <c r="G29" s="24"/>
      <c r="H29" s="24"/>
      <c r="I29" s="190" t="str">
        <f>IF(H29="SI",IFERROR(VLOOKUP(C29&amp;" "&amp;D29,SM!B:F,5,FALSE)," "),"")</f>
        <v/>
      </c>
      <c r="J29" s="19"/>
      <c r="K29" s="19"/>
      <c r="L29" s="9" t="str">
        <f>IF(J29&lt;&gt;"",IFERROR(VLOOKUP(C29&amp;" "&amp;D29,DM!B:F,5,FALSE),"0")+IFERROR(VLOOKUP(J29&amp;" "&amp;K29,DM!B:F,5,FALSE),"0"),"")</f>
        <v/>
      </c>
      <c r="M29" s="19"/>
      <c r="N29" s="19"/>
      <c r="O29" s="9" t="str">
        <f>IF(M29&lt;&gt;"", IFERROR(VLOOKUP(C29&amp;" "&amp;D29,DX!B:F,5,FALSE),"0")+IFERROR(VLOOKUP(M29&amp;" "&amp;N29,DX!B:F,5,FALSE),"0"),"")</f>
        <v/>
      </c>
      <c r="P29" t="str">
        <f t="shared" si="1"/>
        <v/>
      </c>
    </row>
    <row r="30" spans="1:16" x14ac:dyDescent="0.25">
      <c r="A30" s="15">
        <v>21</v>
      </c>
      <c r="B30" s="66" t="str">
        <f>IFERROR(IFERROR(IFERROR(IFERROR(VLOOKUP(C30&amp;" "&amp;D30,SM!B:D,3,FALSE),VLOOKUP(C30&amp;" "&amp;D30,DM!B:D,3,FALSE)),VLOOKUP(C30&amp;" "&amp;D30,DX!B:D,3,FALSE)),VLOOKUP(C30&amp;" "&amp;D30,NC!$C$2:$F$40,2,FALSE)),"")</f>
        <v/>
      </c>
      <c r="C30" s="20"/>
      <c r="D30" s="20"/>
      <c r="E30" s="66" t="str">
        <f>IFERROR(IFERROR(IFERROR(IFERROR(VLOOKUP(C30&amp;" "&amp;D30,SM!B:C,2,FALSE),VLOOKUP(C30&amp;" "&amp;D30,DM!B:C,2,FALSE)),VLOOKUP(C30&amp;" "&amp;D30,DX!B:C,2,FALSE)),VLOOKUP(C30&amp;" "&amp;D30,NC!$C$2:$E$40,3,FALSE)),"")</f>
        <v/>
      </c>
      <c r="F30" s="13" t="str">
        <f>IF(C30="","","F")</f>
        <v/>
      </c>
      <c r="G30" s="25"/>
      <c r="H30" s="25"/>
      <c r="I30" s="13" t="str">
        <f>IF(H30="SI",IFERROR(VLOOKUP(C30&amp;" "&amp;D30,SF!B:F,5,FALSE)," "),"")</f>
        <v/>
      </c>
      <c r="J30" s="20"/>
      <c r="K30" s="20"/>
      <c r="L30" s="14" t="str">
        <f>IF(J30&lt;&gt;"",IFERROR(VLOOKUP(C30&amp;" "&amp;D30,DF!B:F,5,FALSE),"0")+IFERROR(VLOOKUP(J30&amp;" "&amp;K30,DF!B:F,5,FALSE),"0"),"")</f>
        <v/>
      </c>
      <c r="M30" s="20"/>
      <c r="N30" s="20"/>
      <c r="O30" s="14" t="str">
        <f>IF(M30&lt;&gt;"", IFERROR(VLOOKUP(C30&amp;" "&amp;D30,DX!B:F,5,FALSE),"0")+IFERROR(VLOOKUP(M30&amp;" "&amp;N30,DX!B:F,5,FALSE),"0"),"")</f>
        <v/>
      </c>
      <c r="P30" t="str">
        <f t="shared" si="1"/>
        <v/>
      </c>
    </row>
    <row r="31" spans="1:16" x14ac:dyDescent="0.25">
      <c r="A31" s="15">
        <v>22</v>
      </c>
      <c r="B31" s="66" t="str">
        <f>IFERROR(IFERROR(IFERROR(IFERROR(VLOOKUP(C31&amp;" "&amp;D31,SM!B:D,3,FALSE),VLOOKUP(C31&amp;" "&amp;D31,DM!B:D,3,FALSE)),VLOOKUP(C31&amp;" "&amp;D31,DX!B:D,3,FALSE)),VLOOKUP(C31&amp;" "&amp;D31,NC!$C$2:$F$40,2,FALSE)),"")</f>
        <v/>
      </c>
      <c r="C31" s="20"/>
      <c r="D31" s="20"/>
      <c r="E31" s="66" t="str">
        <f>IFERROR(IFERROR(IFERROR(IFERROR(VLOOKUP(C31&amp;" "&amp;D31,SM!B:C,2,FALSE),VLOOKUP(C31&amp;" "&amp;D31,DM!B:C,2,FALSE)),VLOOKUP(C31&amp;" "&amp;D31,DX!B:C,2,FALSE)),VLOOKUP(C31&amp;" "&amp;D31,NC!$C$2:$E$40,3,FALSE)),"")</f>
        <v/>
      </c>
      <c r="F31" s="13" t="str">
        <f t="shared" ref="F31:F49" si="2">IF(C31="","","F")</f>
        <v/>
      </c>
      <c r="G31" s="25"/>
      <c r="H31" s="25"/>
      <c r="I31" s="13" t="str">
        <f>IF(H31="SI",IFERROR(VLOOKUP(C31&amp;" "&amp;D31,SF!B:F,5,FALSE)," "),"")</f>
        <v/>
      </c>
      <c r="J31" s="20"/>
      <c r="K31" s="20"/>
      <c r="L31" s="14" t="str">
        <f>IF(J31&lt;&gt;"",IFERROR(VLOOKUP(C31&amp;" "&amp;D31,DF!B:F,5,FALSE),"0")+IFERROR(VLOOKUP(J31&amp;" "&amp;K31,DF!B:F,5,FALSE),"0"),"")</f>
        <v/>
      </c>
      <c r="M31" s="20"/>
      <c r="N31" s="20"/>
      <c r="O31" s="14" t="str">
        <f>IF(M31&lt;&gt;"", IFERROR(VLOOKUP(C31&amp;" "&amp;D31,DX!B:F,5,FALSE),"0")+IFERROR(VLOOKUP(M31&amp;" "&amp;N31,DX!B:F,5,FALSE),"0"),"")</f>
        <v/>
      </c>
      <c r="P31" t="str">
        <f t="shared" si="1"/>
        <v/>
      </c>
    </row>
    <row r="32" spans="1:16" x14ac:dyDescent="0.25">
      <c r="A32" s="12">
        <v>23</v>
      </c>
      <c r="B32" s="66" t="str">
        <f>IFERROR(IFERROR(IFERROR(IFERROR(VLOOKUP(C32&amp;" "&amp;D32,SM!B:D,3,FALSE),VLOOKUP(C32&amp;" "&amp;D32,DM!B:D,3,FALSE)),VLOOKUP(C32&amp;" "&amp;D32,DX!B:D,3,FALSE)),VLOOKUP(C32&amp;" "&amp;D32,NC!$C$2:$F$40,2,FALSE)),"")</f>
        <v/>
      </c>
      <c r="C32" s="20"/>
      <c r="D32" s="20"/>
      <c r="E32" s="66" t="str">
        <f>IFERROR(IFERROR(IFERROR(IFERROR(VLOOKUP(C32&amp;" "&amp;D32,SM!B:C,2,FALSE),VLOOKUP(C32&amp;" "&amp;D32,DM!B:C,2,FALSE)),VLOOKUP(C32&amp;" "&amp;D32,DX!B:C,2,FALSE)),VLOOKUP(C32&amp;" "&amp;D32,NC!$C$2:$E$40,3,FALSE)),"")</f>
        <v/>
      </c>
      <c r="F32" s="13" t="str">
        <f t="shared" si="2"/>
        <v/>
      </c>
      <c r="G32" s="25"/>
      <c r="H32" s="25"/>
      <c r="I32" s="13" t="str">
        <f>IF(H32="SI",IFERROR(VLOOKUP(C32&amp;" "&amp;D32,SF!B:F,5,FALSE)," "),"")</f>
        <v/>
      </c>
      <c r="J32" s="20"/>
      <c r="K32" s="20"/>
      <c r="L32" s="14" t="str">
        <f>IF(J32&lt;&gt;"",IFERROR(VLOOKUP(C32&amp;" "&amp;D32,DF!B:F,5,FALSE),"0")+IFERROR(VLOOKUP(J32&amp;" "&amp;K32,DF!B:F,5,FALSE),"0"),"")</f>
        <v/>
      </c>
      <c r="M32" s="20"/>
      <c r="N32" s="20"/>
      <c r="O32" s="14" t="str">
        <f>IF(M32&lt;&gt;"", IFERROR(VLOOKUP(C32&amp;" "&amp;D32,DX!B:F,5,FALSE),"0")+IFERROR(VLOOKUP(M32&amp;" "&amp;N32,DX!B:F,5,FALSE),"0"),"")</f>
        <v/>
      </c>
      <c r="P32" t="str">
        <f t="shared" si="1"/>
        <v/>
      </c>
    </row>
    <row r="33" spans="1:16" x14ac:dyDescent="0.25">
      <c r="A33" s="15">
        <v>24</v>
      </c>
      <c r="B33" s="66" t="str">
        <f>IFERROR(IFERROR(IFERROR(IFERROR(VLOOKUP(C33&amp;" "&amp;D33,SM!B:D,3,FALSE),VLOOKUP(C33&amp;" "&amp;D33,DM!B:D,3,FALSE)),VLOOKUP(C33&amp;" "&amp;D33,DX!B:D,3,FALSE)),VLOOKUP(C33&amp;" "&amp;D33,NC!$C$2:$F$40,2,FALSE)),"")</f>
        <v/>
      </c>
      <c r="C33" s="20"/>
      <c r="D33" s="20"/>
      <c r="E33" s="66" t="str">
        <f>IFERROR(IFERROR(IFERROR(IFERROR(VLOOKUP(C33&amp;" "&amp;D33,SM!B:C,2,FALSE),VLOOKUP(C33&amp;" "&amp;D33,DM!B:C,2,FALSE)),VLOOKUP(C33&amp;" "&amp;D33,DX!B:C,2,FALSE)),VLOOKUP(C33&amp;" "&amp;D33,NC!$C$2:$E$40,3,FALSE)),"")</f>
        <v/>
      </c>
      <c r="F33" s="13" t="str">
        <f t="shared" si="2"/>
        <v/>
      </c>
      <c r="G33" s="25"/>
      <c r="H33" s="25"/>
      <c r="I33" s="13" t="str">
        <f>IF(H33="SI",IFERROR(VLOOKUP(C33&amp;" "&amp;D33,SF!B:F,5,FALSE)," "),"")</f>
        <v/>
      </c>
      <c r="J33" s="20"/>
      <c r="K33" s="20"/>
      <c r="L33" s="14" t="str">
        <f>IF(J33&lt;&gt;"",IFERROR(VLOOKUP(C33&amp;" "&amp;D33,DF!B:F,5,FALSE),"0")+IFERROR(VLOOKUP(J33&amp;" "&amp;K33,DF!B:F,5,FALSE),"0"),"")</f>
        <v/>
      </c>
      <c r="M33" s="20"/>
      <c r="N33" s="20"/>
      <c r="O33" s="14" t="str">
        <f>IF(M33&lt;&gt;"", IFERROR(VLOOKUP(C33&amp;" "&amp;D33,DX!B:F,5,FALSE),"0")+IFERROR(VLOOKUP(M33&amp;" "&amp;N33,DX!B:F,5,FALSE),"0"),"")</f>
        <v/>
      </c>
      <c r="P33" t="str">
        <f t="shared" si="1"/>
        <v/>
      </c>
    </row>
    <row r="34" spans="1:16" x14ac:dyDescent="0.25">
      <c r="A34" s="15">
        <v>25</v>
      </c>
      <c r="B34" s="66" t="str">
        <f>IFERROR(IFERROR(IFERROR(IFERROR(VLOOKUP(C34&amp;" "&amp;D34,SM!B:D,3,FALSE),VLOOKUP(C34&amp;" "&amp;D34,DM!B:D,3,FALSE)),VLOOKUP(C34&amp;" "&amp;D34,DX!B:D,3,FALSE)),VLOOKUP(C34&amp;" "&amp;D34,NC!$C$2:$F$40,2,FALSE)),"")</f>
        <v/>
      </c>
      <c r="C34" s="20"/>
      <c r="D34" s="20"/>
      <c r="E34" s="66" t="str">
        <f>IFERROR(IFERROR(IFERROR(IFERROR(VLOOKUP(C34&amp;" "&amp;D34,SM!B:C,2,FALSE),VLOOKUP(C34&amp;" "&amp;D34,DM!B:C,2,FALSE)),VLOOKUP(C34&amp;" "&amp;D34,DX!B:C,2,FALSE)),VLOOKUP(C34&amp;" "&amp;D34,NC!$C$2:$E$40,3,FALSE)),"")</f>
        <v/>
      </c>
      <c r="F34" s="13" t="str">
        <f t="shared" si="2"/>
        <v/>
      </c>
      <c r="G34" s="25"/>
      <c r="H34" s="25"/>
      <c r="I34" s="13" t="str">
        <f>IF(H34="SI",IFERROR(VLOOKUP(C34&amp;" "&amp;D34,SF!B:F,5,FALSE)," "),"")</f>
        <v/>
      </c>
      <c r="J34" s="20"/>
      <c r="K34" s="20"/>
      <c r="L34" s="14" t="str">
        <f>IF(J34&lt;&gt;"",IFERROR(VLOOKUP(C34&amp;" "&amp;D34,DF!B:F,5,FALSE),"0")+IFERROR(VLOOKUP(J34&amp;" "&amp;K34,DF!B:F,5,FALSE),"0"),"")</f>
        <v/>
      </c>
      <c r="M34" s="20"/>
      <c r="N34" s="20"/>
      <c r="O34" s="14" t="str">
        <f>IF(M34&lt;&gt;"", IFERROR(VLOOKUP(C34&amp;" "&amp;D34,DX!B:F,5,FALSE),"0")+IFERROR(VLOOKUP(M34&amp;" "&amp;N34,DX!B:F,5,FALSE),"0"),"")</f>
        <v/>
      </c>
      <c r="P34" t="str">
        <f t="shared" si="1"/>
        <v/>
      </c>
    </row>
    <row r="35" spans="1:16" x14ac:dyDescent="0.25">
      <c r="A35" s="15">
        <v>26</v>
      </c>
      <c r="B35" s="66" t="str">
        <f>IFERROR(IFERROR(IFERROR(IFERROR(VLOOKUP(C35&amp;" "&amp;D35,SM!B:D,3,FALSE),VLOOKUP(C35&amp;" "&amp;D35,DM!B:D,3,FALSE)),VLOOKUP(C35&amp;" "&amp;D35,DX!B:D,3,FALSE)),VLOOKUP(C35&amp;" "&amp;D35,NC!$C$2:$F$40,2,FALSE)),"")</f>
        <v/>
      </c>
      <c r="C35" s="20"/>
      <c r="D35" s="20"/>
      <c r="E35" s="66" t="str">
        <f>IFERROR(IFERROR(IFERROR(IFERROR(VLOOKUP(C35&amp;" "&amp;D35,SM!B:C,2,FALSE),VLOOKUP(C35&amp;" "&amp;D35,DM!B:C,2,FALSE)),VLOOKUP(C35&amp;" "&amp;D35,DX!B:C,2,FALSE)),VLOOKUP(C35&amp;" "&amp;D35,NC!$C$2:$E$40,3,FALSE)),"")</f>
        <v/>
      </c>
      <c r="F35" s="13" t="str">
        <f t="shared" si="2"/>
        <v/>
      </c>
      <c r="G35" s="25"/>
      <c r="H35" s="25"/>
      <c r="I35" s="13" t="str">
        <f>IF(H35="SI",IFERROR(VLOOKUP(C35&amp;" "&amp;D35,SF!B:F,5,FALSE)," "),"")</f>
        <v/>
      </c>
      <c r="J35" s="20"/>
      <c r="K35" s="20"/>
      <c r="L35" s="14" t="str">
        <f>IF(J35&lt;&gt;"",IFERROR(VLOOKUP(C35&amp;" "&amp;D35,DF!B:F,5,FALSE),"0")+IFERROR(VLOOKUP(J35&amp;" "&amp;K35,DF!B:F,5,FALSE),"0"),"")</f>
        <v/>
      </c>
      <c r="M35" s="20"/>
      <c r="N35" s="20"/>
      <c r="O35" s="14" t="str">
        <f>IF(M35&lt;&gt;"", IFERROR(VLOOKUP(C35&amp;" "&amp;D35,DX!B:F,5,FALSE),"0")+IFERROR(VLOOKUP(M35&amp;" "&amp;N35,DX!B:F,5,FALSE),"0"),"")</f>
        <v/>
      </c>
      <c r="P35" t="str">
        <f t="shared" si="1"/>
        <v/>
      </c>
    </row>
    <row r="36" spans="1:16" x14ac:dyDescent="0.25">
      <c r="A36" s="15">
        <v>27</v>
      </c>
      <c r="B36" s="66" t="str">
        <f>IFERROR(IFERROR(IFERROR(IFERROR(VLOOKUP(C36&amp;" "&amp;D36,SM!B:D,3,FALSE),VLOOKUP(C36&amp;" "&amp;D36,DM!B:D,3,FALSE)),VLOOKUP(C36&amp;" "&amp;D36,DX!B:D,3,FALSE)),VLOOKUP(C36&amp;" "&amp;D36,NC!$C$2:$F$40,2,FALSE)),"")</f>
        <v/>
      </c>
      <c r="C36" s="20"/>
      <c r="D36" s="20"/>
      <c r="E36" s="66" t="str">
        <f>IFERROR(IFERROR(IFERROR(IFERROR(VLOOKUP(C36&amp;" "&amp;D36,SM!B:C,2,FALSE),VLOOKUP(C36&amp;" "&amp;D36,DM!B:C,2,FALSE)),VLOOKUP(C36&amp;" "&amp;D36,DX!B:C,2,FALSE)),VLOOKUP(C36&amp;" "&amp;D36,NC!$C$2:$E$40,3,FALSE)),"")</f>
        <v/>
      </c>
      <c r="F36" s="13" t="str">
        <f t="shared" si="2"/>
        <v/>
      </c>
      <c r="G36" s="25"/>
      <c r="H36" s="25"/>
      <c r="I36" s="13" t="str">
        <f>IF(H36="SI",IFERROR(VLOOKUP(C36&amp;" "&amp;D36,SF!B:F,5,FALSE)," "),"")</f>
        <v/>
      </c>
      <c r="J36" s="20"/>
      <c r="K36" s="20"/>
      <c r="L36" s="14" t="str">
        <f>IF(J36&lt;&gt;"",IFERROR(VLOOKUP(C36&amp;" "&amp;D36,DF!B:F,5,FALSE),"0")+IFERROR(VLOOKUP(J36&amp;" "&amp;K36,DF!B:F,5,FALSE),"0"),"")</f>
        <v/>
      </c>
      <c r="M36" s="20"/>
      <c r="N36" s="20"/>
      <c r="O36" s="14" t="str">
        <f>IF(M36&lt;&gt;"", IFERROR(VLOOKUP(C36&amp;" "&amp;D36,DX!B:F,5,FALSE),"0")+IFERROR(VLOOKUP(M36&amp;" "&amp;N36,DX!B:F,5,FALSE),"0"),"")</f>
        <v/>
      </c>
      <c r="P36" t="str">
        <f t="shared" si="1"/>
        <v/>
      </c>
    </row>
    <row r="37" spans="1:16" x14ac:dyDescent="0.25">
      <c r="A37" s="15">
        <v>28</v>
      </c>
      <c r="B37" s="66" t="str">
        <f>IFERROR(IFERROR(IFERROR(IFERROR(VLOOKUP(C37&amp;" "&amp;D37,SM!B:D,3,FALSE),VLOOKUP(C37&amp;" "&amp;D37,DM!B:D,3,FALSE)),VLOOKUP(C37&amp;" "&amp;D37,DX!B:D,3,FALSE)),VLOOKUP(C37&amp;" "&amp;D37,NC!$C$2:$F$40,2,FALSE)),"")</f>
        <v/>
      </c>
      <c r="C37" s="20"/>
      <c r="D37" s="20"/>
      <c r="E37" s="66" t="str">
        <f>IFERROR(IFERROR(IFERROR(IFERROR(VLOOKUP(C37&amp;" "&amp;D37,SM!B:C,2,FALSE),VLOOKUP(C37&amp;" "&amp;D37,DM!B:C,2,FALSE)),VLOOKUP(C37&amp;" "&amp;D37,DX!B:C,2,FALSE)),VLOOKUP(C37&amp;" "&amp;D37,NC!$C$2:$E$40,3,FALSE)),"")</f>
        <v/>
      </c>
      <c r="F37" s="13" t="str">
        <f t="shared" si="2"/>
        <v/>
      </c>
      <c r="G37" s="25"/>
      <c r="H37" s="25"/>
      <c r="I37" s="13" t="str">
        <f>IF(H37="SI",IFERROR(VLOOKUP(C37&amp;" "&amp;D37,SF!B:F,5,FALSE)," "),"")</f>
        <v/>
      </c>
      <c r="J37" s="20"/>
      <c r="K37" s="20"/>
      <c r="L37" s="14" t="str">
        <f>IF(J37&lt;&gt;"",IFERROR(VLOOKUP(C37&amp;" "&amp;D37,DF!B:F,5,FALSE),"0")+IFERROR(VLOOKUP(J37&amp;" "&amp;K37,DF!B:F,5,FALSE),"0"),"")</f>
        <v/>
      </c>
      <c r="M37" s="20"/>
      <c r="N37" s="20"/>
      <c r="O37" s="14" t="str">
        <f>IF(M37&lt;&gt;"", IFERROR(VLOOKUP(C37&amp;" "&amp;D37,DX!B:F,5,FALSE),"0")+IFERROR(VLOOKUP(M37&amp;" "&amp;N37,DX!B:F,5,FALSE),"0"),"")</f>
        <v/>
      </c>
      <c r="P37" t="str">
        <f t="shared" si="1"/>
        <v/>
      </c>
    </row>
    <row r="38" spans="1:16" x14ac:dyDescent="0.25">
      <c r="A38" s="15">
        <v>29</v>
      </c>
      <c r="B38" s="66" t="str">
        <f>IFERROR(IFERROR(IFERROR(IFERROR(VLOOKUP(C38&amp;" "&amp;D38,SM!B:D,3,FALSE),VLOOKUP(C38&amp;" "&amp;D38,DM!B:D,3,FALSE)),VLOOKUP(C38&amp;" "&amp;D38,DX!B:D,3,FALSE)),VLOOKUP(C38&amp;" "&amp;D38,NC!$C$2:$F$40,2,FALSE)),"")</f>
        <v/>
      </c>
      <c r="C38" s="20"/>
      <c r="D38" s="20"/>
      <c r="E38" s="66" t="str">
        <f>IFERROR(IFERROR(IFERROR(IFERROR(VLOOKUP(C38&amp;" "&amp;D38,SM!B:C,2,FALSE),VLOOKUP(C38&amp;" "&amp;D38,DM!B:C,2,FALSE)),VLOOKUP(C38&amp;" "&amp;D38,DX!B:C,2,FALSE)),VLOOKUP(C38&amp;" "&amp;D38,NC!$C$2:$E$40,3,FALSE)),"")</f>
        <v/>
      </c>
      <c r="F38" s="13" t="str">
        <f t="shared" si="2"/>
        <v/>
      </c>
      <c r="G38" s="25"/>
      <c r="H38" s="25"/>
      <c r="I38" s="13" t="str">
        <f>IF(H38="SI",IFERROR(VLOOKUP(C38&amp;" "&amp;D38,SF!B:F,5,FALSE)," "),"")</f>
        <v/>
      </c>
      <c r="J38" s="20"/>
      <c r="K38" s="20"/>
      <c r="L38" s="14" t="str">
        <f>IF(J38&lt;&gt;"",IFERROR(VLOOKUP(C38&amp;" "&amp;D38,DF!B:F,5,FALSE),"0")+IFERROR(VLOOKUP(J38&amp;" "&amp;K38,DF!B:F,5,FALSE),"0"),"")</f>
        <v/>
      </c>
      <c r="M38" s="20"/>
      <c r="N38" s="20"/>
      <c r="O38" s="14" t="str">
        <f>IF(M38&lt;&gt;"", IFERROR(VLOOKUP(C38&amp;" "&amp;D38,DX!B:F,5,FALSE),"0")+IFERROR(VLOOKUP(M38&amp;" "&amp;N38,DX!B:F,5,FALSE),"0"),"")</f>
        <v/>
      </c>
      <c r="P38" t="str">
        <f t="shared" si="1"/>
        <v/>
      </c>
    </row>
    <row r="39" spans="1:16" x14ac:dyDescent="0.25">
      <c r="A39" s="15">
        <v>30</v>
      </c>
      <c r="B39" s="66" t="str">
        <f>IFERROR(IFERROR(IFERROR(IFERROR(VLOOKUP(C39&amp;" "&amp;D39,SM!B:D,3,FALSE),VLOOKUP(C39&amp;" "&amp;D39,DM!B:D,3,FALSE)),VLOOKUP(C39&amp;" "&amp;D39,DX!B:D,3,FALSE)),VLOOKUP(C39&amp;" "&amp;D39,NC!$C$2:$F$40,2,FALSE)),"")</f>
        <v/>
      </c>
      <c r="C39" s="20"/>
      <c r="D39" s="20"/>
      <c r="E39" s="66" t="str">
        <f>IFERROR(IFERROR(IFERROR(IFERROR(VLOOKUP(C39&amp;" "&amp;D39,SM!B:C,2,FALSE),VLOOKUP(C39&amp;" "&amp;D39,DM!B:C,2,FALSE)),VLOOKUP(C39&amp;" "&amp;D39,DX!B:C,2,FALSE)),VLOOKUP(C39&amp;" "&amp;D39,NC!$C$2:$E$40,3,FALSE)),"")</f>
        <v/>
      </c>
      <c r="F39" s="13" t="str">
        <f t="shared" si="2"/>
        <v/>
      </c>
      <c r="G39" s="25"/>
      <c r="H39" s="25"/>
      <c r="I39" s="13" t="str">
        <f>IF(H39="SI",IFERROR(VLOOKUP(C39&amp;" "&amp;D39,SF!B:F,5,FALSE)," "),"")</f>
        <v/>
      </c>
      <c r="J39" s="20"/>
      <c r="K39" s="20"/>
      <c r="L39" s="14" t="str">
        <f>IF(J39&lt;&gt;"",IFERROR(VLOOKUP(C39&amp;" "&amp;D39,DF!B:F,5,FALSE),"0")+IFERROR(VLOOKUP(J39&amp;" "&amp;K39,DF!B:F,5,FALSE),"0"),"")</f>
        <v/>
      </c>
      <c r="M39" s="20"/>
      <c r="N39" s="20"/>
      <c r="O39" s="14" t="str">
        <f>IF(M39&lt;&gt;"", IFERROR(VLOOKUP(C39&amp;" "&amp;D39,DX!B:F,5,FALSE),"0")+IFERROR(VLOOKUP(M39&amp;" "&amp;N39,DX!B:F,5,FALSE),"0"),"")</f>
        <v/>
      </c>
      <c r="P39" t="str">
        <f t="shared" si="1"/>
        <v/>
      </c>
    </row>
    <row r="40" spans="1:16" x14ac:dyDescent="0.25">
      <c r="A40" s="15">
        <v>31</v>
      </c>
      <c r="B40" s="66" t="str">
        <f>IFERROR(IFERROR(IFERROR(IFERROR(VLOOKUP(C40&amp;" "&amp;D40,SM!B:D,3,FALSE),VLOOKUP(C40&amp;" "&amp;D40,DM!B:D,3,FALSE)),VLOOKUP(C40&amp;" "&amp;D40,DX!B:D,3,FALSE)),VLOOKUP(C40&amp;" "&amp;D40,NC!$C$2:$F$40,2,FALSE)),"")</f>
        <v/>
      </c>
      <c r="C40" s="20"/>
      <c r="D40" s="20"/>
      <c r="E40" s="66" t="str">
        <f>IFERROR(IFERROR(IFERROR(IFERROR(VLOOKUP(C40&amp;" "&amp;D40,SM!B:C,2,FALSE),VLOOKUP(C40&amp;" "&amp;D40,DM!B:C,2,FALSE)),VLOOKUP(C40&amp;" "&amp;D40,DX!B:C,2,FALSE)),VLOOKUP(C40&amp;" "&amp;D40,NC!$C$2:$E$40,3,FALSE)),"")</f>
        <v/>
      </c>
      <c r="F40" s="13" t="str">
        <f t="shared" si="2"/>
        <v/>
      </c>
      <c r="G40" s="25"/>
      <c r="H40" s="25"/>
      <c r="I40" s="13" t="str">
        <f>IF(H40="SI",IFERROR(VLOOKUP(C40&amp;" "&amp;D40,SF!B:F,5,FALSE)," "),"")</f>
        <v/>
      </c>
      <c r="J40" s="20"/>
      <c r="K40" s="20"/>
      <c r="L40" s="14" t="str">
        <f>IF(J40&lt;&gt;"",IFERROR(VLOOKUP(C40&amp;" "&amp;D40,DF!B:F,5,FALSE),"0")+IFERROR(VLOOKUP(J40&amp;" "&amp;K40,DF!B:F,5,FALSE),"0"),"")</f>
        <v/>
      </c>
      <c r="M40" s="20"/>
      <c r="N40" s="20"/>
      <c r="O40" s="14" t="str">
        <f>IF(M40&lt;&gt;"", IFERROR(VLOOKUP(C40&amp;" "&amp;D40,DX!B:F,5,FALSE),"0")+IFERROR(VLOOKUP(M40&amp;" "&amp;N40,DX!B:F,5,FALSE),"0"),"")</f>
        <v/>
      </c>
      <c r="P40" t="str">
        <f t="shared" si="1"/>
        <v/>
      </c>
    </row>
    <row r="41" spans="1:16" x14ac:dyDescent="0.25">
      <c r="A41" s="15">
        <v>32</v>
      </c>
      <c r="B41" s="66" t="str">
        <f>IFERROR(IFERROR(IFERROR(IFERROR(VLOOKUP(C41&amp;" "&amp;D41,SM!B:D,3,FALSE),VLOOKUP(C41&amp;" "&amp;D41,DM!B:D,3,FALSE)),VLOOKUP(C41&amp;" "&amp;D41,DX!B:D,3,FALSE)),VLOOKUP(C41&amp;" "&amp;D41,NC!$C$2:$F$40,2,FALSE)),"")</f>
        <v/>
      </c>
      <c r="C41" s="20"/>
      <c r="D41" s="20"/>
      <c r="E41" s="66" t="str">
        <f>IFERROR(IFERROR(IFERROR(IFERROR(VLOOKUP(C41&amp;" "&amp;D41,SM!B:C,2,FALSE),VLOOKUP(C41&amp;" "&amp;D41,DM!B:C,2,FALSE)),VLOOKUP(C41&amp;" "&amp;D41,DX!B:C,2,FALSE)),VLOOKUP(C41&amp;" "&amp;D41,NC!$C$2:$E$40,3,FALSE)),"")</f>
        <v/>
      </c>
      <c r="F41" s="13" t="str">
        <f t="shared" si="2"/>
        <v/>
      </c>
      <c r="G41" s="25"/>
      <c r="H41" s="25"/>
      <c r="I41" s="13" t="str">
        <f>IF(H41="SI",IFERROR(VLOOKUP(C41&amp;" "&amp;D41,SF!B:F,5,FALSE)," "),"")</f>
        <v/>
      </c>
      <c r="J41" s="20"/>
      <c r="K41" s="20"/>
      <c r="L41" s="14" t="str">
        <f>IF(J41&lt;&gt;"",IFERROR(VLOOKUP(C41&amp;" "&amp;D41,DF!B:F,5,FALSE),"0")+IFERROR(VLOOKUP(J41&amp;" "&amp;K41,DF!B:F,5,FALSE),"0"),"")</f>
        <v/>
      </c>
      <c r="M41" s="20"/>
      <c r="N41" s="20"/>
      <c r="O41" s="14" t="str">
        <f>IF(M41&lt;&gt;"", IFERROR(VLOOKUP(C41&amp;" "&amp;D41,DX!B:F,5,FALSE),"0")+IFERROR(VLOOKUP(M41&amp;" "&amp;N41,DX!B:F,5,FALSE),"0"),"")</f>
        <v/>
      </c>
      <c r="P41" t="str">
        <f t="shared" si="1"/>
        <v/>
      </c>
    </row>
    <row r="42" spans="1:16" x14ac:dyDescent="0.25">
      <c r="A42" s="15">
        <v>33</v>
      </c>
      <c r="B42" s="66" t="str">
        <f>IFERROR(IFERROR(IFERROR(IFERROR(VLOOKUP(C42&amp;" "&amp;D42,SM!B:D,3,FALSE),VLOOKUP(C42&amp;" "&amp;D42,DM!B:D,3,FALSE)),VLOOKUP(C42&amp;" "&amp;D42,DX!B:D,3,FALSE)),VLOOKUP(C42&amp;" "&amp;D42,NC!$C$2:$F$40,2,FALSE)),"")</f>
        <v/>
      </c>
      <c r="C42" s="20"/>
      <c r="D42" s="20"/>
      <c r="E42" s="66" t="str">
        <f>IFERROR(IFERROR(IFERROR(IFERROR(VLOOKUP(C42&amp;" "&amp;D42,SM!B:C,2,FALSE),VLOOKUP(C42&amp;" "&amp;D42,DM!B:C,2,FALSE)),VLOOKUP(C42&amp;" "&amp;D42,DX!B:C,2,FALSE)),VLOOKUP(C42&amp;" "&amp;D42,NC!$C$2:$E$40,3,FALSE)),"")</f>
        <v/>
      </c>
      <c r="F42" s="13" t="str">
        <f t="shared" si="2"/>
        <v/>
      </c>
      <c r="G42" s="25"/>
      <c r="H42" s="25"/>
      <c r="I42" s="13" t="str">
        <f>IF(H42="SI",IFERROR(VLOOKUP(C42&amp;" "&amp;D42,SF!B:F,5,FALSE)," "),"")</f>
        <v/>
      </c>
      <c r="J42" s="20"/>
      <c r="K42" s="20"/>
      <c r="L42" s="14" t="str">
        <f>IF(J42&lt;&gt;"",IFERROR(VLOOKUP(C42&amp;" "&amp;D42,DF!B:F,5,FALSE),"0")+IFERROR(VLOOKUP(J42&amp;" "&amp;K42,DF!B:F,5,FALSE),"0"),"")</f>
        <v/>
      </c>
      <c r="M42" s="20"/>
      <c r="N42" s="20"/>
      <c r="O42" s="14" t="str">
        <f>IF(M42&lt;&gt;"", IFERROR(VLOOKUP(C42&amp;" "&amp;D42,DX!B:F,5,FALSE),"0")+IFERROR(VLOOKUP(M42&amp;" "&amp;N42,DX!B:F,5,FALSE),"0"),"")</f>
        <v/>
      </c>
      <c r="P42" t="str">
        <f t="shared" si="1"/>
        <v/>
      </c>
    </row>
    <row r="43" spans="1:16" x14ac:dyDescent="0.25">
      <c r="A43" s="15">
        <v>34</v>
      </c>
      <c r="B43" s="66" t="str">
        <f>IFERROR(IFERROR(IFERROR(IFERROR(VLOOKUP(C43&amp;" "&amp;D43,SM!B:D,3,FALSE),VLOOKUP(C43&amp;" "&amp;D43,DM!B:D,3,FALSE)),VLOOKUP(C43&amp;" "&amp;D43,DX!B:D,3,FALSE)),VLOOKUP(C43&amp;" "&amp;D43,NC!$C$2:$F$40,2,FALSE)),"")</f>
        <v/>
      </c>
      <c r="C43" s="20"/>
      <c r="D43" s="20"/>
      <c r="E43" s="66" t="str">
        <f>IFERROR(IFERROR(IFERROR(IFERROR(VLOOKUP(C43&amp;" "&amp;D43,SM!B:C,2,FALSE),VLOOKUP(C43&amp;" "&amp;D43,DM!B:C,2,FALSE)),VLOOKUP(C43&amp;" "&amp;D43,DX!B:C,2,FALSE)),VLOOKUP(C43&amp;" "&amp;D43,NC!$C$2:$E$40,3,FALSE)),"")</f>
        <v/>
      </c>
      <c r="F43" s="13" t="str">
        <f t="shared" si="2"/>
        <v/>
      </c>
      <c r="G43" s="25"/>
      <c r="H43" s="25"/>
      <c r="I43" s="13" t="str">
        <f>IF(H43="SI",IFERROR(VLOOKUP(C43&amp;" "&amp;D43,SF!B:F,5,FALSE)," "),"")</f>
        <v/>
      </c>
      <c r="J43" s="20"/>
      <c r="K43" s="20"/>
      <c r="L43" s="14" t="str">
        <f>IF(J43&lt;&gt;"",IFERROR(VLOOKUP(C43&amp;" "&amp;D43,DF!B:F,5,FALSE),"0")+IFERROR(VLOOKUP(J43&amp;" "&amp;K43,DF!B:F,5,FALSE),"0"),"")</f>
        <v/>
      </c>
      <c r="M43" s="20"/>
      <c r="N43" s="20"/>
      <c r="O43" s="14" t="str">
        <f>IF(M43&lt;&gt;"", IFERROR(VLOOKUP(C43&amp;" "&amp;D43,DX!B:F,5,FALSE),"0")+IFERROR(VLOOKUP(M43&amp;" "&amp;N43,DX!B:F,5,FALSE),"0"),"")</f>
        <v/>
      </c>
      <c r="P43" t="str">
        <f t="shared" si="1"/>
        <v/>
      </c>
    </row>
    <row r="44" spans="1:16" x14ac:dyDescent="0.25">
      <c r="A44" s="15">
        <v>35</v>
      </c>
      <c r="B44" s="66" t="str">
        <f>IFERROR(IFERROR(IFERROR(IFERROR(VLOOKUP(C44&amp;" "&amp;D44,SM!B:D,3,FALSE),VLOOKUP(C44&amp;" "&amp;D44,DM!B:D,3,FALSE)),VLOOKUP(C44&amp;" "&amp;D44,DX!B:D,3,FALSE)),VLOOKUP(C44&amp;" "&amp;D44,NC!$C$2:$F$40,2,FALSE)),"")</f>
        <v/>
      </c>
      <c r="C44" s="20"/>
      <c r="D44" s="20"/>
      <c r="E44" s="66" t="str">
        <f>IFERROR(IFERROR(IFERROR(IFERROR(VLOOKUP(C44&amp;" "&amp;D44,SM!B:C,2,FALSE),VLOOKUP(C44&amp;" "&amp;D44,DM!B:C,2,FALSE)),VLOOKUP(C44&amp;" "&amp;D44,DX!B:C,2,FALSE)),VLOOKUP(C44&amp;" "&amp;D44,NC!$C$2:$E$40,3,FALSE)),"")</f>
        <v/>
      </c>
      <c r="F44" s="13" t="str">
        <f t="shared" si="2"/>
        <v/>
      </c>
      <c r="G44" s="25"/>
      <c r="H44" s="25"/>
      <c r="I44" s="13" t="str">
        <f>IF(H44="SI",IFERROR(VLOOKUP(C44&amp;" "&amp;D44,SF!B:F,5,FALSE)," "),"")</f>
        <v/>
      </c>
      <c r="J44" s="20"/>
      <c r="K44" s="20"/>
      <c r="L44" s="14" t="str">
        <f>IF(J44&lt;&gt;"",IFERROR(VLOOKUP(C44&amp;" "&amp;D44,DF!B:F,5,FALSE),"0")+IFERROR(VLOOKUP(J44&amp;" "&amp;K44,DF!B:F,5,FALSE),"0"),"")</f>
        <v/>
      </c>
      <c r="M44" s="20"/>
      <c r="N44" s="20"/>
      <c r="O44" s="14" t="str">
        <f>IF(M44&lt;&gt;"", IFERROR(VLOOKUP(C44&amp;" "&amp;D44,DX!B:F,5,FALSE),"0")+IFERROR(VLOOKUP(M44&amp;" "&amp;N44,DX!B:F,5,FALSE),"0"),"")</f>
        <v/>
      </c>
      <c r="P44" t="str">
        <f t="shared" si="1"/>
        <v/>
      </c>
    </row>
    <row r="45" spans="1:16" x14ac:dyDescent="0.25">
      <c r="A45" s="15">
        <v>36</v>
      </c>
      <c r="B45" s="66" t="str">
        <f>IFERROR(IFERROR(IFERROR(IFERROR(VLOOKUP(C45&amp;" "&amp;D45,SM!B:D,3,FALSE),VLOOKUP(C45&amp;" "&amp;D45,DM!B:D,3,FALSE)),VLOOKUP(C45&amp;" "&amp;D45,DX!B:D,3,FALSE)),VLOOKUP(C45&amp;" "&amp;D45,NC!$C$2:$F$40,2,FALSE)),"")</f>
        <v/>
      </c>
      <c r="C45" s="20"/>
      <c r="D45" s="20"/>
      <c r="E45" s="66" t="str">
        <f>IFERROR(IFERROR(IFERROR(IFERROR(VLOOKUP(C45&amp;" "&amp;D45,SM!B:C,2,FALSE),VLOOKUP(C45&amp;" "&amp;D45,DM!B:C,2,FALSE)),VLOOKUP(C45&amp;" "&amp;D45,DX!B:C,2,FALSE)),VLOOKUP(C45&amp;" "&amp;D45,NC!$C$2:$E$40,3,FALSE)),"")</f>
        <v/>
      </c>
      <c r="F45" s="13" t="str">
        <f t="shared" si="2"/>
        <v/>
      </c>
      <c r="G45" s="25"/>
      <c r="H45" s="25"/>
      <c r="I45" s="13" t="str">
        <f>IF(H45="SI",IFERROR(VLOOKUP(C45&amp;" "&amp;D45,SF!B:F,5,FALSE)," "),"")</f>
        <v/>
      </c>
      <c r="J45" s="20"/>
      <c r="K45" s="20"/>
      <c r="L45" s="14" t="str">
        <f>IF(J45&lt;&gt;"",IFERROR(VLOOKUP(C45&amp;" "&amp;D45,DF!B:F,5,FALSE),"0")+IFERROR(VLOOKUP(J45&amp;" "&amp;K45,DF!B:F,5,FALSE),"0"),"")</f>
        <v/>
      </c>
      <c r="M45" s="20"/>
      <c r="N45" s="20"/>
      <c r="O45" s="14" t="str">
        <f>IF(M45&lt;&gt;"", IFERROR(VLOOKUP(C45&amp;" "&amp;D45,DX!B:F,5,FALSE),"0")+IFERROR(VLOOKUP(M45&amp;" "&amp;N45,DX!B:F,5,FALSE),"0"),"")</f>
        <v/>
      </c>
      <c r="P45" t="str">
        <f t="shared" si="1"/>
        <v/>
      </c>
    </row>
    <row r="46" spans="1:16" x14ac:dyDescent="0.25">
      <c r="A46" s="15">
        <v>37</v>
      </c>
      <c r="B46" s="66" t="str">
        <f>IFERROR(IFERROR(IFERROR(IFERROR(VLOOKUP(C46&amp;" "&amp;D46,SM!B:D,3,FALSE),VLOOKUP(C46&amp;" "&amp;D46,DM!B:D,3,FALSE)),VLOOKUP(C46&amp;" "&amp;D46,DX!B:D,3,FALSE)),VLOOKUP(C46&amp;" "&amp;D46,NC!$C$2:$F$40,2,FALSE)),"")</f>
        <v/>
      </c>
      <c r="C46" s="20"/>
      <c r="D46" s="20"/>
      <c r="E46" s="66" t="str">
        <f>IFERROR(IFERROR(IFERROR(IFERROR(VLOOKUP(C46&amp;" "&amp;D46,SM!B:C,2,FALSE),VLOOKUP(C46&amp;" "&amp;D46,DM!B:C,2,FALSE)),VLOOKUP(C46&amp;" "&amp;D46,DX!B:C,2,FALSE)),VLOOKUP(C46&amp;" "&amp;D46,NC!$C$2:$E$40,3,FALSE)),"")</f>
        <v/>
      </c>
      <c r="F46" s="13" t="str">
        <f t="shared" si="2"/>
        <v/>
      </c>
      <c r="G46" s="25"/>
      <c r="H46" s="25"/>
      <c r="I46" s="13" t="str">
        <f>IF(H46="SI",IFERROR(VLOOKUP(C46&amp;" "&amp;D46,SF!B:F,5,FALSE)," "),"")</f>
        <v/>
      </c>
      <c r="J46" s="20"/>
      <c r="K46" s="20"/>
      <c r="L46" s="14" t="str">
        <f>IF(J46&lt;&gt;"",IFERROR(VLOOKUP(C46&amp;" "&amp;D46,DF!B:F,5,FALSE),"0")+IFERROR(VLOOKUP(J46&amp;" "&amp;K46,DF!B:F,5,FALSE),"0"),"")</f>
        <v/>
      </c>
      <c r="M46" s="20"/>
      <c r="N46" s="20"/>
      <c r="O46" s="14" t="str">
        <f>IF(M46&lt;&gt;"", IFERROR(VLOOKUP(C46&amp;" "&amp;D46,DX!B:F,5,FALSE),"0")+IFERROR(VLOOKUP(M46&amp;" "&amp;N46,DX!B:F,5,FALSE),"0"),"")</f>
        <v/>
      </c>
      <c r="P46" t="str">
        <f t="shared" si="1"/>
        <v/>
      </c>
    </row>
    <row r="47" spans="1:16" x14ac:dyDescent="0.25">
      <c r="A47" s="15">
        <v>38</v>
      </c>
      <c r="B47" s="66" t="str">
        <f>IFERROR(IFERROR(IFERROR(IFERROR(VLOOKUP(C47&amp;" "&amp;D47,SM!B:D,3,FALSE),VLOOKUP(C47&amp;" "&amp;D47,DM!B:D,3,FALSE)),VLOOKUP(C47&amp;" "&amp;D47,DX!B:D,3,FALSE)),VLOOKUP(C47&amp;" "&amp;D47,NC!$C$2:$F$40,2,FALSE)),"")</f>
        <v/>
      </c>
      <c r="C47" s="20"/>
      <c r="D47" s="20"/>
      <c r="E47" s="66" t="str">
        <f>IFERROR(IFERROR(IFERROR(IFERROR(VLOOKUP(C47&amp;" "&amp;D47,SM!B:C,2,FALSE),VLOOKUP(C47&amp;" "&amp;D47,DM!B:C,2,FALSE)),VLOOKUP(C47&amp;" "&amp;D47,DX!B:C,2,FALSE)),VLOOKUP(C47&amp;" "&amp;D47,NC!$C$2:$E$40,3,FALSE)),"")</f>
        <v/>
      </c>
      <c r="F47" s="13" t="str">
        <f t="shared" si="2"/>
        <v/>
      </c>
      <c r="G47" s="25"/>
      <c r="H47" s="25"/>
      <c r="I47" s="13" t="str">
        <f>IF(H47="SI",IFERROR(VLOOKUP(C47&amp;" "&amp;D47,SF!B:F,5,FALSE)," "),"")</f>
        <v/>
      </c>
      <c r="J47" s="20"/>
      <c r="K47" s="20"/>
      <c r="L47" s="14" t="str">
        <f>IF(J47&lt;&gt;"",IFERROR(VLOOKUP(C47&amp;" "&amp;D47,DF!B:F,5,FALSE),"0")+IFERROR(VLOOKUP(J47&amp;" "&amp;K47,DF!B:F,5,FALSE),"0"),"")</f>
        <v/>
      </c>
      <c r="M47" s="20"/>
      <c r="N47" s="20"/>
      <c r="O47" s="14" t="str">
        <f>IF(M47&lt;&gt;"", IFERROR(VLOOKUP(C47&amp;" "&amp;D47,DX!B:F,5,FALSE),"0")+IFERROR(VLOOKUP(M47&amp;" "&amp;N47,DX!B:F,5,FALSE),"0"),"")</f>
        <v/>
      </c>
      <c r="P47" t="str">
        <f t="shared" si="1"/>
        <v/>
      </c>
    </row>
    <row r="48" spans="1:16" x14ac:dyDescent="0.25">
      <c r="A48" s="15">
        <v>39</v>
      </c>
      <c r="B48" s="66" t="str">
        <f>IFERROR(IFERROR(IFERROR(IFERROR(VLOOKUP(C48&amp;" "&amp;D48,SM!B:D,3,FALSE),VLOOKUP(C48&amp;" "&amp;D48,DM!B:D,3,FALSE)),VLOOKUP(C48&amp;" "&amp;D48,DX!B:D,3,FALSE)),VLOOKUP(C48&amp;" "&amp;D48,NC!$C$2:$F$40,2,FALSE)),"")</f>
        <v/>
      </c>
      <c r="C48" s="20"/>
      <c r="D48" s="20"/>
      <c r="E48" s="66" t="str">
        <f>IFERROR(IFERROR(IFERROR(IFERROR(VLOOKUP(C48&amp;" "&amp;D48,SM!B:C,2,FALSE),VLOOKUP(C48&amp;" "&amp;D48,DM!B:C,2,FALSE)),VLOOKUP(C48&amp;" "&amp;D48,DX!B:C,2,FALSE)),VLOOKUP(C48&amp;" "&amp;D48,NC!$C$2:$E$40,3,FALSE)),"")</f>
        <v/>
      </c>
      <c r="F48" s="13" t="str">
        <f t="shared" si="2"/>
        <v/>
      </c>
      <c r="G48" s="25"/>
      <c r="H48" s="25"/>
      <c r="I48" s="13" t="str">
        <f>IF(H48="SI",IFERROR(VLOOKUP(C48&amp;" "&amp;D48,SF!B:F,5,FALSE)," "),"")</f>
        <v/>
      </c>
      <c r="J48" s="20"/>
      <c r="K48" s="20"/>
      <c r="L48" s="14" t="str">
        <f>IF(J48&lt;&gt;"",IFERROR(VLOOKUP(C48&amp;" "&amp;D48,DF!B:F,5,FALSE),"0")+IFERROR(VLOOKUP(J48&amp;" "&amp;K48,DF!B:F,5,FALSE),"0"),"")</f>
        <v/>
      </c>
      <c r="M48" s="20"/>
      <c r="N48" s="20"/>
      <c r="O48" s="14" t="str">
        <f>IF(M48&lt;&gt;"", IFERROR(VLOOKUP(C48&amp;" "&amp;D48,DX!B:F,5,FALSE),"0")+IFERROR(VLOOKUP(M48&amp;" "&amp;N48,DX!B:F,5,FALSE),"0"),"")</f>
        <v/>
      </c>
      <c r="P48" t="str">
        <f t="shared" si="1"/>
        <v/>
      </c>
    </row>
    <row r="49" spans="1:16" x14ac:dyDescent="0.25">
      <c r="A49" s="15">
        <v>40</v>
      </c>
      <c r="B49" s="66" t="str">
        <f>IFERROR(IFERROR(IFERROR(IFERROR(VLOOKUP(C49&amp;" "&amp;D49,SM!B:D,3,FALSE),VLOOKUP(C49&amp;" "&amp;D49,DM!B:D,3,FALSE)),VLOOKUP(C49&amp;" "&amp;D49,DX!B:D,3,FALSE)),VLOOKUP(C49&amp;" "&amp;D49,NC!$C$2:$F$40,2,FALSE)),"")</f>
        <v/>
      </c>
      <c r="C49" s="20"/>
      <c r="D49" s="20"/>
      <c r="E49" s="66" t="str">
        <f>IFERROR(IFERROR(IFERROR(IFERROR(VLOOKUP(C49&amp;" "&amp;D49,SM!B:C,2,FALSE),VLOOKUP(C49&amp;" "&amp;D49,DM!B:C,2,FALSE)),VLOOKUP(C49&amp;" "&amp;D49,DX!B:C,2,FALSE)),VLOOKUP(C49&amp;" "&amp;D49,NC!$C$2:$E$40,3,FALSE)),"")</f>
        <v/>
      </c>
      <c r="F49" s="13" t="str">
        <f t="shared" si="2"/>
        <v/>
      </c>
      <c r="G49" s="25"/>
      <c r="H49" s="25"/>
      <c r="I49" s="13" t="str">
        <f>IF(H49="SI",IFERROR(VLOOKUP(C49&amp;" "&amp;D49,SF!B:F,5,FALSE)," "),"")</f>
        <v/>
      </c>
      <c r="J49" s="20"/>
      <c r="K49" s="20"/>
      <c r="L49" s="14" t="str">
        <f>IF(J49&lt;&gt;"",IFERROR(VLOOKUP(C49&amp;" "&amp;D49,DF!B:F,5,FALSE),"0")+IFERROR(VLOOKUP(J49&amp;" "&amp;K49,DF!B:F,5,FALSE),"0"),"")</f>
        <v/>
      </c>
      <c r="M49" s="20"/>
      <c r="N49" s="20"/>
      <c r="O49" s="14" t="str">
        <f>IF(M49&lt;&gt;"", IFERROR(VLOOKUP(C49&amp;" "&amp;D49,DX!B:F,5,FALSE),"0")+IFERROR(VLOOKUP(M49&amp;" "&amp;N49,DX!B:F,5,FALSE),"0"),"")</f>
        <v/>
      </c>
      <c r="P49" t="str">
        <f t="shared" si="1"/>
        <v/>
      </c>
    </row>
  </sheetData>
  <sheetProtection algorithmName="SHA-512" hashValue="aCuDMyBdBgcYf2x0Ods2D6jvY4ZRL//t206K5rMa7SHZjwV1IyMmJnU9FdZXPdvRer5do0UzUAoXpXxykt8vYA==" saltValue="8JX9FZsAYdYXJE3dTM1tTw==" spinCount="100000" sheet="1" objects="1" scenarios="1"/>
  <mergeCells count="12">
    <mergeCell ref="A6:O6"/>
    <mergeCell ref="A7:O7"/>
    <mergeCell ref="A8:G8"/>
    <mergeCell ref="H8:I8"/>
    <mergeCell ref="J8:L8"/>
    <mergeCell ref="M8:O8"/>
    <mergeCell ref="A1:O1"/>
    <mergeCell ref="B3:D3"/>
    <mergeCell ref="E3:O3"/>
    <mergeCell ref="B4:D4"/>
    <mergeCell ref="E4:O5"/>
    <mergeCell ref="B5:D5"/>
  </mergeCells>
  <dataValidations count="3">
    <dataValidation allowBlank="1" showInputMessage="1" showErrorMessage="1" errorTitle="Errore di input" error="Devi scegliere dal menù a tendina M o F" sqref="F10:F49"/>
    <dataValidation type="list" allowBlank="1" showInputMessage="1" showErrorMessage="1" errorTitle="Errore di input" error="Devi scegliere dal menù a tendina ITA o altro" sqref="G10:G49">
      <formula1>"ITA,altro"</formula1>
    </dataValidation>
    <dataValidation type="list" allowBlank="1" showInputMessage="1" showErrorMessage="1" errorTitle="Errore di input" error="Devi scegliere dal menù a tendina SI o NO" sqref="H10:H49">
      <formula1>"SI,NO"</formula1>
    </dataValidation>
  </dataValidations>
  <hyperlinks>
    <hyperlink ref="A6:O6" location="Istruzioni!A1" display="Come compilare i moduli: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pane ySplit="9" topLeftCell="A10" activePane="bottomLeft" state="frozen"/>
      <selection activeCell="N30" sqref="N30"/>
      <selection pane="bottomLeft" activeCell="B10" sqref="B10"/>
    </sheetView>
  </sheetViews>
  <sheetFormatPr defaultRowHeight="15" x14ac:dyDescent="0.25"/>
  <cols>
    <col min="1" max="1" width="9.42578125" customWidth="1"/>
    <col min="2" max="2" width="10.42578125" bestFit="1" customWidth="1"/>
    <col min="3" max="3" width="18.28515625" customWidth="1"/>
    <col min="4" max="4" width="18.140625" customWidth="1"/>
    <col min="5" max="5" width="10.7109375" bestFit="1" customWidth="1"/>
    <col min="6" max="6" width="5.28515625" bestFit="1" customWidth="1"/>
    <col min="7" max="7" width="11.28515625" customWidth="1"/>
    <col min="8" max="8" width="12.42578125" customWidth="1"/>
    <col min="9" max="9" width="11.28515625" customWidth="1"/>
    <col min="10" max="10" width="11.42578125" bestFit="1" customWidth="1"/>
    <col min="11" max="11" width="11.42578125" customWidth="1"/>
    <col min="12" max="12" width="11.5703125" customWidth="1"/>
    <col min="13" max="13" width="14" bestFit="1" customWidth="1"/>
    <col min="14" max="14" width="11.28515625" customWidth="1"/>
    <col min="15" max="15" width="10.140625" customWidth="1"/>
    <col min="16" max="16" width="9.7109375" hidden="1" customWidth="1"/>
    <col min="17" max="17" width="10.140625" bestFit="1" customWidth="1"/>
  </cols>
  <sheetData>
    <row r="1" spans="1:17" ht="18.75" x14ac:dyDescent="0.3">
      <c r="A1" s="371" t="str">
        <f>Istruzioni!B2</f>
        <v>4o Torneo Victor del Tigullio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7" ht="6.75" customHeight="1" thickBot="1" x14ac:dyDescent="0.35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</row>
    <row r="3" spans="1:17" ht="15" customHeight="1" thickBot="1" x14ac:dyDescent="0.3">
      <c r="A3" s="335" t="s">
        <v>584</v>
      </c>
      <c r="B3" s="358">
        <f>Istruzioni!B5</f>
        <v>0</v>
      </c>
      <c r="C3" s="359"/>
      <c r="D3" s="360"/>
      <c r="E3" s="362" t="str">
        <f>Istruzioni!B3</f>
        <v>INVIARE ISCRIZIONE A: genovabc@badmintonitalia.net entro le 24.00 di Domenica 3 Maggio</v>
      </c>
      <c r="F3" s="363"/>
      <c r="G3" s="363"/>
      <c r="H3" s="363"/>
      <c r="I3" s="363"/>
      <c r="J3" s="363"/>
      <c r="K3" s="363"/>
      <c r="L3" s="363"/>
      <c r="M3" s="363"/>
      <c r="N3" s="363"/>
      <c r="O3" s="364"/>
    </row>
    <row r="4" spans="1:17" ht="15.75" customHeight="1" thickBot="1" x14ac:dyDescent="0.3">
      <c r="A4" s="336" t="s">
        <v>6</v>
      </c>
      <c r="B4" s="361">
        <f>Istruzioni!B6</f>
        <v>0</v>
      </c>
      <c r="C4" s="359"/>
      <c r="D4" s="360"/>
      <c r="E4" s="365" t="s">
        <v>3029</v>
      </c>
      <c r="F4" s="366"/>
      <c r="G4" s="366"/>
      <c r="H4" s="366"/>
      <c r="I4" s="366"/>
      <c r="J4" s="366"/>
      <c r="K4" s="366"/>
      <c r="L4" s="366"/>
      <c r="M4" s="366"/>
      <c r="N4" s="366"/>
      <c r="O4" s="367"/>
    </row>
    <row r="5" spans="1:17" ht="15.75" customHeight="1" thickBot="1" x14ac:dyDescent="0.3">
      <c r="A5" s="337" t="s">
        <v>7</v>
      </c>
      <c r="B5" s="372">
        <f>Istruzioni!B7</f>
        <v>0</v>
      </c>
      <c r="C5" s="373"/>
      <c r="D5" s="374"/>
      <c r="E5" s="368"/>
      <c r="F5" s="369"/>
      <c r="G5" s="369"/>
      <c r="H5" s="369"/>
      <c r="I5" s="369"/>
      <c r="J5" s="369"/>
      <c r="K5" s="369"/>
      <c r="L5" s="369"/>
      <c r="M5" s="369"/>
      <c r="N5" s="369"/>
      <c r="O5" s="370"/>
    </row>
    <row r="6" spans="1:17" x14ac:dyDescent="0.25">
      <c r="A6" s="354" t="s">
        <v>386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</row>
    <row r="7" spans="1:17" ht="19.5" thickBot="1" x14ac:dyDescent="0.35">
      <c r="A7" s="356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</row>
    <row r="8" spans="1:17" ht="15.75" thickBot="1" x14ac:dyDescent="0.3">
      <c r="A8" s="350" t="s">
        <v>4</v>
      </c>
      <c r="B8" s="351"/>
      <c r="C8" s="352"/>
      <c r="D8" s="352"/>
      <c r="E8" s="352"/>
      <c r="F8" s="352"/>
      <c r="G8" s="353"/>
      <c r="H8" s="348" t="s">
        <v>9</v>
      </c>
      <c r="I8" s="349"/>
      <c r="J8" s="348" t="s">
        <v>377</v>
      </c>
      <c r="K8" s="348"/>
      <c r="L8" s="349"/>
      <c r="M8" s="348" t="s">
        <v>378</v>
      </c>
      <c r="N8" s="348"/>
      <c r="O8" s="349"/>
    </row>
    <row r="9" spans="1:17" ht="30.75" thickBot="1" x14ac:dyDescent="0.3">
      <c r="A9" s="31" t="s">
        <v>0</v>
      </c>
      <c r="B9" s="31" t="s">
        <v>5</v>
      </c>
      <c r="C9" s="27" t="s">
        <v>1</v>
      </c>
      <c r="D9" s="28" t="s">
        <v>2</v>
      </c>
      <c r="E9" s="32" t="s">
        <v>3</v>
      </c>
      <c r="F9" s="32" t="s">
        <v>8</v>
      </c>
      <c r="G9" s="30" t="s">
        <v>364</v>
      </c>
      <c r="H9" s="27" t="s">
        <v>376</v>
      </c>
      <c r="I9" s="32" t="s">
        <v>387</v>
      </c>
      <c r="J9" s="27" t="s">
        <v>1</v>
      </c>
      <c r="K9" s="27" t="s">
        <v>2</v>
      </c>
      <c r="L9" s="33" t="s">
        <v>388</v>
      </c>
      <c r="M9" s="28" t="s">
        <v>1</v>
      </c>
      <c r="N9" s="30" t="s">
        <v>2</v>
      </c>
      <c r="O9" s="32" t="s">
        <v>385</v>
      </c>
      <c r="P9" s="5" t="s">
        <v>365</v>
      </c>
    </row>
    <row r="10" spans="1:17" x14ac:dyDescent="0.25">
      <c r="A10" s="7">
        <v>1</v>
      </c>
      <c r="B10" s="332" t="str">
        <f>IFERROR(IFERROR(IFERROR(IFERROR(VLOOKUP(C10&amp;" "&amp;D10,SM!B:D,3,FALSE),VLOOKUP(C10&amp;" "&amp;D10,DM!B:D,3,FALSE)),VLOOKUP(C10&amp;" "&amp;D10,DX!B:D,3,FALSE)),VLOOKUP(C10&amp;" "&amp;D10,NC!$C$2:$F$40,2,FALSE)),"")</f>
        <v/>
      </c>
      <c r="C10" s="26"/>
      <c r="D10" s="26"/>
      <c r="E10" s="64" t="str">
        <f>IFERROR(IFERROR(IFERROR(IFERROR(VLOOKUP(C10&amp;" "&amp;D10,SM!B:C,2,FALSE),VLOOKUP(C10&amp;" "&amp;D10,DM!B:C,2,FALSE)),VLOOKUP(C10&amp;" "&amp;D10,DX!B:C,2,FALSE)),VLOOKUP(C10&amp;" "&amp;D10,NC!$C$2:$E$40,3,FALSE)),"")</f>
        <v/>
      </c>
      <c r="F10" s="8" t="str">
        <f>IF(C10="","","M")</f>
        <v/>
      </c>
      <c r="G10" s="21"/>
      <c r="H10" s="22"/>
      <c r="I10" s="190" t="str">
        <f>IF(H10="SI",IFERROR(VLOOKUP(C10&amp;" "&amp;D10,SM!B:F,5,FALSE)," "),"")</f>
        <v/>
      </c>
      <c r="J10" s="17"/>
      <c r="K10" s="17"/>
      <c r="L10" s="9" t="str">
        <f>IF(J10&lt;&gt;"",IFERROR(VLOOKUP(C10&amp;" "&amp;D10,DM!B:F,5,FALSE),"0")+IFERROR(VLOOKUP(J10&amp;" "&amp;K10,DM!B:F,5,FALSE),"0"),"")</f>
        <v/>
      </c>
      <c r="M10" s="17"/>
      <c r="N10" s="17"/>
      <c r="O10" s="9" t="str">
        <f>IF(M10&lt;&gt;"", IFERROR(VLOOKUP(C10&amp;" "&amp;D10,DX!B:F,5,FALSE),"0")+IFERROR(VLOOKUP(M10&amp;" "&amp;N10,DX!B:F,5,FALSE),"0"),"")</f>
        <v/>
      </c>
      <c r="P10" t="str">
        <f>IF(C10="","",$B$3)</f>
        <v/>
      </c>
      <c r="Q10" s="16"/>
    </row>
    <row r="11" spans="1:17" x14ac:dyDescent="0.25">
      <c r="A11" s="10">
        <v>2</v>
      </c>
      <c r="B11" s="332" t="str">
        <f>IFERROR(IFERROR(IFERROR(IFERROR(VLOOKUP(C11&amp;" "&amp;D11,SM!B:D,3,FALSE),VLOOKUP(C11&amp;" "&amp;D11,DM!B:D,3,FALSE)),VLOOKUP(C11&amp;" "&amp;D11,DX!B:D,3,FALSE)),VLOOKUP(C11&amp;" "&amp;D11,NC!$C$2:$F$40,2,FALSE)),"")</f>
        <v/>
      </c>
      <c r="C11" s="26"/>
      <c r="D11" s="26"/>
      <c r="E11" s="64" t="str">
        <f>IFERROR(IFERROR(IFERROR(IFERROR(VLOOKUP(C11&amp;" "&amp;D11,SM!B:C,2,FALSE),VLOOKUP(C11&amp;" "&amp;D11,DM!B:C,2,FALSE)),VLOOKUP(C11&amp;" "&amp;D11,DX!B:C,2,FALSE)),VLOOKUP(C11&amp;" "&amp;D11,NC!$C$2:$E$40,3,FALSE)),"")</f>
        <v/>
      </c>
      <c r="F11" s="8" t="str">
        <f t="shared" ref="F11:F29" si="0">IF(C11="","","M")</f>
        <v/>
      </c>
      <c r="G11" s="21"/>
      <c r="H11" s="22"/>
      <c r="I11" s="190" t="str">
        <f>IF(H11="SI",IFERROR(VLOOKUP(C11&amp;" "&amp;D11,SM!B:F,5,FALSE)," "),"")</f>
        <v/>
      </c>
      <c r="J11" s="17"/>
      <c r="K11" s="17"/>
      <c r="L11" s="9" t="str">
        <f>IF(J11&lt;&gt;"",IFERROR(VLOOKUP(C11&amp;" "&amp;D11,DM!B:F,5,FALSE),"0")+IFERROR(VLOOKUP(J11&amp;" "&amp;K11,DM!B:F,5,FALSE),"0"),"")</f>
        <v/>
      </c>
      <c r="M11" s="17"/>
      <c r="N11" s="17"/>
      <c r="O11" s="9" t="str">
        <f>IF(M11&lt;&gt;"", IFERROR(VLOOKUP(C11&amp;" "&amp;D11,DX!B:F,5,FALSE),"0")+IFERROR(VLOOKUP(M11&amp;" "&amp;N11,DX!B:F,5,FALSE),"0"),"")</f>
        <v/>
      </c>
      <c r="P11" t="str">
        <f t="shared" ref="P11:P49" si="1">IF(C11="","",$B$3)</f>
        <v/>
      </c>
    </row>
    <row r="12" spans="1:17" x14ac:dyDescent="0.25">
      <c r="A12" s="10">
        <v>3</v>
      </c>
      <c r="B12" s="332" t="str">
        <f>IFERROR(IFERROR(IFERROR(IFERROR(VLOOKUP(C12&amp;" "&amp;D12,SM!B:D,3,FALSE),VLOOKUP(C12&amp;" "&amp;D12,DM!B:D,3,FALSE)),VLOOKUP(C12&amp;" "&amp;D12,DX!B:D,3,FALSE)),VLOOKUP(C12&amp;" "&amp;D12,NC!$C$2:$F$40,2,FALSE)),"")</f>
        <v/>
      </c>
      <c r="C12" s="26"/>
      <c r="D12" s="26"/>
      <c r="E12" s="64" t="str">
        <f>IFERROR(IFERROR(IFERROR(IFERROR(VLOOKUP(C12&amp;" "&amp;D12,SM!B:C,2,FALSE),VLOOKUP(C12&amp;" "&amp;D12,DM!B:C,2,FALSE)),VLOOKUP(C12&amp;" "&amp;D12,DX!B:C,2,FALSE)),VLOOKUP(C12&amp;" "&amp;D12,NC!$C$2:$E$40,3,FALSE)),"")</f>
        <v/>
      </c>
      <c r="F12" s="8" t="str">
        <f t="shared" si="0"/>
        <v/>
      </c>
      <c r="G12" s="21"/>
      <c r="H12" s="24"/>
      <c r="I12" s="190" t="str">
        <f>IF(H12="SI",IFERROR(VLOOKUP(C12&amp;" "&amp;D12,SM!B:F,5,FALSE)," "),"")</f>
        <v/>
      </c>
      <c r="J12" s="19"/>
      <c r="K12" s="19"/>
      <c r="L12" s="9" t="str">
        <f>IF(J12&lt;&gt;"",IFERROR(VLOOKUP(C12&amp;" "&amp;D12,DM!B:F,5,FALSE),"0")+IFERROR(VLOOKUP(J12&amp;" "&amp;K12,DM!B:F,5,FALSE),"0"),"")</f>
        <v/>
      </c>
      <c r="M12" s="18"/>
      <c r="N12" s="18"/>
      <c r="O12" s="9" t="str">
        <f>IF(M12&lt;&gt;"", IFERROR(VLOOKUP(C12&amp;" "&amp;D12,DX!B:F,5,FALSE),"0")+IFERROR(VLOOKUP(M12&amp;" "&amp;N12,DX!B:F,5,FALSE),"0"),"")</f>
        <v/>
      </c>
      <c r="P12" t="str">
        <f t="shared" si="1"/>
        <v/>
      </c>
    </row>
    <row r="13" spans="1:17" x14ac:dyDescent="0.25">
      <c r="A13" s="11">
        <v>4</v>
      </c>
      <c r="B13" s="332" t="str">
        <f>IFERROR(IFERROR(IFERROR(IFERROR(VLOOKUP(C13&amp;" "&amp;D13,SM!B:D,3,FALSE),VLOOKUP(C13&amp;" "&amp;D13,DM!B:D,3,FALSE)),VLOOKUP(C13&amp;" "&amp;D13,DX!B:D,3,FALSE)),VLOOKUP(C13&amp;" "&amp;D13,NC!$C$2:$F$40,2,FALSE)),"")</f>
        <v/>
      </c>
      <c r="C13" s="26"/>
      <c r="D13" s="26"/>
      <c r="E13" s="64" t="str">
        <f>IFERROR(IFERROR(IFERROR(IFERROR(VLOOKUP(C13&amp;" "&amp;D13,SM!B:C,2,FALSE),VLOOKUP(C13&amp;" "&amp;D13,DM!B:C,2,FALSE)),VLOOKUP(C13&amp;" "&amp;D13,DX!B:C,2,FALSE)),VLOOKUP(C13&amp;" "&amp;D13,NC!$C$2:$E$40,3,FALSE)),"")</f>
        <v/>
      </c>
      <c r="F13" s="8" t="str">
        <f t="shared" si="0"/>
        <v/>
      </c>
      <c r="G13" s="21"/>
      <c r="H13" s="24"/>
      <c r="I13" s="190" t="str">
        <f>IF(H13="SI",IFERROR(VLOOKUP(C13&amp;" "&amp;D13,SM!B:F,5,FALSE)," "),"")</f>
        <v/>
      </c>
      <c r="J13" s="19"/>
      <c r="K13" s="19"/>
      <c r="L13" s="9" t="str">
        <f>IF(J13&lt;&gt;"",IFERROR(VLOOKUP(C13&amp;" "&amp;D13,DM!B:F,5,FALSE),"0")+IFERROR(VLOOKUP(J13&amp;" "&amp;K13,DM!B:F,5,FALSE),"0"),"")</f>
        <v/>
      </c>
      <c r="M13" s="19"/>
      <c r="N13" s="19"/>
      <c r="O13" s="9" t="str">
        <f>IF(M13&lt;&gt;"", IFERROR(VLOOKUP(C13&amp;" "&amp;D13,DX!B:F,5,FALSE),"0")+IFERROR(VLOOKUP(M13&amp;" "&amp;N13,DX!B:F,5,FALSE),"0"),"")</f>
        <v/>
      </c>
      <c r="P13" t="str">
        <f t="shared" si="1"/>
        <v/>
      </c>
    </row>
    <row r="14" spans="1:17" x14ac:dyDescent="0.25">
      <c r="A14" s="10">
        <v>5</v>
      </c>
      <c r="B14" s="332" t="str">
        <f>IFERROR(IFERROR(IFERROR(IFERROR(VLOOKUP(C14&amp;" "&amp;D14,SM!B:D,3,FALSE),VLOOKUP(C14&amp;" "&amp;D14,DM!B:D,3,FALSE)),VLOOKUP(C14&amp;" "&amp;D14,DX!B:D,3,FALSE)),VLOOKUP(C14&amp;" "&amp;D14,NC!$C$2:$F$40,2,FALSE)),"")</f>
        <v/>
      </c>
      <c r="C14" s="26"/>
      <c r="D14" s="26"/>
      <c r="E14" s="64" t="str">
        <f>IFERROR(IFERROR(IFERROR(IFERROR(VLOOKUP(C14&amp;" "&amp;D14,SM!B:C,2,FALSE),VLOOKUP(C14&amp;" "&amp;D14,DM!B:C,2,FALSE)),VLOOKUP(C14&amp;" "&amp;D14,DX!B:C,2,FALSE)),VLOOKUP(C14&amp;" "&amp;D14,NC!$C$2:$E$40,3,FALSE)),"")</f>
        <v/>
      </c>
      <c r="F14" s="8" t="str">
        <f t="shared" si="0"/>
        <v/>
      </c>
      <c r="G14" s="21"/>
      <c r="H14" s="24"/>
      <c r="I14" s="190" t="str">
        <f>IF(H14="SI",IFERROR(VLOOKUP(C14&amp;" "&amp;D14,SM!B:F,5,FALSE)," "),"")</f>
        <v/>
      </c>
      <c r="J14" s="19"/>
      <c r="K14" s="19"/>
      <c r="L14" s="9" t="str">
        <f>IF(J14&lt;&gt;"",IFERROR(VLOOKUP(C14&amp;" "&amp;D14,DM!B:F,5,FALSE),"0")+IFERROR(VLOOKUP(J14&amp;" "&amp;K14,DM!B:F,5,FALSE),"0"),"")</f>
        <v/>
      </c>
      <c r="M14" s="19"/>
      <c r="N14" s="19"/>
      <c r="O14" s="9" t="str">
        <f>IF(M14&lt;&gt;"", IFERROR(VLOOKUP(C14&amp;" "&amp;D14,DX!B:F,5,FALSE),"0")+IFERROR(VLOOKUP(M14&amp;" "&amp;N14,DX!B:F,5,FALSE),"0"),"")</f>
        <v/>
      </c>
      <c r="P14" t="str">
        <f t="shared" si="1"/>
        <v/>
      </c>
    </row>
    <row r="15" spans="1:17" x14ac:dyDescent="0.25">
      <c r="A15" s="11">
        <v>6</v>
      </c>
      <c r="B15" s="332" t="str">
        <f>IFERROR(IFERROR(IFERROR(IFERROR(VLOOKUP(C15&amp;" "&amp;D15,SM!B:D,3,FALSE),VLOOKUP(C15&amp;" "&amp;D15,DM!B:D,3,FALSE)),VLOOKUP(C15&amp;" "&amp;D15,DX!B:D,3,FALSE)),VLOOKUP(C15&amp;" "&amp;D15,NC!$C$2:$F$40,2,FALSE)),"")</f>
        <v/>
      </c>
      <c r="C15" s="26"/>
      <c r="D15" s="26"/>
      <c r="E15" s="64" t="str">
        <f>IFERROR(IFERROR(IFERROR(IFERROR(VLOOKUP(C15&amp;" "&amp;D15,SM!B:C,2,FALSE),VLOOKUP(C15&amp;" "&amp;D15,DM!B:C,2,FALSE)),VLOOKUP(C15&amp;" "&amp;D15,DX!B:C,2,FALSE)),VLOOKUP(C15&amp;" "&amp;D15,NC!$C$2:$E$40,3,FALSE)),"")</f>
        <v/>
      </c>
      <c r="F15" s="8" t="str">
        <f t="shared" si="0"/>
        <v/>
      </c>
      <c r="G15" s="21"/>
      <c r="H15" s="24"/>
      <c r="I15" s="190" t="str">
        <f>IF(H15="SI",IFERROR(VLOOKUP(C15&amp;" "&amp;D15,SM!B:F,5,FALSE)," "),"")</f>
        <v/>
      </c>
      <c r="J15" s="19"/>
      <c r="K15" s="19"/>
      <c r="L15" s="9" t="str">
        <f>IF(J15&lt;&gt;"",IFERROR(VLOOKUP(C15&amp;" "&amp;D15,DM!B:F,5,FALSE),"0")+IFERROR(VLOOKUP(J15&amp;" "&amp;K15,DM!B:F,5,FALSE),"0"),"")</f>
        <v/>
      </c>
      <c r="M15" s="19"/>
      <c r="N15" s="19"/>
      <c r="O15" s="9" t="str">
        <f>IF(M15&lt;&gt;"", IFERROR(VLOOKUP(C15&amp;" "&amp;D15,DX!B:F,5,FALSE),"0")+IFERROR(VLOOKUP(M15&amp;" "&amp;N15,DX!B:F,5,FALSE),"0"),"")</f>
        <v/>
      </c>
      <c r="P15" t="str">
        <f t="shared" si="1"/>
        <v/>
      </c>
    </row>
    <row r="16" spans="1:17" x14ac:dyDescent="0.25">
      <c r="A16" s="11">
        <v>7</v>
      </c>
      <c r="B16" s="332" t="str">
        <f>IFERROR(IFERROR(IFERROR(IFERROR(VLOOKUP(C16&amp;" "&amp;D16,SM!B:D,3,FALSE),VLOOKUP(C16&amp;" "&amp;D16,DM!B:D,3,FALSE)),VLOOKUP(C16&amp;" "&amp;D16,DX!B:D,3,FALSE)),VLOOKUP(C16&amp;" "&amp;D16,NC!$C$2:$F$40,2,FALSE)),"")</f>
        <v/>
      </c>
      <c r="C16" s="26"/>
      <c r="D16" s="26"/>
      <c r="E16" s="64" t="str">
        <f>IFERROR(IFERROR(IFERROR(IFERROR(VLOOKUP(C16&amp;" "&amp;D16,SM!B:C,2,FALSE),VLOOKUP(C16&amp;" "&amp;D16,DM!B:C,2,FALSE)),VLOOKUP(C16&amp;" "&amp;D16,DX!B:C,2,FALSE)),VLOOKUP(C16&amp;" "&amp;D16,NC!$C$2:$E$40,3,FALSE)),"")</f>
        <v/>
      </c>
      <c r="F16" s="8" t="str">
        <f t="shared" si="0"/>
        <v/>
      </c>
      <c r="G16" s="21"/>
      <c r="H16" s="24"/>
      <c r="I16" s="190" t="str">
        <f>IF(H16="SI",IFERROR(VLOOKUP(C16&amp;" "&amp;D16,SM!B:F,5,FALSE)," "),"")</f>
        <v/>
      </c>
      <c r="J16" s="19"/>
      <c r="K16" s="19"/>
      <c r="L16" s="9" t="str">
        <f>IF(J16&lt;&gt;"",IFERROR(VLOOKUP(C16&amp;" "&amp;D16,DM!B:F,5,FALSE),"0")+IFERROR(VLOOKUP(J16&amp;" "&amp;K16,DM!B:F,5,FALSE),"0"),"")</f>
        <v/>
      </c>
      <c r="M16" s="19"/>
      <c r="N16" s="19"/>
      <c r="O16" s="9" t="str">
        <f>IF(M16&lt;&gt;"", IFERROR(VLOOKUP(C16&amp;" "&amp;D16,DX!B:F,5,FALSE),"0")+IFERROR(VLOOKUP(M16&amp;" "&amp;N16,DX!B:F,5,FALSE),"0"),"")</f>
        <v/>
      </c>
      <c r="P16" t="str">
        <f t="shared" si="1"/>
        <v/>
      </c>
    </row>
    <row r="17" spans="1:16" x14ac:dyDescent="0.25">
      <c r="A17" s="10">
        <v>8</v>
      </c>
      <c r="B17" s="332" t="str">
        <f>IFERROR(IFERROR(IFERROR(IFERROR(VLOOKUP(C17&amp;" "&amp;D17,SM!B:D,3,FALSE),VLOOKUP(C17&amp;" "&amp;D17,DM!B:D,3,FALSE)),VLOOKUP(C17&amp;" "&amp;D17,DX!B:D,3,FALSE)),VLOOKUP(C17&amp;" "&amp;D17,NC!$C$2:$F$40,2,FALSE)),"")</f>
        <v/>
      </c>
      <c r="C17" s="26"/>
      <c r="D17" s="26"/>
      <c r="E17" s="64" t="str">
        <f>IFERROR(IFERROR(IFERROR(IFERROR(VLOOKUP(C17&amp;" "&amp;D17,SM!B:C,2,FALSE),VLOOKUP(C17&amp;" "&amp;D17,DM!B:C,2,FALSE)),VLOOKUP(C17&amp;" "&amp;D17,DX!B:C,2,FALSE)),VLOOKUP(C17&amp;" "&amp;D17,NC!$C$2:$E$40,3,FALSE)),"")</f>
        <v/>
      </c>
      <c r="F17" s="8" t="str">
        <f t="shared" si="0"/>
        <v/>
      </c>
      <c r="G17" s="21"/>
      <c r="H17" s="24"/>
      <c r="I17" s="190" t="str">
        <f>IF(H17="SI",IFERROR(VLOOKUP(C17&amp;" "&amp;D17,SM!B:F,5,FALSE)," "),"")</f>
        <v/>
      </c>
      <c r="J17" s="19"/>
      <c r="K17" s="19"/>
      <c r="L17" s="9" t="str">
        <f>IF(J17&lt;&gt;"",IFERROR(VLOOKUP(C17&amp;" "&amp;D17,DM!B:F,5,FALSE),"0")+IFERROR(VLOOKUP(J17&amp;" "&amp;K17,DM!B:F,5,FALSE),"0"),"")</f>
        <v/>
      </c>
      <c r="M17" s="19"/>
      <c r="N17" s="19"/>
      <c r="O17" s="9" t="str">
        <f>IF(M17&lt;&gt;"", IFERROR(VLOOKUP(C17&amp;" "&amp;D17,DX!B:F,5,FALSE),"0")+IFERROR(VLOOKUP(M17&amp;" "&amp;N17,DX!B:F,5,FALSE),"0"),"")</f>
        <v/>
      </c>
      <c r="P17" t="str">
        <f t="shared" si="1"/>
        <v/>
      </c>
    </row>
    <row r="18" spans="1:16" x14ac:dyDescent="0.25">
      <c r="A18" s="11">
        <v>9</v>
      </c>
      <c r="B18" s="332" t="str">
        <f>IFERROR(IFERROR(IFERROR(IFERROR(VLOOKUP(C18&amp;" "&amp;D18,SM!B:D,3,FALSE),VLOOKUP(C18&amp;" "&amp;D18,DM!B:D,3,FALSE)),VLOOKUP(C18&amp;" "&amp;D18,DX!B:D,3,FALSE)),VLOOKUP(C18&amp;" "&amp;D18,NC!$C$2:$F$40,2,FALSE)),"")</f>
        <v/>
      </c>
      <c r="C18" s="26"/>
      <c r="D18" s="26"/>
      <c r="E18" s="64" t="str">
        <f>IFERROR(IFERROR(IFERROR(IFERROR(VLOOKUP(C18&amp;" "&amp;D18,SM!B:C,2,FALSE),VLOOKUP(C18&amp;" "&amp;D18,DM!B:C,2,FALSE)),VLOOKUP(C18&amp;" "&amp;D18,DX!B:C,2,FALSE)),VLOOKUP(C18&amp;" "&amp;D18,NC!$C$2:$E$40,3,FALSE)),"")</f>
        <v/>
      </c>
      <c r="F18" s="8" t="str">
        <f t="shared" si="0"/>
        <v/>
      </c>
      <c r="G18" s="21"/>
      <c r="H18" s="24"/>
      <c r="I18" s="190" t="str">
        <f>IF(H18="SI",IFERROR(VLOOKUP(C18&amp;" "&amp;D18,SM!B:F,5,FALSE)," "),"")</f>
        <v/>
      </c>
      <c r="J18" s="19"/>
      <c r="K18" s="19"/>
      <c r="L18" s="9" t="str">
        <f>IF(J18&lt;&gt;"",IFERROR(VLOOKUP(C18&amp;" "&amp;D18,DM!B:F,5,FALSE),"0")+IFERROR(VLOOKUP(J18&amp;" "&amp;K18,DM!B:F,5,FALSE),"0"),"")</f>
        <v/>
      </c>
      <c r="M18" s="19"/>
      <c r="N18" s="19"/>
      <c r="O18" s="9" t="str">
        <f>IF(M18&lt;&gt;"", IFERROR(VLOOKUP(C18&amp;" "&amp;D18,DX!B:F,5,FALSE),"0")+IFERROR(VLOOKUP(M18&amp;" "&amp;N18,DX!B:F,5,FALSE),"0"),"")</f>
        <v/>
      </c>
      <c r="P18" t="str">
        <f t="shared" si="1"/>
        <v/>
      </c>
    </row>
    <row r="19" spans="1:16" x14ac:dyDescent="0.25">
      <c r="A19" s="11">
        <v>10</v>
      </c>
      <c r="B19" s="332" t="str">
        <f>IFERROR(IFERROR(IFERROR(IFERROR(VLOOKUP(C19&amp;" "&amp;D19,SM!B:D,3,FALSE),VLOOKUP(C19&amp;" "&amp;D19,DM!B:D,3,FALSE)),VLOOKUP(C19&amp;" "&amp;D19,DX!B:D,3,FALSE)),VLOOKUP(C19&amp;" "&amp;D19,NC!$C$2:$F$40,2,FALSE)),"")</f>
        <v/>
      </c>
      <c r="C19" s="26"/>
      <c r="D19" s="26"/>
      <c r="E19" s="64" t="str">
        <f>IFERROR(IFERROR(IFERROR(IFERROR(VLOOKUP(C19&amp;" "&amp;D19,SM!B:C,2,FALSE),VLOOKUP(C19&amp;" "&amp;D19,DM!B:C,2,FALSE)),VLOOKUP(C19&amp;" "&amp;D19,DX!B:C,2,FALSE)),VLOOKUP(C19&amp;" "&amp;D19,NC!$C$2:$E$40,3,FALSE)),"")</f>
        <v/>
      </c>
      <c r="F19" s="8" t="str">
        <f t="shared" si="0"/>
        <v/>
      </c>
      <c r="G19" s="23"/>
      <c r="H19" s="24"/>
      <c r="I19" s="190" t="str">
        <f>IF(H19="SI",IFERROR(VLOOKUP(C19&amp;" "&amp;D19,SM!B:F,5,FALSE)," "),"")</f>
        <v/>
      </c>
      <c r="J19" s="19"/>
      <c r="K19" s="19"/>
      <c r="L19" s="9" t="str">
        <f>IF(J19&lt;&gt;"",IFERROR(VLOOKUP(C19&amp;" "&amp;D19,DM!B:F,5,FALSE),"0")+IFERROR(VLOOKUP(J19&amp;" "&amp;K19,DM!B:F,5,FALSE),"0"),"")</f>
        <v/>
      </c>
      <c r="M19" s="19"/>
      <c r="N19" s="19"/>
      <c r="O19" s="9" t="str">
        <f>IF(M19&lt;&gt;"", IFERROR(VLOOKUP(C19&amp;" "&amp;D19,DX!B:F,5,FALSE),"0")+IFERROR(VLOOKUP(M19&amp;" "&amp;N19,DX!B:F,5,FALSE),"0"),"")</f>
        <v/>
      </c>
      <c r="P19" t="str">
        <f t="shared" si="1"/>
        <v/>
      </c>
    </row>
    <row r="20" spans="1:16" ht="15" customHeight="1" x14ac:dyDescent="0.25">
      <c r="A20" s="10">
        <v>11</v>
      </c>
      <c r="B20" s="332" t="str">
        <f>IFERROR(IFERROR(IFERROR(IFERROR(VLOOKUP(C20&amp;" "&amp;D20,SM!B:D,3,FALSE),VLOOKUP(C20&amp;" "&amp;D20,DM!B:D,3,FALSE)),VLOOKUP(C20&amp;" "&amp;D20,DX!B:D,3,FALSE)),VLOOKUP(C20&amp;" "&amp;D20,NC!$C$2:$F$40,2,FALSE)),"")</f>
        <v/>
      </c>
      <c r="C20" s="26"/>
      <c r="D20" s="26"/>
      <c r="E20" s="64" t="str">
        <f>IFERROR(IFERROR(IFERROR(IFERROR(VLOOKUP(C20&amp;" "&amp;D20,SM!B:C,2,FALSE),VLOOKUP(C20&amp;" "&amp;D20,DM!B:C,2,FALSE)),VLOOKUP(C20&amp;" "&amp;D20,DX!B:C,2,FALSE)),VLOOKUP(C20&amp;" "&amp;D20,NC!$C$2:$E$40,3,FALSE)),"")</f>
        <v/>
      </c>
      <c r="F20" s="8" t="str">
        <f t="shared" si="0"/>
        <v/>
      </c>
      <c r="G20" s="23"/>
      <c r="H20" s="24"/>
      <c r="I20" s="190" t="str">
        <f>IF(H20="SI",IFERROR(VLOOKUP(C20&amp;" "&amp;D20,SM!B:F,5,FALSE)," "),"")</f>
        <v/>
      </c>
      <c r="J20" s="19"/>
      <c r="K20" s="19"/>
      <c r="L20" s="9" t="str">
        <f>IF(J20&lt;&gt;"",IFERROR(VLOOKUP(C20&amp;" "&amp;D20,DM!B:F,5,FALSE),"0")+IFERROR(VLOOKUP(J20&amp;" "&amp;K20,DM!B:F,5,FALSE),"0"),"")</f>
        <v/>
      </c>
      <c r="M20" s="19"/>
      <c r="N20" s="19"/>
      <c r="O20" s="9" t="str">
        <f>IF(M20&lt;&gt;"", IFERROR(VLOOKUP(C20&amp;" "&amp;D20,DX!B:F,5,FALSE),"0")+IFERROR(VLOOKUP(M20&amp;" "&amp;N20,DX!B:F,5,FALSE),"0"),"")</f>
        <v/>
      </c>
      <c r="P20" t="str">
        <f t="shared" si="1"/>
        <v/>
      </c>
    </row>
    <row r="21" spans="1:16" ht="13.5" customHeight="1" x14ac:dyDescent="0.25">
      <c r="A21" s="11">
        <v>12</v>
      </c>
      <c r="B21" s="332" t="str">
        <f>IFERROR(IFERROR(IFERROR(IFERROR(VLOOKUP(C21&amp;" "&amp;D21,SM!B:D,3,FALSE),VLOOKUP(C21&amp;" "&amp;D21,DM!B:D,3,FALSE)),VLOOKUP(C21&amp;" "&amp;D21,DX!B:D,3,FALSE)),VLOOKUP(C21&amp;" "&amp;D21,NC!$C$2:$F$40,2,FALSE)),"")</f>
        <v/>
      </c>
      <c r="C21" s="26"/>
      <c r="D21" s="26"/>
      <c r="E21" s="64" t="str">
        <f>IFERROR(IFERROR(IFERROR(IFERROR(VLOOKUP(C21&amp;" "&amp;D21,SM!B:C,2,FALSE),VLOOKUP(C21&amp;" "&amp;D21,DM!B:C,2,FALSE)),VLOOKUP(C21&amp;" "&amp;D21,DX!B:C,2,FALSE)),VLOOKUP(C21&amp;" "&amp;D21,NC!$C$2:$E$40,3,FALSE)),"")</f>
        <v/>
      </c>
      <c r="F21" s="8" t="str">
        <f t="shared" si="0"/>
        <v/>
      </c>
      <c r="G21" s="23"/>
      <c r="H21" s="24"/>
      <c r="I21" s="190" t="str">
        <f>IF(H21="SI",IFERROR(VLOOKUP(C21&amp;" "&amp;D21,SM!B:F,5,FALSE)," "),"")</f>
        <v/>
      </c>
      <c r="J21" s="19"/>
      <c r="K21" s="19"/>
      <c r="L21" s="9" t="str">
        <f>IF(J21&lt;&gt;"",IFERROR(VLOOKUP(C21&amp;" "&amp;D21,DM!B:F,5,FALSE),"0")+IFERROR(VLOOKUP(J21&amp;" "&amp;K21,DM!B:F,5,FALSE),"0"),"")</f>
        <v/>
      </c>
      <c r="M21" s="19"/>
      <c r="N21" s="19"/>
      <c r="O21" s="9" t="str">
        <f>IF(M21&lt;&gt;"", IFERROR(VLOOKUP(C21&amp;" "&amp;D21,DX!B:F,5,FALSE),"0")+IFERROR(VLOOKUP(M21&amp;" "&amp;N21,DX!B:F,5,FALSE),"0"),"")</f>
        <v/>
      </c>
      <c r="P21" t="str">
        <f t="shared" si="1"/>
        <v/>
      </c>
    </row>
    <row r="22" spans="1:16" x14ac:dyDescent="0.25">
      <c r="A22" s="11">
        <v>13</v>
      </c>
      <c r="B22" s="332" t="str">
        <f>IFERROR(IFERROR(IFERROR(IFERROR(VLOOKUP(C22&amp;" "&amp;D22,SM!B:D,3,FALSE),VLOOKUP(C22&amp;" "&amp;D22,DM!B:D,3,FALSE)),VLOOKUP(C22&amp;" "&amp;D22,DX!B:D,3,FALSE)),VLOOKUP(C22&amp;" "&amp;D22,NC!$C$2:$F$40,2,FALSE)),"")</f>
        <v/>
      </c>
      <c r="C22" s="26"/>
      <c r="D22" s="26"/>
      <c r="E22" s="64" t="str">
        <f>IFERROR(IFERROR(IFERROR(IFERROR(VLOOKUP(C22&amp;" "&amp;D22,SM!B:C,2,FALSE),VLOOKUP(C22&amp;" "&amp;D22,DM!B:C,2,FALSE)),VLOOKUP(C22&amp;" "&amp;D22,DX!B:C,2,FALSE)),VLOOKUP(C22&amp;" "&amp;D22,NC!$C$2:$E$40,3,FALSE)),"")</f>
        <v/>
      </c>
      <c r="F22" s="8" t="str">
        <f t="shared" si="0"/>
        <v/>
      </c>
      <c r="G22" s="23"/>
      <c r="H22" s="24"/>
      <c r="I22" s="190" t="str">
        <f>IF(H22="SI",IFERROR(VLOOKUP(C22&amp;" "&amp;D22,SM!B:F,5,FALSE)," "),"")</f>
        <v/>
      </c>
      <c r="J22" s="19"/>
      <c r="K22" s="19"/>
      <c r="L22" s="9" t="str">
        <f>IF(J22&lt;&gt;"",IFERROR(VLOOKUP(C22&amp;" "&amp;D22,DM!B:F,5,FALSE),"0")+IFERROR(VLOOKUP(J22&amp;" "&amp;K22,DM!B:F,5,FALSE),"0"),"")</f>
        <v/>
      </c>
      <c r="M22" s="19"/>
      <c r="N22" s="19"/>
      <c r="O22" s="9" t="str">
        <f>IF(M22&lt;&gt;"", IFERROR(VLOOKUP(C22&amp;" "&amp;D22,DX!B:F,5,FALSE),"0")+IFERROR(VLOOKUP(M22&amp;" "&amp;N22,DX!B:F,5,FALSE),"0"),"")</f>
        <v/>
      </c>
      <c r="P22" t="str">
        <f t="shared" si="1"/>
        <v/>
      </c>
    </row>
    <row r="23" spans="1:16" x14ac:dyDescent="0.25">
      <c r="A23" s="10">
        <v>14</v>
      </c>
      <c r="B23" s="332" t="str">
        <f>IFERROR(IFERROR(IFERROR(IFERROR(VLOOKUP(C23&amp;" "&amp;D23,SM!B:D,3,FALSE),VLOOKUP(C23&amp;" "&amp;D23,DM!B:D,3,FALSE)),VLOOKUP(C23&amp;" "&amp;D23,DX!B:D,3,FALSE)),VLOOKUP(C23&amp;" "&amp;D23,NC!$C$2:$F$40,2,FALSE)),"")</f>
        <v/>
      </c>
      <c r="C23" s="26"/>
      <c r="D23" s="26"/>
      <c r="E23" s="64" t="str">
        <f>IFERROR(IFERROR(IFERROR(IFERROR(VLOOKUP(C23&amp;" "&amp;D23,SM!B:C,2,FALSE),VLOOKUP(C23&amp;" "&amp;D23,DM!B:C,2,FALSE)),VLOOKUP(C23&amp;" "&amp;D23,DX!B:C,2,FALSE)),VLOOKUP(C23&amp;" "&amp;D23,NC!$C$2:$E$40,3,FALSE)),"")</f>
        <v/>
      </c>
      <c r="F23" s="8" t="str">
        <f t="shared" si="0"/>
        <v/>
      </c>
      <c r="G23" s="23"/>
      <c r="H23" s="24"/>
      <c r="I23" s="190" t="str">
        <f>IF(H23="SI",IFERROR(VLOOKUP(C23&amp;" "&amp;D23,SM!B:F,5,FALSE)," "),"")</f>
        <v/>
      </c>
      <c r="J23" s="19"/>
      <c r="K23" s="19"/>
      <c r="L23" s="9" t="str">
        <f>IF(J23&lt;&gt;"",IFERROR(VLOOKUP(C23&amp;" "&amp;D23,DM!B:F,5,FALSE),"0")+IFERROR(VLOOKUP(J23&amp;" "&amp;K23,DM!B:F,5,FALSE),"0"),"")</f>
        <v/>
      </c>
      <c r="M23" s="19"/>
      <c r="N23" s="19"/>
      <c r="O23" s="9" t="str">
        <f>IF(M23&lt;&gt;"", IFERROR(VLOOKUP(C23&amp;" "&amp;D23,DX!B:F,5,FALSE),"0")+IFERROR(VLOOKUP(M23&amp;" "&amp;N23,DX!B:F,5,FALSE),"0"),"")</f>
        <v/>
      </c>
      <c r="P23" t="str">
        <f t="shared" si="1"/>
        <v/>
      </c>
    </row>
    <row r="24" spans="1:16" x14ac:dyDescent="0.25">
      <c r="A24" s="11">
        <v>15</v>
      </c>
      <c r="B24" s="332" t="str">
        <f>IFERROR(IFERROR(IFERROR(IFERROR(VLOOKUP(C24&amp;" "&amp;D24,SM!B:D,3,FALSE),VLOOKUP(C24&amp;" "&amp;D24,DM!B:D,3,FALSE)),VLOOKUP(C24&amp;" "&amp;D24,DX!B:D,3,FALSE)),VLOOKUP(C24&amp;" "&amp;D24,NC!$C$2:$F$40,2,FALSE)),"")</f>
        <v/>
      </c>
      <c r="C24" s="26"/>
      <c r="D24" s="26"/>
      <c r="E24" s="64" t="str">
        <f>IFERROR(IFERROR(IFERROR(IFERROR(VLOOKUP(C24&amp;" "&amp;D24,SM!B:C,2,FALSE),VLOOKUP(C24&amp;" "&amp;D24,DM!B:C,2,FALSE)),VLOOKUP(C24&amp;" "&amp;D24,DX!B:C,2,FALSE)),VLOOKUP(C24&amp;" "&amp;D24,NC!$C$2:$E$40,3,FALSE)),"")</f>
        <v/>
      </c>
      <c r="F24" s="8" t="str">
        <f t="shared" si="0"/>
        <v/>
      </c>
      <c r="G24" s="23"/>
      <c r="H24" s="24"/>
      <c r="I24" s="190" t="str">
        <f>IF(H24="SI",IFERROR(VLOOKUP(C24&amp;" "&amp;D24,SM!B:F,5,FALSE)," "),"")</f>
        <v/>
      </c>
      <c r="J24" s="19"/>
      <c r="K24" s="19"/>
      <c r="L24" s="9" t="str">
        <f>IF(J24&lt;&gt;"",IFERROR(VLOOKUP(C24&amp;" "&amp;D24,DM!B:F,5,FALSE),"0")+IFERROR(VLOOKUP(J24&amp;" "&amp;K24,DM!B:F,5,FALSE),"0"),"")</f>
        <v/>
      </c>
      <c r="M24" s="19"/>
      <c r="N24" s="19"/>
      <c r="O24" s="9" t="str">
        <f>IF(M24&lt;&gt;"", IFERROR(VLOOKUP(C24&amp;" "&amp;D24,DX!B:F,5,FALSE),"0")+IFERROR(VLOOKUP(M24&amp;" "&amp;N24,DX!B:F,5,FALSE),"0"),"")</f>
        <v/>
      </c>
      <c r="P24" t="str">
        <f t="shared" si="1"/>
        <v/>
      </c>
    </row>
    <row r="25" spans="1:16" x14ac:dyDescent="0.25">
      <c r="A25" s="11">
        <v>16</v>
      </c>
      <c r="B25" s="332" t="str">
        <f>IFERROR(IFERROR(IFERROR(IFERROR(VLOOKUP(C25&amp;" "&amp;D25,SM!B:D,3,FALSE),VLOOKUP(C25&amp;" "&amp;D25,DM!B:D,3,FALSE)),VLOOKUP(C25&amp;" "&amp;D25,DX!B:D,3,FALSE)),VLOOKUP(C25&amp;" "&amp;D25,NC!$C$2:$F$40,2,FALSE)),"")</f>
        <v/>
      </c>
      <c r="C25" s="26"/>
      <c r="D25" s="26"/>
      <c r="E25" s="64" t="str">
        <f>IFERROR(IFERROR(IFERROR(IFERROR(VLOOKUP(C25&amp;" "&amp;D25,SM!B:C,2,FALSE),VLOOKUP(C25&amp;" "&amp;D25,DM!B:C,2,FALSE)),VLOOKUP(C25&amp;" "&amp;D25,DX!B:C,2,FALSE)),VLOOKUP(C25&amp;" "&amp;D25,NC!$C$2:$E$40,3,FALSE)),"")</f>
        <v/>
      </c>
      <c r="F25" s="8" t="str">
        <f t="shared" si="0"/>
        <v/>
      </c>
      <c r="G25" s="23"/>
      <c r="H25" s="24"/>
      <c r="I25" s="190" t="str">
        <f>IF(H25="SI",IFERROR(VLOOKUP(C25&amp;" "&amp;D25,SM!B:F,5,FALSE)," "),"")</f>
        <v/>
      </c>
      <c r="J25" s="19"/>
      <c r="K25" s="19"/>
      <c r="L25" s="9" t="str">
        <f>IF(J25&lt;&gt;"",IFERROR(VLOOKUP(C25&amp;" "&amp;D25,DM!B:F,5,FALSE),"0")+IFERROR(VLOOKUP(J25&amp;" "&amp;K25,DM!B:F,5,FALSE),"0"),"")</f>
        <v/>
      </c>
      <c r="M25" s="19"/>
      <c r="N25" s="19"/>
      <c r="O25" s="9" t="str">
        <f>IF(M25&lt;&gt;"", IFERROR(VLOOKUP(C25&amp;" "&amp;D25,DX!B:F,5,FALSE),"0")+IFERROR(VLOOKUP(M25&amp;" "&amp;N25,DX!B:F,5,FALSE),"0"),"")</f>
        <v/>
      </c>
      <c r="P25" t="str">
        <f t="shared" si="1"/>
        <v/>
      </c>
    </row>
    <row r="26" spans="1:16" x14ac:dyDescent="0.25">
      <c r="A26" s="10">
        <v>17</v>
      </c>
      <c r="B26" s="332" t="str">
        <f>IFERROR(IFERROR(IFERROR(IFERROR(VLOOKUP(C26&amp;" "&amp;D26,SM!B:D,3,FALSE),VLOOKUP(C26&amp;" "&amp;D26,DM!B:D,3,FALSE)),VLOOKUP(C26&amp;" "&amp;D26,DX!B:D,3,FALSE)),VLOOKUP(C26&amp;" "&amp;D26,NC!$C$2:$F$40,2,FALSE)),"")</f>
        <v/>
      </c>
      <c r="C26" s="26"/>
      <c r="D26" s="26"/>
      <c r="E26" s="64" t="str">
        <f>IFERROR(IFERROR(IFERROR(IFERROR(VLOOKUP(C26&amp;" "&amp;D26,SM!B:C,2,FALSE),VLOOKUP(C26&amp;" "&amp;D26,DM!B:C,2,FALSE)),VLOOKUP(C26&amp;" "&amp;D26,DX!B:C,2,FALSE)),VLOOKUP(C26&amp;" "&amp;D26,NC!$C$2:$E$40,3,FALSE)),"")</f>
        <v/>
      </c>
      <c r="F26" s="8" t="str">
        <f t="shared" si="0"/>
        <v/>
      </c>
      <c r="G26" s="23"/>
      <c r="H26" s="24"/>
      <c r="I26" s="190" t="str">
        <f>IF(H26="SI",IFERROR(VLOOKUP(C26&amp;" "&amp;D26,SM!B:F,5,FALSE)," "),"")</f>
        <v/>
      </c>
      <c r="J26" s="19"/>
      <c r="K26" s="19"/>
      <c r="L26" s="9" t="str">
        <f>IF(J26&lt;&gt;"",IFERROR(VLOOKUP(C26&amp;" "&amp;D26,DM!B:F,5,FALSE),"0")+IFERROR(VLOOKUP(J26&amp;" "&amp;K26,DM!B:F,5,FALSE),"0"),"")</f>
        <v/>
      </c>
      <c r="M26" s="19"/>
      <c r="N26" s="19"/>
      <c r="O26" s="9" t="str">
        <f>IF(M26&lt;&gt;"", IFERROR(VLOOKUP(C26&amp;" "&amp;D26,DX!B:F,5,FALSE),"0")+IFERROR(VLOOKUP(M26&amp;" "&amp;N26,DX!B:F,5,FALSE),"0"),"")</f>
        <v/>
      </c>
      <c r="P26" t="str">
        <f t="shared" si="1"/>
        <v/>
      </c>
    </row>
    <row r="27" spans="1:16" x14ac:dyDescent="0.25">
      <c r="A27" s="11">
        <v>18</v>
      </c>
      <c r="B27" s="332" t="str">
        <f>IFERROR(IFERROR(IFERROR(IFERROR(VLOOKUP(C27&amp;" "&amp;D27,SM!B:D,3,FALSE),VLOOKUP(C27&amp;" "&amp;D27,DM!B:D,3,FALSE)),VLOOKUP(C27&amp;" "&amp;D27,DX!B:D,3,FALSE)),VLOOKUP(C27&amp;" "&amp;D27,NC!$C$2:$F$40,2,FALSE)),"")</f>
        <v/>
      </c>
      <c r="C27" s="26"/>
      <c r="D27" s="26"/>
      <c r="E27" s="64" t="str">
        <f>IFERROR(IFERROR(IFERROR(IFERROR(VLOOKUP(C27&amp;" "&amp;D27,SM!B:C,2,FALSE),VLOOKUP(C27&amp;" "&amp;D27,DM!B:C,2,FALSE)),VLOOKUP(C27&amp;" "&amp;D27,DX!B:C,2,FALSE)),VLOOKUP(C27&amp;" "&amp;D27,NC!$C$2:$E$40,3,FALSE)),"")</f>
        <v/>
      </c>
      <c r="F27" s="8" t="str">
        <f t="shared" si="0"/>
        <v/>
      </c>
      <c r="G27" s="24"/>
      <c r="H27" s="24"/>
      <c r="I27" s="190" t="str">
        <f>IF(H27="SI",IFERROR(VLOOKUP(C27&amp;" "&amp;D27,SM!B:F,5,FALSE)," "),"")</f>
        <v/>
      </c>
      <c r="J27" s="19"/>
      <c r="K27" s="19"/>
      <c r="L27" s="9" t="str">
        <f>IF(J27&lt;&gt;"",IFERROR(VLOOKUP(C27&amp;" "&amp;D27,DM!B:F,5,FALSE),"0")+IFERROR(VLOOKUP(J27&amp;" "&amp;K27,DM!B:F,5,FALSE),"0"),"")</f>
        <v/>
      </c>
      <c r="M27" s="19"/>
      <c r="N27" s="19"/>
      <c r="O27" s="9" t="str">
        <f>IF(M27&lt;&gt;"", IFERROR(VLOOKUP(C27&amp;" "&amp;D27,DX!B:F,5,FALSE),"0")+IFERROR(VLOOKUP(M27&amp;" "&amp;N27,DX!B:F,5,FALSE),"0"),"")</f>
        <v/>
      </c>
      <c r="P27" t="str">
        <f t="shared" si="1"/>
        <v/>
      </c>
    </row>
    <row r="28" spans="1:16" x14ac:dyDescent="0.25">
      <c r="A28" s="11">
        <v>19</v>
      </c>
      <c r="B28" s="332" t="str">
        <f>IFERROR(IFERROR(IFERROR(IFERROR(VLOOKUP(C28&amp;" "&amp;D28,SM!B:D,3,FALSE),VLOOKUP(C28&amp;" "&amp;D28,DM!B:D,3,FALSE)),VLOOKUP(C28&amp;" "&amp;D28,DX!B:D,3,FALSE)),VLOOKUP(C28&amp;" "&amp;D28,NC!$C$2:$F$40,2,FALSE)),"")</f>
        <v/>
      </c>
      <c r="C28" s="26"/>
      <c r="D28" s="26"/>
      <c r="E28" s="64" t="str">
        <f>IFERROR(IFERROR(IFERROR(IFERROR(VLOOKUP(C28&amp;" "&amp;D28,SM!B:C,2,FALSE),VLOOKUP(C28&amp;" "&amp;D28,DM!B:C,2,FALSE)),VLOOKUP(C28&amp;" "&amp;D28,DX!B:C,2,FALSE)),VLOOKUP(C28&amp;" "&amp;D28,NC!$C$2:$E$40,3,FALSE)),"")</f>
        <v/>
      </c>
      <c r="F28" s="8" t="str">
        <f t="shared" si="0"/>
        <v/>
      </c>
      <c r="G28" s="24"/>
      <c r="H28" s="24"/>
      <c r="I28" s="190" t="str">
        <f>IF(H28="SI",IFERROR(VLOOKUP(C28&amp;" "&amp;D28,SM!B:F,5,FALSE)," "),"")</f>
        <v/>
      </c>
      <c r="J28" s="19"/>
      <c r="K28" s="19"/>
      <c r="L28" s="9" t="str">
        <f>IF(J28&lt;&gt;"",IFERROR(VLOOKUP(C28&amp;" "&amp;D28,DM!B:F,5,FALSE),"0")+IFERROR(VLOOKUP(J28&amp;" "&amp;K28,DM!B:F,5,FALSE),"0"),"")</f>
        <v/>
      </c>
      <c r="M28" s="19"/>
      <c r="N28" s="19"/>
      <c r="O28" s="9" t="str">
        <f>IF(M28&lt;&gt;"", IFERROR(VLOOKUP(C28&amp;" "&amp;D28,DX!B:F,5,FALSE),"0")+IFERROR(VLOOKUP(M28&amp;" "&amp;N28,DX!B:F,5,FALSE),"0"),"")</f>
        <v/>
      </c>
      <c r="P28" t="str">
        <f t="shared" si="1"/>
        <v/>
      </c>
    </row>
    <row r="29" spans="1:16" x14ac:dyDescent="0.25">
      <c r="A29" s="11">
        <v>20</v>
      </c>
      <c r="B29" s="332" t="str">
        <f>IFERROR(IFERROR(IFERROR(IFERROR(VLOOKUP(C29&amp;" "&amp;D29,SM!B:D,3,FALSE),VLOOKUP(C29&amp;" "&amp;D29,DM!B:D,3,FALSE)),VLOOKUP(C29&amp;" "&amp;D29,DX!B:D,3,FALSE)),VLOOKUP(C29&amp;" "&amp;D29,NC!$C$2:$F$40,2,FALSE)),"")</f>
        <v/>
      </c>
      <c r="C29" s="26"/>
      <c r="D29" s="26"/>
      <c r="E29" s="64" t="str">
        <f>IFERROR(IFERROR(IFERROR(IFERROR(VLOOKUP(C29&amp;" "&amp;D29,SM!B:C,2,FALSE),VLOOKUP(C29&amp;" "&amp;D29,DM!B:C,2,FALSE)),VLOOKUP(C29&amp;" "&amp;D29,DX!B:C,2,FALSE)),VLOOKUP(C29&amp;" "&amp;D29,NC!$C$2:$E$40,3,FALSE)),"")</f>
        <v/>
      </c>
      <c r="F29" s="8" t="str">
        <f t="shared" si="0"/>
        <v/>
      </c>
      <c r="G29" s="24"/>
      <c r="H29" s="24"/>
      <c r="I29" s="190" t="str">
        <f>IF(H29="SI",IFERROR(VLOOKUP(C29&amp;" "&amp;D29,SM!B:F,5,FALSE)," "),"")</f>
        <v/>
      </c>
      <c r="J29" s="19"/>
      <c r="K29" s="19"/>
      <c r="L29" s="9" t="str">
        <f>IF(J29&lt;&gt;"",IFERROR(VLOOKUP(C29&amp;" "&amp;D29,DM!B:F,5,FALSE),"0")+IFERROR(VLOOKUP(J29&amp;" "&amp;K29,DM!B:F,5,FALSE),"0"),"")</f>
        <v/>
      </c>
      <c r="M29" s="19"/>
      <c r="N29" s="19"/>
      <c r="O29" s="9" t="str">
        <f>IF(M29&lt;&gt;"", IFERROR(VLOOKUP(C29&amp;" "&amp;D29,DX!B:F,5,FALSE),"0")+IFERROR(VLOOKUP(M29&amp;" "&amp;N29,DX!B:F,5,FALSE),"0"),"")</f>
        <v/>
      </c>
      <c r="P29" t="str">
        <f t="shared" si="1"/>
        <v/>
      </c>
    </row>
    <row r="30" spans="1:16" x14ac:dyDescent="0.25">
      <c r="A30" s="15">
        <v>21</v>
      </c>
      <c r="B30" s="333" t="str">
        <f>IFERROR(IFERROR(IFERROR(IFERROR(VLOOKUP(C30&amp;" "&amp;D30,SM!B:D,3,FALSE),VLOOKUP(C30&amp;" "&amp;D30,DM!B:D,3,FALSE)),VLOOKUP(C30&amp;" "&amp;D30,DX!B:D,3,FALSE)),VLOOKUP(C30&amp;" "&amp;D30,NC!$C$2:$F$40,2,FALSE)),"")</f>
        <v/>
      </c>
      <c r="C30" s="20"/>
      <c r="D30" s="20"/>
      <c r="E30" s="333" t="str">
        <f>IFERROR(IFERROR(IFERROR(IFERROR(VLOOKUP(C30&amp;" "&amp;D30,SM!B:C,2,FALSE),VLOOKUP(C30&amp;" "&amp;D30,DM!B:C,2,FALSE)),VLOOKUP(C30&amp;" "&amp;D30,DX!B:C,2,FALSE)),VLOOKUP(C30&amp;" "&amp;D30,NC!$C$2:$E$40,3,FALSE)),"")</f>
        <v/>
      </c>
      <c r="F30" s="13" t="str">
        <f>IF(C30="","","F")</f>
        <v/>
      </c>
      <c r="G30" s="25"/>
      <c r="H30" s="25"/>
      <c r="I30" s="13" t="str">
        <f>IF(H30="SI",IFERROR(VLOOKUP(C30&amp;" "&amp;D30,SF!B:F,5,FALSE)," "),"")</f>
        <v/>
      </c>
      <c r="J30" s="20"/>
      <c r="K30" s="20"/>
      <c r="L30" s="14" t="str">
        <f>IF(J30&lt;&gt;"",IFERROR(VLOOKUP(C30&amp;" "&amp;D30,DF!B:F,5,FALSE),"0")+IFERROR(VLOOKUP(J30&amp;" "&amp;K30,DF!B:F,5,FALSE),"0"),"")</f>
        <v/>
      </c>
      <c r="M30" s="20"/>
      <c r="N30" s="20"/>
      <c r="O30" s="14" t="str">
        <f>IF(M30&lt;&gt;"", IFERROR(VLOOKUP(C30&amp;" "&amp;D30,DX!B:F,5,FALSE),"0")+IFERROR(VLOOKUP(M30&amp;" "&amp;N30,DX!B:F,5,FALSE),"0"),"")</f>
        <v/>
      </c>
      <c r="P30" t="str">
        <f t="shared" si="1"/>
        <v/>
      </c>
    </row>
    <row r="31" spans="1:16" x14ac:dyDescent="0.25">
      <c r="A31" s="15">
        <v>22</v>
      </c>
      <c r="B31" s="333" t="str">
        <f>IFERROR(IFERROR(IFERROR(IFERROR(VLOOKUP(C31&amp;" "&amp;D31,SM!B:D,3,FALSE),VLOOKUP(C31&amp;" "&amp;D31,DM!B:D,3,FALSE)),VLOOKUP(C31&amp;" "&amp;D31,DX!B:D,3,FALSE)),VLOOKUP(C31&amp;" "&amp;D31,NC!$C$2:$F$40,2,FALSE)),"")</f>
        <v/>
      </c>
      <c r="C31" s="20"/>
      <c r="D31" s="20"/>
      <c r="E31" s="333" t="str">
        <f>IFERROR(IFERROR(IFERROR(IFERROR(VLOOKUP(C31&amp;" "&amp;D31,SM!B:C,2,FALSE),VLOOKUP(C31&amp;" "&amp;D31,DM!B:C,2,FALSE)),VLOOKUP(C31&amp;" "&amp;D31,DX!B:C,2,FALSE)),VLOOKUP(C31&amp;" "&amp;D31,NC!$C$2:$E$40,3,FALSE)),"")</f>
        <v/>
      </c>
      <c r="F31" s="13" t="str">
        <f t="shared" ref="F31:F49" si="2">IF(C31="","","F")</f>
        <v/>
      </c>
      <c r="G31" s="25"/>
      <c r="H31" s="25"/>
      <c r="I31" s="13" t="str">
        <f>IF(H31="SI",IFERROR(VLOOKUP(C31&amp;" "&amp;D31,SF!B:F,5,FALSE)," "),"")</f>
        <v/>
      </c>
      <c r="J31" s="20"/>
      <c r="K31" s="20"/>
      <c r="L31" s="14" t="str">
        <f>IF(J31&lt;&gt;"",IFERROR(VLOOKUP(C31&amp;" "&amp;D31,DF!B:F,5,FALSE),"0")+IFERROR(VLOOKUP(J31&amp;" "&amp;K31,DF!B:F,5,FALSE),"0"),"")</f>
        <v/>
      </c>
      <c r="M31" s="20"/>
      <c r="N31" s="20"/>
      <c r="O31" s="14" t="str">
        <f>IF(M31&lt;&gt;"", IFERROR(VLOOKUP(C31&amp;" "&amp;D31,DX!B:F,5,FALSE),"0")+IFERROR(VLOOKUP(M31&amp;" "&amp;N31,DX!B:F,5,FALSE),"0"),"")</f>
        <v/>
      </c>
      <c r="P31" t="str">
        <f t="shared" si="1"/>
        <v/>
      </c>
    </row>
    <row r="32" spans="1:16" x14ac:dyDescent="0.25">
      <c r="A32" s="12">
        <v>23</v>
      </c>
      <c r="B32" s="333" t="str">
        <f>IFERROR(IFERROR(IFERROR(IFERROR(VLOOKUP(C32&amp;" "&amp;D32,SM!B:D,3,FALSE),VLOOKUP(C32&amp;" "&amp;D32,DM!B:D,3,FALSE)),VLOOKUP(C32&amp;" "&amp;D32,DX!B:D,3,FALSE)),VLOOKUP(C32&amp;" "&amp;D32,NC!$C$2:$F$40,2,FALSE)),"")</f>
        <v/>
      </c>
      <c r="C32" s="20"/>
      <c r="D32" s="20"/>
      <c r="E32" s="333" t="str">
        <f>IFERROR(IFERROR(IFERROR(IFERROR(VLOOKUP(C32&amp;" "&amp;D32,SM!B:C,2,FALSE),VLOOKUP(C32&amp;" "&amp;D32,DM!B:C,2,FALSE)),VLOOKUP(C32&amp;" "&amp;D32,DX!B:C,2,FALSE)),VLOOKUP(C32&amp;" "&amp;D32,NC!$C$2:$E$40,3,FALSE)),"")</f>
        <v/>
      </c>
      <c r="F32" s="13" t="str">
        <f t="shared" si="2"/>
        <v/>
      </c>
      <c r="G32" s="25"/>
      <c r="H32" s="25"/>
      <c r="I32" s="13" t="str">
        <f>IF(H32="SI",IFERROR(VLOOKUP(C32&amp;" "&amp;D32,SF!B:F,5,FALSE)," "),"")</f>
        <v/>
      </c>
      <c r="J32" s="20"/>
      <c r="K32" s="20"/>
      <c r="L32" s="14" t="str">
        <f>IF(J32&lt;&gt;"",IFERROR(VLOOKUP(C32&amp;" "&amp;D32,DF!B:F,5,FALSE),"0")+IFERROR(VLOOKUP(J32&amp;" "&amp;K32,DF!B:F,5,FALSE),"0"),"")</f>
        <v/>
      </c>
      <c r="M32" s="20"/>
      <c r="N32" s="20"/>
      <c r="O32" s="14" t="str">
        <f>IF(M32&lt;&gt;"", IFERROR(VLOOKUP(C32&amp;" "&amp;D32,DX!B:F,5,FALSE),"0")+IFERROR(VLOOKUP(M32&amp;" "&amp;N32,DX!B:F,5,FALSE),"0"),"")</f>
        <v/>
      </c>
      <c r="P32" t="str">
        <f t="shared" si="1"/>
        <v/>
      </c>
    </row>
    <row r="33" spans="1:16" x14ac:dyDescent="0.25">
      <c r="A33" s="15">
        <v>24</v>
      </c>
      <c r="B33" s="333" t="str">
        <f>IFERROR(IFERROR(IFERROR(IFERROR(VLOOKUP(C33&amp;" "&amp;D33,SM!B:D,3,FALSE),VLOOKUP(C33&amp;" "&amp;D33,DM!B:D,3,FALSE)),VLOOKUP(C33&amp;" "&amp;D33,DX!B:D,3,FALSE)),VLOOKUP(C33&amp;" "&amp;D33,NC!$C$2:$F$40,2,FALSE)),"")</f>
        <v/>
      </c>
      <c r="C33" s="20"/>
      <c r="D33" s="20"/>
      <c r="E33" s="333" t="str">
        <f>IFERROR(IFERROR(IFERROR(IFERROR(VLOOKUP(C33&amp;" "&amp;D33,SM!B:C,2,FALSE),VLOOKUP(C33&amp;" "&amp;D33,DM!B:C,2,FALSE)),VLOOKUP(C33&amp;" "&amp;D33,DX!B:C,2,FALSE)),VLOOKUP(C33&amp;" "&amp;D33,NC!$C$2:$E$40,3,FALSE)),"")</f>
        <v/>
      </c>
      <c r="F33" s="13" t="str">
        <f t="shared" si="2"/>
        <v/>
      </c>
      <c r="G33" s="25"/>
      <c r="H33" s="25"/>
      <c r="I33" s="13" t="str">
        <f>IF(H33="SI",IFERROR(VLOOKUP(C33&amp;" "&amp;D33,SF!B:F,5,FALSE)," "),"")</f>
        <v/>
      </c>
      <c r="J33" s="20"/>
      <c r="K33" s="20"/>
      <c r="L33" s="14" t="str">
        <f>IF(J33&lt;&gt;"",IFERROR(VLOOKUP(C33&amp;" "&amp;D33,DF!B:F,5,FALSE),"0")+IFERROR(VLOOKUP(J33&amp;" "&amp;K33,DF!B:F,5,FALSE),"0"),"")</f>
        <v/>
      </c>
      <c r="M33" s="20"/>
      <c r="N33" s="20"/>
      <c r="O33" s="14" t="str">
        <f>IF(M33&lt;&gt;"", IFERROR(VLOOKUP(C33&amp;" "&amp;D33,DX!B:F,5,FALSE),"0")+IFERROR(VLOOKUP(M33&amp;" "&amp;N33,DX!B:F,5,FALSE),"0"),"")</f>
        <v/>
      </c>
      <c r="P33" t="str">
        <f t="shared" si="1"/>
        <v/>
      </c>
    </row>
    <row r="34" spans="1:16" x14ac:dyDescent="0.25">
      <c r="A34" s="15">
        <v>25</v>
      </c>
      <c r="B34" s="333" t="str">
        <f>IFERROR(IFERROR(IFERROR(IFERROR(VLOOKUP(C34&amp;" "&amp;D34,SM!B:D,3,FALSE),VLOOKUP(C34&amp;" "&amp;D34,DM!B:D,3,FALSE)),VLOOKUP(C34&amp;" "&amp;D34,DX!B:D,3,FALSE)),VLOOKUP(C34&amp;" "&amp;D34,NC!$C$2:$F$40,2,FALSE)),"")</f>
        <v/>
      </c>
      <c r="C34" s="20"/>
      <c r="D34" s="20"/>
      <c r="E34" s="333" t="str">
        <f>IFERROR(IFERROR(IFERROR(IFERROR(VLOOKUP(C34&amp;" "&amp;D34,SM!B:C,2,FALSE),VLOOKUP(C34&amp;" "&amp;D34,DM!B:C,2,FALSE)),VLOOKUP(C34&amp;" "&amp;D34,DX!B:C,2,FALSE)),VLOOKUP(C34&amp;" "&amp;D34,NC!$C$2:$E$40,3,FALSE)),"")</f>
        <v/>
      </c>
      <c r="F34" s="13" t="str">
        <f t="shared" si="2"/>
        <v/>
      </c>
      <c r="G34" s="25"/>
      <c r="H34" s="25"/>
      <c r="I34" s="13" t="str">
        <f>IF(H34="SI",IFERROR(VLOOKUP(C34&amp;" "&amp;D34,SF!B:F,5,FALSE)," "),"")</f>
        <v/>
      </c>
      <c r="J34" s="20"/>
      <c r="K34" s="20"/>
      <c r="L34" s="14" t="str">
        <f>IF(J34&lt;&gt;"",IFERROR(VLOOKUP(C34&amp;" "&amp;D34,DF!B:F,5,FALSE),"0")+IFERROR(VLOOKUP(J34&amp;" "&amp;K34,DF!B:F,5,FALSE),"0"),"")</f>
        <v/>
      </c>
      <c r="M34" s="20"/>
      <c r="N34" s="20"/>
      <c r="O34" s="14" t="str">
        <f>IF(M34&lt;&gt;"", IFERROR(VLOOKUP(C34&amp;" "&amp;D34,DX!B:F,5,FALSE),"0")+IFERROR(VLOOKUP(M34&amp;" "&amp;N34,DX!B:F,5,FALSE),"0"),"")</f>
        <v/>
      </c>
      <c r="P34" t="str">
        <f t="shared" si="1"/>
        <v/>
      </c>
    </row>
    <row r="35" spans="1:16" x14ac:dyDescent="0.25">
      <c r="A35" s="15">
        <v>26</v>
      </c>
      <c r="B35" s="333" t="str">
        <f>IFERROR(IFERROR(IFERROR(IFERROR(VLOOKUP(C35&amp;" "&amp;D35,SM!B:D,3,FALSE),VLOOKUP(C35&amp;" "&amp;D35,DM!B:D,3,FALSE)),VLOOKUP(C35&amp;" "&amp;D35,DX!B:D,3,FALSE)),VLOOKUP(C35&amp;" "&amp;D35,NC!$C$2:$F$40,2,FALSE)),"")</f>
        <v/>
      </c>
      <c r="C35" s="20"/>
      <c r="D35" s="20"/>
      <c r="E35" s="333" t="str">
        <f>IFERROR(IFERROR(IFERROR(IFERROR(VLOOKUP(C35&amp;" "&amp;D35,SM!B:C,2,FALSE),VLOOKUP(C35&amp;" "&amp;D35,DM!B:C,2,FALSE)),VLOOKUP(C35&amp;" "&amp;D35,DX!B:C,2,FALSE)),VLOOKUP(C35&amp;" "&amp;D35,NC!$C$2:$E$40,3,FALSE)),"")</f>
        <v/>
      </c>
      <c r="F35" s="13" t="str">
        <f t="shared" si="2"/>
        <v/>
      </c>
      <c r="G35" s="25"/>
      <c r="H35" s="25"/>
      <c r="I35" s="13" t="str">
        <f>IF(H35="SI",IFERROR(VLOOKUP(C35&amp;" "&amp;D35,SF!B:F,5,FALSE)," "),"")</f>
        <v/>
      </c>
      <c r="J35" s="20"/>
      <c r="K35" s="20"/>
      <c r="L35" s="14" t="str">
        <f>IF(J35&lt;&gt;"",IFERROR(VLOOKUP(C35&amp;" "&amp;D35,DF!B:F,5,FALSE),"0")+IFERROR(VLOOKUP(J35&amp;" "&amp;K35,DF!B:F,5,FALSE),"0"),"")</f>
        <v/>
      </c>
      <c r="M35" s="20"/>
      <c r="N35" s="20"/>
      <c r="O35" s="14" t="str">
        <f>IF(M35&lt;&gt;"", IFERROR(VLOOKUP(C35&amp;" "&amp;D35,DX!B:F,5,FALSE),"0")+IFERROR(VLOOKUP(M35&amp;" "&amp;N35,DX!B:F,5,FALSE),"0"),"")</f>
        <v/>
      </c>
      <c r="P35" t="str">
        <f t="shared" si="1"/>
        <v/>
      </c>
    </row>
    <row r="36" spans="1:16" x14ac:dyDescent="0.25">
      <c r="A36" s="15">
        <v>27</v>
      </c>
      <c r="B36" s="333" t="str">
        <f>IFERROR(IFERROR(IFERROR(IFERROR(VLOOKUP(C36&amp;" "&amp;D36,SM!B:D,3,FALSE),VLOOKUP(C36&amp;" "&amp;D36,DM!B:D,3,FALSE)),VLOOKUP(C36&amp;" "&amp;D36,DX!B:D,3,FALSE)),VLOOKUP(C36&amp;" "&amp;D36,NC!$C$2:$F$40,2,FALSE)),"")</f>
        <v/>
      </c>
      <c r="C36" s="20"/>
      <c r="D36" s="20"/>
      <c r="E36" s="333" t="str">
        <f>IFERROR(IFERROR(IFERROR(IFERROR(VLOOKUP(C36&amp;" "&amp;D36,SM!B:C,2,FALSE),VLOOKUP(C36&amp;" "&amp;D36,DM!B:C,2,FALSE)),VLOOKUP(C36&amp;" "&amp;D36,DX!B:C,2,FALSE)),VLOOKUP(C36&amp;" "&amp;D36,NC!$C$2:$E$40,3,FALSE)),"")</f>
        <v/>
      </c>
      <c r="F36" s="13" t="str">
        <f t="shared" si="2"/>
        <v/>
      </c>
      <c r="G36" s="25"/>
      <c r="H36" s="25"/>
      <c r="I36" s="13" t="str">
        <f>IF(H36="SI",IFERROR(VLOOKUP(C36&amp;" "&amp;D36,SF!B:F,5,FALSE)," "),"")</f>
        <v/>
      </c>
      <c r="J36" s="20"/>
      <c r="K36" s="20"/>
      <c r="L36" s="14" t="str">
        <f>IF(J36&lt;&gt;"",IFERROR(VLOOKUP(C36&amp;" "&amp;D36,DF!B:F,5,FALSE),"0")+IFERROR(VLOOKUP(J36&amp;" "&amp;K36,DF!B:F,5,FALSE),"0"),"")</f>
        <v/>
      </c>
      <c r="M36" s="20"/>
      <c r="N36" s="20"/>
      <c r="O36" s="14" t="str">
        <f>IF(M36&lt;&gt;"", IFERROR(VLOOKUP(C36&amp;" "&amp;D36,DX!B:F,5,FALSE),"0")+IFERROR(VLOOKUP(M36&amp;" "&amp;N36,DX!B:F,5,FALSE),"0"),"")</f>
        <v/>
      </c>
      <c r="P36" t="str">
        <f t="shared" si="1"/>
        <v/>
      </c>
    </row>
    <row r="37" spans="1:16" x14ac:dyDescent="0.25">
      <c r="A37" s="15">
        <v>28</v>
      </c>
      <c r="B37" s="333" t="str">
        <f>IFERROR(IFERROR(IFERROR(IFERROR(VLOOKUP(C37&amp;" "&amp;D37,SM!B:D,3,FALSE),VLOOKUP(C37&amp;" "&amp;D37,DM!B:D,3,FALSE)),VLOOKUP(C37&amp;" "&amp;D37,DX!B:D,3,FALSE)),VLOOKUP(C37&amp;" "&amp;D37,NC!$C$2:$F$40,2,FALSE)),"")</f>
        <v/>
      </c>
      <c r="C37" s="20"/>
      <c r="D37" s="20"/>
      <c r="E37" s="333" t="str">
        <f>IFERROR(IFERROR(IFERROR(IFERROR(VLOOKUP(C37&amp;" "&amp;D37,SM!B:C,2,FALSE),VLOOKUP(C37&amp;" "&amp;D37,DM!B:C,2,FALSE)),VLOOKUP(C37&amp;" "&amp;D37,DX!B:C,2,FALSE)),VLOOKUP(C37&amp;" "&amp;D37,NC!$C$2:$E$40,3,FALSE)),"")</f>
        <v/>
      </c>
      <c r="F37" s="13" t="str">
        <f t="shared" si="2"/>
        <v/>
      </c>
      <c r="G37" s="25"/>
      <c r="H37" s="25"/>
      <c r="I37" s="13" t="str">
        <f>IF(H37="SI",IFERROR(VLOOKUP(C37&amp;" "&amp;D37,SF!B:F,5,FALSE)," "),"")</f>
        <v/>
      </c>
      <c r="J37" s="20"/>
      <c r="K37" s="20"/>
      <c r="L37" s="14" t="str">
        <f>IF(J37&lt;&gt;"",IFERROR(VLOOKUP(C37&amp;" "&amp;D37,DF!B:F,5,FALSE),"0")+IFERROR(VLOOKUP(J37&amp;" "&amp;K37,DF!B:F,5,FALSE),"0"),"")</f>
        <v/>
      </c>
      <c r="M37" s="20"/>
      <c r="N37" s="20"/>
      <c r="O37" s="14" t="str">
        <f>IF(M37&lt;&gt;"", IFERROR(VLOOKUP(C37&amp;" "&amp;D37,DX!B:F,5,FALSE),"0")+IFERROR(VLOOKUP(M37&amp;" "&amp;N37,DX!B:F,5,FALSE),"0"),"")</f>
        <v/>
      </c>
      <c r="P37" t="str">
        <f t="shared" si="1"/>
        <v/>
      </c>
    </row>
    <row r="38" spans="1:16" x14ac:dyDescent="0.25">
      <c r="A38" s="15">
        <v>29</v>
      </c>
      <c r="B38" s="333" t="str">
        <f>IFERROR(IFERROR(IFERROR(IFERROR(VLOOKUP(C38&amp;" "&amp;D38,SM!B:D,3,FALSE),VLOOKUP(C38&amp;" "&amp;D38,DM!B:D,3,FALSE)),VLOOKUP(C38&amp;" "&amp;D38,DX!B:D,3,FALSE)),VLOOKUP(C38&amp;" "&amp;D38,NC!$C$2:$F$40,2,FALSE)),"")</f>
        <v/>
      </c>
      <c r="C38" s="20"/>
      <c r="D38" s="20"/>
      <c r="E38" s="333" t="str">
        <f>IFERROR(IFERROR(IFERROR(IFERROR(VLOOKUP(C38&amp;" "&amp;D38,SM!B:C,2,FALSE),VLOOKUP(C38&amp;" "&amp;D38,DM!B:C,2,FALSE)),VLOOKUP(C38&amp;" "&amp;D38,DX!B:C,2,FALSE)),VLOOKUP(C38&amp;" "&amp;D38,NC!$C$2:$E$40,3,FALSE)),"")</f>
        <v/>
      </c>
      <c r="F38" s="13" t="str">
        <f t="shared" si="2"/>
        <v/>
      </c>
      <c r="G38" s="25"/>
      <c r="H38" s="25"/>
      <c r="I38" s="13" t="str">
        <f>IF(H38="SI",IFERROR(VLOOKUP(C38&amp;" "&amp;D38,SF!B:F,5,FALSE)," "),"")</f>
        <v/>
      </c>
      <c r="J38" s="20"/>
      <c r="K38" s="20"/>
      <c r="L38" s="14" t="str">
        <f>IF(J38&lt;&gt;"",IFERROR(VLOOKUP(C38&amp;" "&amp;D38,DF!B:F,5,FALSE),"0")+IFERROR(VLOOKUP(J38&amp;" "&amp;K38,DF!B:F,5,FALSE),"0"),"")</f>
        <v/>
      </c>
      <c r="M38" s="20"/>
      <c r="N38" s="20"/>
      <c r="O38" s="14" t="str">
        <f>IF(M38&lt;&gt;"", IFERROR(VLOOKUP(C38&amp;" "&amp;D38,DX!B:F,5,FALSE),"0")+IFERROR(VLOOKUP(M38&amp;" "&amp;N38,DX!B:F,5,FALSE),"0"),"")</f>
        <v/>
      </c>
      <c r="P38" t="str">
        <f t="shared" si="1"/>
        <v/>
      </c>
    </row>
    <row r="39" spans="1:16" x14ac:dyDescent="0.25">
      <c r="A39" s="15">
        <v>30</v>
      </c>
      <c r="B39" s="333" t="str">
        <f>IFERROR(IFERROR(IFERROR(IFERROR(VLOOKUP(C39&amp;" "&amp;D39,SM!B:D,3,FALSE),VLOOKUP(C39&amp;" "&amp;D39,DM!B:D,3,FALSE)),VLOOKUP(C39&amp;" "&amp;D39,DX!B:D,3,FALSE)),VLOOKUP(C39&amp;" "&amp;D39,NC!$C$2:$F$40,2,FALSE)),"")</f>
        <v/>
      </c>
      <c r="C39" s="20"/>
      <c r="D39" s="20"/>
      <c r="E39" s="333" t="str">
        <f>IFERROR(IFERROR(IFERROR(IFERROR(VLOOKUP(C39&amp;" "&amp;D39,SM!B:C,2,FALSE),VLOOKUP(C39&amp;" "&amp;D39,DM!B:C,2,FALSE)),VLOOKUP(C39&amp;" "&amp;D39,DX!B:C,2,FALSE)),VLOOKUP(C39&amp;" "&amp;D39,NC!$C$2:$E$40,3,FALSE)),"")</f>
        <v/>
      </c>
      <c r="F39" s="13" t="str">
        <f t="shared" si="2"/>
        <v/>
      </c>
      <c r="G39" s="25"/>
      <c r="H39" s="25"/>
      <c r="I39" s="13" t="str">
        <f>IF(H39="SI",IFERROR(VLOOKUP(C39&amp;" "&amp;D39,SF!B:F,5,FALSE)," "),"")</f>
        <v/>
      </c>
      <c r="J39" s="20"/>
      <c r="K39" s="20"/>
      <c r="L39" s="14" t="str">
        <f>IF(J39&lt;&gt;"",IFERROR(VLOOKUP(C39&amp;" "&amp;D39,DF!B:F,5,FALSE),"0")+IFERROR(VLOOKUP(J39&amp;" "&amp;K39,DF!B:F,5,FALSE),"0"),"")</f>
        <v/>
      </c>
      <c r="M39" s="20"/>
      <c r="N39" s="20"/>
      <c r="O39" s="14" t="str">
        <f>IF(M39&lt;&gt;"", IFERROR(VLOOKUP(C39&amp;" "&amp;D39,DX!B:F,5,FALSE),"0")+IFERROR(VLOOKUP(M39&amp;" "&amp;N39,DX!B:F,5,FALSE),"0"),"")</f>
        <v/>
      </c>
      <c r="P39" t="str">
        <f t="shared" si="1"/>
        <v/>
      </c>
    </row>
    <row r="40" spans="1:16" x14ac:dyDescent="0.25">
      <c r="A40" s="15">
        <v>31</v>
      </c>
      <c r="B40" s="333" t="str">
        <f>IFERROR(IFERROR(IFERROR(IFERROR(VLOOKUP(C40&amp;" "&amp;D40,SM!B:D,3,FALSE),VLOOKUP(C40&amp;" "&amp;D40,DM!B:D,3,FALSE)),VLOOKUP(C40&amp;" "&amp;D40,DX!B:D,3,FALSE)),VLOOKUP(C40&amp;" "&amp;D40,NC!$C$2:$F$40,2,FALSE)),"")</f>
        <v/>
      </c>
      <c r="C40" s="20"/>
      <c r="D40" s="20"/>
      <c r="E40" s="333" t="str">
        <f>IFERROR(IFERROR(IFERROR(IFERROR(VLOOKUP(C40&amp;" "&amp;D40,SM!B:C,2,FALSE),VLOOKUP(C40&amp;" "&amp;D40,DM!B:C,2,FALSE)),VLOOKUP(C40&amp;" "&amp;D40,DX!B:C,2,FALSE)),VLOOKUP(C40&amp;" "&amp;D40,NC!$C$2:$E$40,3,FALSE)),"")</f>
        <v/>
      </c>
      <c r="F40" s="13" t="str">
        <f t="shared" si="2"/>
        <v/>
      </c>
      <c r="G40" s="25"/>
      <c r="H40" s="25"/>
      <c r="I40" s="13" t="str">
        <f>IF(H40="SI",IFERROR(VLOOKUP(C40&amp;" "&amp;D40,SF!B:F,5,FALSE)," "),"")</f>
        <v/>
      </c>
      <c r="J40" s="20"/>
      <c r="K40" s="20"/>
      <c r="L40" s="14" t="str">
        <f>IF(J40&lt;&gt;"",IFERROR(VLOOKUP(C40&amp;" "&amp;D40,DF!B:F,5,FALSE),"0")+IFERROR(VLOOKUP(J40&amp;" "&amp;K40,DF!B:F,5,FALSE),"0"),"")</f>
        <v/>
      </c>
      <c r="M40" s="20"/>
      <c r="N40" s="20"/>
      <c r="O40" s="14" t="str">
        <f>IF(M40&lt;&gt;"", IFERROR(VLOOKUP(C40&amp;" "&amp;D40,DX!B:F,5,FALSE),"0")+IFERROR(VLOOKUP(M40&amp;" "&amp;N40,DX!B:F,5,FALSE),"0"),"")</f>
        <v/>
      </c>
      <c r="P40" t="str">
        <f t="shared" si="1"/>
        <v/>
      </c>
    </row>
    <row r="41" spans="1:16" x14ac:dyDescent="0.25">
      <c r="A41" s="15">
        <v>32</v>
      </c>
      <c r="B41" s="333" t="str">
        <f>IFERROR(IFERROR(IFERROR(IFERROR(VLOOKUP(C41&amp;" "&amp;D41,SM!B:D,3,FALSE),VLOOKUP(C41&amp;" "&amp;D41,DM!B:D,3,FALSE)),VLOOKUP(C41&amp;" "&amp;D41,DX!B:D,3,FALSE)),VLOOKUP(C41&amp;" "&amp;D41,NC!$C$2:$F$40,2,FALSE)),"")</f>
        <v/>
      </c>
      <c r="C41" s="20"/>
      <c r="D41" s="20"/>
      <c r="E41" s="333" t="str">
        <f>IFERROR(IFERROR(IFERROR(IFERROR(VLOOKUP(C41&amp;" "&amp;D41,SM!B:C,2,FALSE),VLOOKUP(C41&amp;" "&amp;D41,DM!B:C,2,FALSE)),VLOOKUP(C41&amp;" "&amp;D41,DX!B:C,2,FALSE)),VLOOKUP(C41&amp;" "&amp;D41,NC!$C$2:$E$40,3,FALSE)),"")</f>
        <v/>
      </c>
      <c r="F41" s="13" t="str">
        <f t="shared" si="2"/>
        <v/>
      </c>
      <c r="G41" s="25"/>
      <c r="H41" s="25"/>
      <c r="I41" s="13" t="str">
        <f>IF(H41="SI",IFERROR(VLOOKUP(C41&amp;" "&amp;D41,SF!B:F,5,FALSE)," "),"")</f>
        <v/>
      </c>
      <c r="J41" s="20"/>
      <c r="K41" s="20"/>
      <c r="L41" s="14" t="str">
        <f>IF(J41&lt;&gt;"",IFERROR(VLOOKUP(C41&amp;" "&amp;D41,DF!B:F,5,FALSE),"0")+IFERROR(VLOOKUP(J41&amp;" "&amp;K41,DF!B:F,5,FALSE),"0"),"")</f>
        <v/>
      </c>
      <c r="M41" s="20"/>
      <c r="N41" s="20"/>
      <c r="O41" s="14" t="str">
        <f>IF(M41&lt;&gt;"", IFERROR(VLOOKUP(C41&amp;" "&amp;D41,DX!B:F,5,FALSE),"0")+IFERROR(VLOOKUP(M41&amp;" "&amp;N41,DX!B:F,5,FALSE),"0"),"")</f>
        <v/>
      </c>
      <c r="P41" t="str">
        <f t="shared" si="1"/>
        <v/>
      </c>
    </row>
    <row r="42" spans="1:16" x14ac:dyDescent="0.25">
      <c r="A42" s="15">
        <v>33</v>
      </c>
      <c r="B42" s="333" t="str">
        <f>IFERROR(IFERROR(IFERROR(IFERROR(VLOOKUP(C42&amp;" "&amp;D42,SM!B:D,3,FALSE),VLOOKUP(C42&amp;" "&amp;D42,DM!B:D,3,FALSE)),VLOOKUP(C42&amp;" "&amp;D42,DX!B:D,3,FALSE)),VLOOKUP(C42&amp;" "&amp;D42,NC!$C$2:$F$40,2,FALSE)),"")</f>
        <v/>
      </c>
      <c r="C42" s="20"/>
      <c r="D42" s="20"/>
      <c r="E42" s="333" t="str">
        <f>IFERROR(IFERROR(IFERROR(IFERROR(VLOOKUP(C42&amp;" "&amp;D42,SM!B:C,2,FALSE),VLOOKUP(C42&amp;" "&amp;D42,DM!B:C,2,FALSE)),VLOOKUP(C42&amp;" "&amp;D42,DX!B:C,2,FALSE)),VLOOKUP(C42&amp;" "&amp;D42,NC!$C$2:$E$40,3,FALSE)),"")</f>
        <v/>
      </c>
      <c r="F42" s="13" t="str">
        <f t="shared" si="2"/>
        <v/>
      </c>
      <c r="G42" s="25"/>
      <c r="H42" s="25"/>
      <c r="I42" s="13" t="str">
        <f>IF(H42="SI",IFERROR(VLOOKUP(C42&amp;" "&amp;D42,SF!B:F,5,FALSE)," "),"")</f>
        <v/>
      </c>
      <c r="J42" s="20"/>
      <c r="K42" s="20"/>
      <c r="L42" s="14" t="str">
        <f>IF(J42&lt;&gt;"",IFERROR(VLOOKUP(C42&amp;" "&amp;D42,DF!B:F,5,FALSE),"0")+IFERROR(VLOOKUP(J42&amp;" "&amp;K42,DF!B:F,5,FALSE),"0"),"")</f>
        <v/>
      </c>
      <c r="M42" s="20"/>
      <c r="N42" s="20"/>
      <c r="O42" s="14" t="str">
        <f>IF(M42&lt;&gt;"", IFERROR(VLOOKUP(C42&amp;" "&amp;D42,DX!B:F,5,FALSE),"0")+IFERROR(VLOOKUP(M42&amp;" "&amp;N42,DX!B:F,5,FALSE),"0"),"")</f>
        <v/>
      </c>
      <c r="P42" t="str">
        <f t="shared" si="1"/>
        <v/>
      </c>
    </row>
    <row r="43" spans="1:16" x14ac:dyDescent="0.25">
      <c r="A43" s="15">
        <v>34</v>
      </c>
      <c r="B43" s="333" t="str">
        <f>IFERROR(IFERROR(IFERROR(IFERROR(VLOOKUP(C43&amp;" "&amp;D43,SM!B:D,3,FALSE),VLOOKUP(C43&amp;" "&amp;D43,DM!B:D,3,FALSE)),VLOOKUP(C43&amp;" "&amp;D43,DX!B:D,3,FALSE)),VLOOKUP(C43&amp;" "&amp;D43,NC!$C$2:$F$40,2,FALSE)),"")</f>
        <v/>
      </c>
      <c r="C43" s="20"/>
      <c r="D43" s="20"/>
      <c r="E43" s="333" t="str">
        <f>IFERROR(IFERROR(IFERROR(IFERROR(VLOOKUP(C43&amp;" "&amp;D43,SM!B:C,2,FALSE),VLOOKUP(C43&amp;" "&amp;D43,DM!B:C,2,FALSE)),VLOOKUP(C43&amp;" "&amp;D43,DX!B:C,2,FALSE)),VLOOKUP(C43&amp;" "&amp;D43,NC!$C$2:$E$40,3,FALSE)),"")</f>
        <v/>
      </c>
      <c r="F43" s="13" t="str">
        <f t="shared" si="2"/>
        <v/>
      </c>
      <c r="G43" s="25"/>
      <c r="H43" s="25"/>
      <c r="I43" s="13" t="str">
        <f>IF(H43="SI",IFERROR(VLOOKUP(C43&amp;" "&amp;D43,SF!B:F,5,FALSE)," "),"")</f>
        <v/>
      </c>
      <c r="J43" s="20"/>
      <c r="K43" s="20"/>
      <c r="L43" s="14" t="str">
        <f>IF(J43&lt;&gt;"",IFERROR(VLOOKUP(C43&amp;" "&amp;D43,DF!B:F,5,FALSE),"0")+IFERROR(VLOOKUP(J43&amp;" "&amp;K43,DF!B:F,5,FALSE),"0"),"")</f>
        <v/>
      </c>
      <c r="M43" s="20"/>
      <c r="N43" s="20"/>
      <c r="O43" s="14" t="str">
        <f>IF(M43&lt;&gt;"", IFERROR(VLOOKUP(C43&amp;" "&amp;D43,DX!B:F,5,FALSE),"0")+IFERROR(VLOOKUP(M43&amp;" "&amp;N43,DX!B:F,5,FALSE),"0"),"")</f>
        <v/>
      </c>
      <c r="P43" t="str">
        <f t="shared" si="1"/>
        <v/>
      </c>
    </row>
    <row r="44" spans="1:16" x14ac:dyDescent="0.25">
      <c r="A44" s="15">
        <v>35</v>
      </c>
      <c r="B44" s="333" t="str">
        <f>IFERROR(IFERROR(IFERROR(IFERROR(VLOOKUP(C44&amp;" "&amp;D44,SM!B:D,3,FALSE),VLOOKUP(C44&amp;" "&amp;D44,DM!B:D,3,FALSE)),VLOOKUP(C44&amp;" "&amp;D44,DX!B:D,3,FALSE)),VLOOKUP(C44&amp;" "&amp;D44,NC!$C$2:$F$40,2,FALSE)),"")</f>
        <v/>
      </c>
      <c r="C44" s="20"/>
      <c r="D44" s="20"/>
      <c r="E44" s="333" t="str">
        <f>IFERROR(IFERROR(IFERROR(IFERROR(VLOOKUP(C44&amp;" "&amp;D44,SM!B:C,2,FALSE),VLOOKUP(C44&amp;" "&amp;D44,DM!B:C,2,FALSE)),VLOOKUP(C44&amp;" "&amp;D44,DX!B:C,2,FALSE)),VLOOKUP(C44&amp;" "&amp;D44,NC!$C$2:$E$40,3,FALSE)),"")</f>
        <v/>
      </c>
      <c r="F44" s="13" t="str">
        <f t="shared" si="2"/>
        <v/>
      </c>
      <c r="G44" s="25"/>
      <c r="H44" s="25"/>
      <c r="I44" s="13" t="str">
        <f>IF(H44="SI",IFERROR(VLOOKUP(C44&amp;" "&amp;D44,SF!B:F,5,FALSE)," "),"")</f>
        <v/>
      </c>
      <c r="J44" s="20"/>
      <c r="K44" s="20"/>
      <c r="L44" s="14" t="str">
        <f>IF(J44&lt;&gt;"",IFERROR(VLOOKUP(C44&amp;" "&amp;D44,DF!B:F,5,FALSE),"0")+IFERROR(VLOOKUP(J44&amp;" "&amp;K44,DF!B:F,5,FALSE),"0"),"")</f>
        <v/>
      </c>
      <c r="M44" s="20"/>
      <c r="N44" s="20"/>
      <c r="O44" s="14" t="str">
        <f>IF(M44&lt;&gt;"", IFERROR(VLOOKUP(C44&amp;" "&amp;D44,DX!B:F,5,FALSE),"0")+IFERROR(VLOOKUP(M44&amp;" "&amp;N44,DX!B:F,5,FALSE),"0"),"")</f>
        <v/>
      </c>
      <c r="P44" t="str">
        <f t="shared" si="1"/>
        <v/>
      </c>
    </row>
    <row r="45" spans="1:16" x14ac:dyDescent="0.25">
      <c r="A45" s="15">
        <v>36</v>
      </c>
      <c r="B45" s="333" t="str">
        <f>IFERROR(IFERROR(IFERROR(IFERROR(VLOOKUP(C45&amp;" "&amp;D45,SM!B:D,3,FALSE),VLOOKUP(C45&amp;" "&amp;D45,DM!B:D,3,FALSE)),VLOOKUP(C45&amp;" "&amp;D45,DX!B:D,3,FALSE)),VLOOKUP(C45&amp;" "&amp;D45,NC!$C$2:$F$40,2,FALSE)),"")</f>
        <v/>
      </c>
      <c r="C45" s="20"/>
      <c r="D45" s="20"/>
      <c r="E45" s="333" t="str">
        <f>IFERROR(IFERROR(IFERROR(IFERROR(VLOOKUP(C45&amp;" "&amp;D45,SM!B:C,2,FALSE),VLOOKUP(C45&amp;" "&amp;D45,DM!B:C,2,FALSE)),VLOOKUP(C45&amp;" "&amp;D45,DX!B:C,2,FALSE)),VLOOKUP(C45&amp;" "&amp;D45,NC!$C$2:$E$40,3,FALSE)),"")</f>
        <v/>
      </c>
      <c r="F45" s="13" t="str">
        <f t="shared" si="2"/>
        <v/>
      </c>
      <c r="G45" s="25"/>
      <c r="H45" s="25"/>
      <c r="I45" s="13" t="str">
        <f>IF(H45="SI",IFERROR(VLOOKUP(C45&amp;" "&amp;D45,SF!B:F,5,FALSE)," "),"")</f>
        <v/>
      </c>
      <c r="J45" s="20"/>
      <c r="K45" s="20"/>
      <c r="L45" s="14" t="str">
        <f>IF(J45&lt;&gt;"",IFERROR(VLOOKUP(C45&amp;" "&amp;D45,DF!B:F,5,FALSE),"0")+IFERROR(VLOOKUP(J45&amp;" "&amp;K45,DF!B:F,5,FALSE),"0"),"")</f>
        <v/>
      </c>
      <c r="M45" s="20"/>
      <c r="N45" s="20"/>
      <c r="O45" s="14" t="str">
        <f>IF(M45&lt;&gt;"", IFERROR(VLOOKUP(C45&amp;" "&amp;D45,DX!B:F,5,FALSE),"0")+IFERROR(VLOOKUP(M45&amp;" "&amp;N45,DX!B:F,5,FALSE),"0"),"")</f>
        <v/>
      </c>
      <c r="P45" t="str">
        <f t="shared" si="1"/>
        <v/>
      </c>
    </row>
    <row r="46" spans="1:16" x14ac:dyDescent="0.25">
      <c r="A46" s="15">
        <v>37</v>
      </c>
      <c r="B46" s="333" t="str">
        <f>IFERROR(IFERROR(IFERROR(IFERROR(VLOOKUP(C46&amp;" "&amp;D46,SM!B:D,3,FALSE),VLOOKUP(C46&amp;" "&amp;D46,DM!B:D,3,FALSE)),VLOOKUP(C46&amp;" "&amp;D46,DX!B:D,3,FALSE)),VLOOKUP(C46&amp;" "&amp;D46,NC!$C$2:$F$40,2,FALSE)),"")</f>
        <v/>
      </c>
      <c r="C46" s="20"/>
      <c r="D46" s="20"/>
      <c r="E46" s="333" t="str">
        <f>IFERROR(IFERROR(IFERROR(IFERROR(VLOOKUP(C46&amp;" "&amp;D46,SM!B:C,2,FALSE),VLOOKUP(C46&amp;" "&amp;D46,DM!B:C,2,FALSE)),VLOOKUP(C46&amp;" "&amp;D46,DX!B:C,2,FALSE)),VLOOKUP(C46&amp;" "&amp;D46,NC!$C$2:$E$40,3,FALSE)),"")</f>
        <v/>
      </c>
      <c r="F46" s="13" t="str">
        <f t="shared" si="2"/>
        <v/>
      </c>
      <c r="G46" s="25"/>
      <c r="H46" s="25"/>
      <c r="I46" s="13" t="str">
        <f>IF(H46="SI",IFERROR(VLOOKUP(C46&amp;" "&amp;D46,SF!B:F,5,FALSE)," "),"")</f>
        <v/>
      </c>
      <c r="J46" s="20"/>
      <c r="K46" s="20"/>
      <c r="L46" s="14" t="str">
        <f>IF(J46&lt;&gt;"",IFERROR(VLOOKUP(C46&amp;" "&amp;D46,DF!B:F,5,FALSE),"0")+IFERROR(VLOOKUP(J46&amp;" "&amp;K46,DF!B:F,5,FALSE),"0"),"")</f>
        <v/>
      </c>
      <c r="M46" s="20"/>
      <c r="N46" s="20"/>
      <c r="O46" s="14" t="str">
        <f>IF(M46&lt;&gt;"", IFERROR(VLOOKUP(C46&amp;" "&amp;D46,DX!B:F,5,FALSE),"0")+IFERROR(VLOOKUP(M46&amp;" "&amp;N46,DX!B:F,5,FALSE),"0"),"")</f>
        <v/>
      </c>
      <c r="P46" t="str">
        <f t="shared" si="1"/>
        <v/>
      </c>
    </row>
    <row r="47" spans="1:16" x14ac:dyDescent="0.25">
      <c r="A47" s="15">
        <v>38</v>
      </c>
      <c r="B47" s="333" t="str">
        <f>IFERROR(IFERROR(IFERROR(IFERROR(VLOOKUP(C47&amp;" "&amp;D47,SM!B:D,3,FALSE),VLOOKUP(C47&amp;" "&amp;D47,DM!B:D,3,FALSE)),VLOOKUP(C47&amp;" "&amp;D47,DX!B:D,3,FALSE)),VLOOKUP(C47&amp;" "&amp;D47,NC!$C$2:$F$40,2,FALSE)),"")</f>
        <v/>
      </c>
      <c r="C47" s="20"/>
      <c r="D47" s="20"/>
      <c r="E47" s="333" t="str">
        <f>IFERROR(IFERROR(IFERROR(IFERROR(VLOOKUP(C47&amp;" "&amp;D47,SM!B:C,2,FALSE),VLOOKUP(C47&amp;" "&amp;D47,DM!B:C,2,FALSE)),VLOOKUP(C47&amp;" "&amp;D47,DX!B:C,2,FALSE)),VLOOKUP(C47&amp;" "&amp;D47,NC!$C$2:$E$40,3,FALSE)),"")</f>
        <v/>
      </c>
      <c r="F47" s="13" t="str">
        <f t="shared" si="2"/>
        <v/>
      </c>
      <c r="G47" s="25"/>
      <c r="H47" s="25"/>
      <c r="I47" s="13" t="str">
        <f>IF(H47="SI",IFERROR(VLOOKUP(C47&amp;" "&amp;D47,SF!B:F,5,FALSE)," "),"")</f>
        <v/>
      </c>
      <c r="J47" s="20"/>
      <c r="K47" s="20"/>
      <c r="L47" s="14" t="str">
        <f>IF(J47&lt;&gt;"",IFERROR(VLOOKUP(C47&amp;" "&amp;D47,DF!B:F,5,FALSE),"0")+IFERROR(VLOOKUP(J47&amp;" "&amp;K47,DF!B:F,5,FALSE),"0"),"")</f>
        <v/>
      </c>
      <c r="M47" s="20"/>
      <c r="N47" s="20"/>
      <c r="O47" s="14" t="str">
        <f>IF(M47&lt;&gt;"", IFERROR(VLOOKUP(C47&amp;" "&amp;D47,DX!B:F,5,FALSE),"0")+IFERROR(VLOOKUP(M47&amp;" "&amp;N47,DX!B:F,5,FALSE),"0"),"")</f>
        <v/>
      </c>
      <c r="P47" t="str">
        <f t="shared" si="1"/>
        <v/>
      </c>
    </row>
    <row r="48" spans="1:16" x14ac:dyDescent="0.25">
      <c r="A48" s="15">
        <v>39</v>
      </c>
      <c r="B48" s="333" t="str">
        <f>IFERROR(IFERROR(IFERROR(IFERROR(VLOOKUP(C48&amp;" "&amp;D48,SM!B:D,3,FALSE),VLOOKUP(C48&amp;" "&amp;D48,DM!B:D,3,FALSE)),VLOOKUP(C48&amp;" "&amp;D48,DX!B:D,3,FALSE)),VLOOKUP(C48&amp;" "&amp;D48,NC!$C$2:$F$40,2,FALSE)),"")</f>
        <v/>
      </c>
      <c r="C48" s="20"/>
      <c r="D48" s="20"/>
      <c r="E48" s="333" t="str">
        <f>IFERROR(IFERROR(IFERROR(IFERROR(VLOOKUP(C48&amp;" "&amp;D48,SM!B:C,2,FALSE),VLOOKUP(C48&amp;" "&amp;D48,DM!B:C,2,FALSE)),VLOOKUP(C48&amp;" "&amp;D48,DX!B:C,2,FALSE)),VLOOKUP(C48&amp;" "&amp;D48,NC!$C$2:$E$40,3,FALSE)),"")</f>
        <v/>
      </c>
      <c r="F48" s="13" t="str">
        <f t="shared" si="2"/>
        <v/>
      </c>
      <c r="G48" s="25"/>
      <c r="H48" s="25"/>
      <c r="I48" s="13" t="str">
        <f>IF(H48="SI",IFERROR(VLOOKUP(C48&amp;" "&amp;D48,SF!B:F,5,FALSE)," "),"")</f>
        <v/>
      </c>
      <c r="J48" s="20"/>
      <c r="K48" s="20"/>
      <c r="L48" s="14" t="str">
        <f>IF(J48&lt;&gt;"",IFERROR(VLOOKUP(C48&amp;" "&amp;D48,DF!B:F,5,FALSE),"0")+IFERROR(VLOOKUP(J48&amp;" "&amp;K48,DF!B:F,5,FALSE),"0"),"")</f>
        <v/>
      </c>
      <c r="M48" s="20"/>
      <c r="N48" s="20"/>
      <c r="O48" s="14" t="str">
        <f>IF(M48&lt;&gt;"", IFERROR(VLOOKUP(C48&amp;" "&amp;D48,DX!B:F,5,FALSE),"0")+IFERROR(VLOOKUP(M48&amp;" "&amp;N48,DX!B:F,5,FALSE),"0"),"")</f>
        <v/>
      </c>
      <c r="P48" t="str">
        <f t="shared" si="1"/>
        <v/>
      </c>
    </row>
    <row r="49" spans="1:16" x14ac:dyDescent="0.25">
      <c r="A49" s="15">
        <v>40</v>
      </c>
      <c r="B49" s="333" t="str">
        <f>IFERROR(IFERROR(IFERROR(IFERROR(VLOOKUP(C49&amp;" "&amp;D49,SM!B:D,3,FALSE),VLOOKUP(C49&amp;" "&amp;D49,DM!B:D,3,FALSE)),VLOOKUP(C49&amp;" "&amp;D49,DX!B:D,3,FALSE)),VLOOKUP(C49&amp;" "&amp;D49,NC!$C$2:$F$40,2,FALSE)),"")</f>
        <v/>
      </c>
      <c r="C49" s="20"/>
      <c r="D49" s="20"/>
      <c r="E49" s="333" t="str">
        <f>IFERROR(IFERROR(IFERROR(IFERROR(VLOOKUP(C49&amp;" "&amp;D49,SM!B:C,2,FALSE),VLOOKUP(C49&amp;" "&amp;D49,DM!B:C,2,FALSE)),VLOOKUP(C49&amp;" "&amp;D49,DX!B:C,2,FALSE)),VLOOKUP(C49&amp;" "&amp;D49,NC!$C$2:$E$40,3,FALSE)),"")</f>
        <v/>
      </c>
      <c r="F49" s="13" t="str">
        <f t="shared" si="2"/>
        <v/>
      </c>
      <c r="G49" s="25"/>
      <c r="H49" s="25"/>
      <c r="I49" s="13" t="str">
        <f>IF(H49="SI",IFERROR(VLOOKUP(C49&amp;" "&amp;D49,SF!B:F,5,FALSE)," "),"")</f>
        <v/>
      </c>
      <c r="J49" s="20"/>
      <c r="K49" s="20"/>
      <c r="L49" s="14" t="str">
        <f>IF(J49&lt;&gt;"",IFERROR(VLOOKUP(C49&amp;" "&amp;D49,DF!B:F,5,FALSE),"0")+IFERROR(VLOOKUP(J49&amp;" "&amp;K49,DF!B:F,5,FALSE),"0"),"")</f>
        <v/>
      </c>
      <c r="M49" s="20"/>
      <c r="N49" s="20"/>
      <c r="O49" s="14" t="str">
        <f>IF(M49&lt;&gt;"", IFERROR(VLOOKUP(C49&amp;" "&amp;D49,DX!B:F,5,FALSE),"0")+IFERROR(VLOOKUP(M49&amp;" "&amp;N49,DX!B:F,5,FALSE),"0"),"")</f>
        <v/>
      </c>
      <c r="P49" t="str">
        <f t="shared" si="1"/>
        <v/>
      </c>
    </row>
  </sheetData>
  <sheetProtection algorithmName="SHA-512" hashValue="7SU+DFEenY1mkK+xEMKsXhFbOXK2tpauSMCNgQES7gGypLjTy+7h6WwWQm90eJ0dxVg1RU30a5Dd1DCzVifcOg==" saltValue="0FNeB6kpV7urLArnrbmiBw==" spinCount="100000" sheet="1" objects="1" scenarios="1"/>
  <mergeCells count="12">
    <mergeCell ref="A6:O6"/>
    <mergeCell ref="A7:O7"/>
    <mergeCell ref="A8:G8"/>
    <mergeCell ref="H8:I8"/>
    <mergeCell ref="J8:L8"/>
    <mergeCell ref="M8:O8"/>
    <mergeCell ref="A1:O1"/>
    <mergeCell ref="B3:D3"/>
    <mergeCell ref="E3:O3"/>
    <mergeCell ref="B4:D4"/>
    <mergeCell ref="E4:O5"/>
    <mergeCell ref="B5:D5"/>
  </mergeCells>
  <dataValidations count="3">
    <dataValidation type="list" allowBlank="1" showInputMessage="1" showErrorMessage="1" errorTitle="Errore di input" error="Devi scegliere dal menù a tendina SI o NO" sqref="H10:H49">
      <formula1>"SI,NO"</formula1>
    </dataValidation>
    <dataValidation type="list" allowBlank="1" showInputMessage="1" showErrorMessage="1" errorTitle="Errore di input" error="Devi scegliere dal menù a tendina ITA o altro" sqref="G10:G49">
      <formula1>"ITA,altro"</formula1>
    </dataValidation>
    <dataValidation allowBlank="1" showInputMessage="1" showErrorMessage="1" errorTitle="Errore di input" error="Devi scegliere dal menù a tendina M o F" sqref="F10:F49"/>
  </dataValidations>
  <hyperlinks>
    <hyperlink ref="A6:O6" location="Istruzioni!A1" display="Come compilare i moduli: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pane ySplit="9" topLeftCell="A10" activePane="bottomLeft" state="frozen"/>
      <selection activeCell="N30" sqref="N30"/>
      <selection pane="bottomLeft" activeCell="B10" sqref="B10"/>
    </sheetView>
  </sheetViews>
  <sheetFormatPr defaultRowHeight="15" x14ac:dyDescent="0.25"/>
  <cols>
    <col min="1" max="1" width="9.42578125" customWidth="1"/>
    <col min="2" max="2" width="10.42578125" bestFit="1" customWidth="1"/>
    <col min="3" max="3" width="18.28515625" customWidth="1"/>
    <col min="4" max="4" width="18.140625" customWidth="1"/>
    <col min="5" max="5" width="10.7109375" bestFit="1" customWidth="1"/>
    <col min="6" max="6" width="5.28515625" bestFit="1" customWidth="1"/>
    <col min="7" max="7" width="11.28515625" customWidth="1"/>
    <col min="8" max="8" width="12.42578125" customWidth="1"/>
    <col min="9" max="9" width="11.28515625" customWidth="1"/>
    <col min="10" max="10" width="11.42578125" bestFit="1" customWidth="1"/>
    <col min="11" max="11" width="11.42578125" customWidth="1"/>
    <col min="12" max="12" width="11.5703125" customWidth="1"/>
    <col min="13" max="13" width="14" bestFit="1" customWidth="1"/>
    <col min="14" max="14" width="11.28515625" customWidth="1"/>
    <col min="15" max="15" width="10.140625" customWidth="1"/>
    <col min="16" max="16" width="9.7109375" hidden="1" customWidth="1"/>
    <col min="17" max="17" width="10.140625" bestFit="1" customWidth="1"/>
  </cols>
  <sheetData>
    <row r="1" spans="1:17" ht="18.75" x14ac:dyDescent="0.3">
      <c r="A1" s="371" t="str">
        <f>Istruzioni!B2</f>
        <v>4o Torneo Victor del Tigullio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7" ht="6.75" customHeight="1" thickBot="1" x14ac:dyDescent="0.35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</row>
    <row r="3" spans="1:17" ht="15" customHeight="1" thickBot="1" x14ac:dyDescent="0.3">
      <c r="A3" s="335" t="s">
        <v>584</v>
      </c>
      <c r="B3" s="358">
        <f>Istruzioni!B5</f>
        <v>0</v>
      </c>
      <c r="C3" s="359"/>
      <c r="D3" s="360"/>
      <c r="E3" s="362" t="str">
        <f>Istruzioni!B3</f>
        <v>INVIARE ISCRIZIONE A: genovabc@badmintonitalia.net entro le 24.00 di Domenica 3 Maggio</v>
      </c>
      <c r="F3" s="363"/>
      <c r="G3" s="363"/>
      <c r="H3" s="363"/>
      <c r="I3" s="363"/>
      <c r="J3" s="363"/>
      <c r="K3" s="363"/>
      <c r="L3" s="363"/>
      <c r="M3" s="363"/>
      <c r="N3" s="363"/>
      <c r="O3" s="364"/>
    </row>
    <row r="4" spans="1:17" ht="15.75" customHeight="1" thickBot="1" x14ac:dyDescent="0.3">
      <c r="A4" s="336" t="s">
        <v>6</v>
      </c>
      <c r="B4" s="361">
        <f>Istruzioni!B6</f>
        <v>0</v>
      </c>
      <c r="C4" s="359"/>
      <c r="D4" s="360"/>
      <c r="E4" s="365" t="s">
        <v>3030</v>
      </c>
      <c r="F4" s="366"/>
      <c r="G4" s="366"/>
      <c r="H4" s="366"/>
      <c r="I4" s="366"/>
      <c r="J4" s="366"/>
      <c r="K4" s="366"/>
      <c r="L4" s="366"/>
      <c r="M4" s="366"/>
      <c r="N4" s="366"/>
      <c r="O4" s="367"/>
    </row>
    <row r="5" spans="1:17" ht="15.75" customHeight="1" thickBot="1" x14ac:dyDescent="0.3">
      <c r="A5" s="337" t="s">
        <v>7</v>
      </c>
      <c r="B5" s="372">
        <f>Istruzioni!B7</f>
        <v>0</v>
      </c>
      <c r="C5" s="373"/>
      <c r="D5" s="374"/>
      <c r="E5" s="368"/>
      <c r="F5" s="369"/>
      <c r="G5" s="369"/>
      <c r="H5" s="369"/>
      <c r="I5" s="369"/>
      <c r="J5" s="369"/>
      <c r="K5" s="369"/>
      <c r="L5" s="369"/>
      <c r="M5" s="369"/>
      <c r="N5" s="369"/>
      <c r="O5" s="370"/>
    </row>
    <row r="6" spans="1:17" x14ac:dyDescent="0.25">
      <c r="A6" s="354" t="s">
        <v>386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</row>
    <row r="7" spans="1:17" ht="19.5" thickBot="1" x14ac:dyDescent="0.35">
      <c r="A7" s="356"/>
      <c r="B7" s="357"/>
      <c r="C7" s="357"/>
      <c r="D7" s="357"/>
      <c r="E7" s="357"/>
      <c r="F7" s="357"/>
      <c r="G7" s="357"/>
      <c r="H7" s="357"/>
      <c r="I7" s="357"/>
      <c r="J7" s="357"/>
      <c r="K7" s="357"/>
      <c r="L7" s="357"/>
      <c r="M7" s="357"/>
      <c r="N7" s="357"/>
      <c r="O7" s="357"/>
    </row>
    <row r="8" spans="1:17" ht="15.75" thickBot="1" x14ac:dyDescent="0.3">
      <c r="A8" s="350" t="s">
        <v>4</v>
      </c>
      <c r="B8" s="351"/>
      <c r="C8" s="352"/>
      <c r="D8" s="352"/>
      <c r="E8" s="352"/>
      <c r="F8" s="352"/>
      <c r="G8" s="353"/>
      <c r="H8" s="348" t="s">
        <v>9</v>
      </c>
      <c r="I8" s="349"/>
      <c r="J8" s="348" t="s">
        <v>377</v>
      </c>
      <c r="K8" s="348"/>
      <c r="L8" s="349"/>
      <c r="M8" s="348" t="s">
        <v>378</v>
      </c>
      <c r="N8" s="348"/>
      <c r="O8" s="349"/>
    </row>
    <row r="9" spans="1:17" ht="30.75" thickBot="1" x14ac:dyDescent="0.3">
      <c r="A9" s="31" t="s">
        <v>0</v>
      </c>
      <c r="B9" s="31" t="s">
        <v>5</v>
      </c>
      <c r="C9" s="27" t="s">
        <v>1</v>
      </c>
      <c r="D9" s="28" t="s">
        <v>2</v>
      </c>
      <c r="E9" s="32" t="s">
        <v>3</v>
      </c>
      <c r="F9" s="32" t="s">
        <v>8</v>
      </c>
      <c r="G9" s="30" t="s">
        <v>364</v>
      </c>
      <c r="H9" s="27" t="s">
        <v>376</v>
      </c>
      <c r="I9" s="32" t="s">
        <v>387</v>
      </c>
      <c r="J9" s="27" t="s">
        <v>1</v>
      </c>
      <c r="K9" s="27" t="s">
        <v>2</v>
      </c>
      <c r="L9" s="33" t="s">
        <v>388</v>
      </c>
      <c r="M9" s="28" t="s">
        <v>1</v>
      </c>
      <c r="N9" s="30" t="s">
        <v>2</v>
      </c>
      <c r="O9" s="32" t="s">
        <v>385</v>
      </c>
      <c r="P9" s="5" t="s">
        <v>365</v>
      </c>
    </row>
    <row r="10" spans="1:17" x14ac:dyDescent="0.25">
      <c r="A10" s="7">
        <v>1</v>
      </c>
      <c r="B10" s="332" t="str">
        <f>IFERROR(IFERROR(IFERROR(IFERROR(VLOOKUP(C10&amp;" "&amp;D10,SM!B:D,3,FALSE),VLOOKUP(C10&amp;" "&amp;D10,DM!B:D,3,FALSE)),VLOOKUP(C10&amp;" "&amp;D10,DX!B:D,3,FALSE)),VLOOKUP(C10&amp;" "&amp;D10,NC!$C$2:$F$40,2,FALSE)),"")</f>
        <v/>
      </c>
      <c r="C10" s="26"/>
      <c r="D10" s="26"/>
      <c r="E10" s="64" t="str">
        <f>IFERROR(IFERROR(IFERROR(IFERROR(VLOOKUP(C10&amp;" "&amp;D10,SM!B:C,2,FALSE),VLOOKUP(C10&amp;" "&amp;D10,DM!B:C,2,FALSE)),VLOOKUP(C10&amp;" "&amp;D10,DX!B:C,2,FALSE)),VLOOKUP(C10&amp;" "&amp;D10,NC!$C$2:$E$40,3,FALSE)),"")</f>
        <v/>
      </c>
      <c r="F10" s="8" t="str">
        <f>IF(C10="","","M")</f>
        <v/>
      </c>
      <c r="G10" s="21"/>
      <c r="H10" s="22"/>
      <c r="I10" s="190" t="str">
        <f>IF(H10="SI",IFERROR(VLOOKUP(C10&amp;" "&amp;D10,SM!B:F,5,FALSE)," "),"")</f>
        <v/>
      </c>
      <c r="J10" s="17"/>
      <c r="K10" s="17"/>
      <c r="L10" s="9" t="str">
        <f>IF(J10&lt;&gt;"",IFERROR(VLOOKUP(C10&amp;" "&amp;D10,DM!B:F,5,FALSE),"0")+IFERROR(VLOOKUP(J10&amp;" "&amp;K10,DM!B:F,5,FALSE),"0"),"")</f>
        <v/>
      </c>
      <c r="M10" s="17"/>
      <c r="N10" s="17"/>
      <c r="O10" s="9" t="str">
        <f>IF(M10&lt;&gt;"", IFERROR(VLOOKUP(C10&amp;" "&amp;D10,DX!B:F,5,FALSE),"0")+IFERROR(VLOOKUP(M10&amp;" "&amp;N10,DX!B:F,5,FALSE),"0"),"")</f>
        <v/>
      </c>
      <c r="P10" t="str">
        <f>IF(C10="","",$B$3)</f>
        <v/>
      </c>
      <c r="Q10" s="16"/>
    </row>
    <row r="11" spans="1:17" x14ac:dyDescent="0.25">
      <c r="A11" s="10">
        <v>2</v>
      </c>
      <c r="B11" s="332" t="str">
        <f>IFERROR(IFERROR(IFERROR(IFERROR(VLOOKUP(C11&amp;" "&amp;D11,SM!B:D,3,FALSE),VLOOKUP(C11&amp;" "&amp;D11,DM!B:D,3,FALSE)),VLOOKUP(C11&amp;" "&amp;D11,DX!B:D,3,FALSE)),VLOOKUP(C11&amp;" "&amp;D11,NC!$C$2:$F$40,2,FALSE)),"")</f>
        <v/>
      </c>
      <c r="C11" s="26"/>
      <c r="D11" s="26"/>
      <c r="E11" s="64" t="str">
        <f>IFERROR(IFERROR(IFERROR(IFERROR(VLOOKUP(C11&amp;" "&amp;D11,SM!B:C,2,FALSE),VLOOKUP(C11&amp;" "&amp;D11,DM!B:C,2,FALSE)),VLOOKUP(C11&amp;" "&amp;D11,DX!B:C,2,FALSE)),VLOOKUP(C11&amp;" "&amp;D11,NC!$C$2:$E$40,3,FALSE)),"")</f>
        <v/>
      </c>
      <c r="F11" s="8" t="str">
        <f t="shared" ref="F11:F29" si="0">IF(C11="","","M")</f>
        <v/>
      </c>
      <c r="G11" s="21"/>
      <c r="H11" s="22"/>
      <c r="I11" s="190" t="str">
        <f>IF(H11="SI",IFERROR(VLOOKUP(C11&amp;" "&amp;D11,SM!B:F,5,FALSE)," "),"")</f>
        <v/>
      </c>
      <c r="J11" s="17"/>
      <c r="K11" s="17"/>
      <c r="L11" s="9" t="str">
        <f>IF(J11&lt;&gt;"",IFERROR(VLOOKUP(C11&amp;" "&amp;D11,DM!B:F,5,FALSE),"0")+IFERROR(VLOOKUP(J11&amp;" "&amp;K11,DM!B:F,5,FALSE),"0"),"")</f>
        <v/>
      </c>
      <c r="M11" s="17"/>
      <c r="N11" s="17"/>
      <c r="O11" s="9" t="str">
        <f>IF(M11&lt;&gt;"", IFERROR(VLOOKUP(C11&amp;" "&amp;D11,DX!B:F,5,FALSE),"0")+IFERROR(VLOOKUP(M11&amp;" "&amp;N11,DX!B:F,5,FALSE),"0"),"")</f>
        <v/>
      </c>
      <c r="P11" t="str">
        <f t="shared" ref="P11:P49" si="1">IF(C11="","",$B$3)</f>
        <v/>
      </c>
    </row>
    <row r="12" spans="1:17" x14ac:dyDescent="0.25">
      <c r="A12" s="10">
        <v>3</v>
      </c>
      <c r="B12" s="332" t="str">
        <f>IFERROR(IFERROR(IFERROR(IFERROR(VLOOKUP(C12&amp;" "&amp;D12,SM!B:D,3,FALSE),VLOOKUP(C12&amp;" "&amp;D12,DM!B:D,3,FALSE)),VLOOKUP(C12&amp;" "&amp;D12,DX!B:D,3,FALSE)),VLOOKUP(C12&amp;" "&amp;D12,NC!$C$2:$F$40,2,FALSE)),"")</f>
        <v/>
      </c>
      <c r="C12" s="26"/>
      <c r="D12" s="26"/>
      <c r="E12" s="64" t="str">
        <f>IFERROR(IFERROR(IFERROR(IFERROR(VLOOKUP(C12&amp;" "&amp;D12,SM!B:C,2,FALSE),VLOOKUP(C12&amp;" "&amp;D12,DM!B:C,2,FALSE)),VLOOKUP(C12&amp;" "&amp;D12,DX!B:C,2,FALSE)),VLOOKUP(C12&amp;" "&amp;D12,NC!$C$2:$E$40,3,FALSE)),"")</f>
        <v/>
      </c>
      <c r="F12" s="8" t="str">
        <f t="shared" si="0"/>
        <v/>
      </c>
      <c r="G12" s="21"/>
      <c r="H12" s="24"/>
      <c r="I12" s="190" t="str">
        <f>IF(H12="SI",IFERROR(VLOOKUP(C12&amp;" "&amp;D12,SM!B:F,5,FALSE)," "),"")</f>
        <v/>
      </c>
      <c r="J12" s="19"/>
      <c r="K12" s="19"/>
      <c r="L12" s="9" t="str">
        <f>IF(J12&lt;&gt;"",IFERROR(VLOOKUP(C12&amp;" "&amp;D12,DM!B:F,5,FALSE),"0")+IFERROR(VLOOKUP(J12&amp;" "&amp;K12,DM!B:F,5,FALSE),"0"),"")</f>
        <v/>
      </c>
      <c r="M12" s="18"/>
      <c r="N12" s="18"/>
      <c r="O12" s="9" t="str">
        <f>IF(M12&lt;&gt;"", IFERROR(VLOOKUP(C12&amp;" "&amp;D12,DX!B:F,5,FALSE),"0")+IFERROR(VLOOKUP(M12&amp;" "&amp;N12,DX!B:F,5,FALSE),"0"),"")</f>
        <v/>
      </c>
      <c r="P12" t="str">
        <f t="shared" si="1"/>
        <v/>
      </c>
    </row>
    <row r="13" spans="1:17" x14ac:dyDescent="0.25">
      <c r="A13" s="11">
        <v>4</v>
      </c>
      <c r="B13" s="332" t="str">
        <f>IFERROR(IFERROR(IFERROR(IFERROR(VLOOKUP(C13&amp;" "&amp;D13,SM!B:D,3,FALSE),VLOOKUP(C13&amp;" "&amp;D13,DM!B:D,3,FALSE)),VLOOKUP(C13&amp;" "&amp;D13,DX!B:D,3,FALSE)),VLOOKUP(C13&amp;" "&amp;D13,NC!$C$2:$F$40,2,FALSE)),"")</f>
        <v/>
      </c>
      <c r="C13" s="26"/>
      <c r="D13" s="26"/>
      <c r="E13" s="64" t="str">
        <f>IFERROR(IFERROR(IFERROR(IFERROR(VLOOKUP(C13&amp;" "&amp;D13,SM!B:C,2,FALSE),VLOOKUP(C13&amp;" "&amp;D13,DM!B:C,2,FALSE)),VLOOKUP(C13&amp;" "&amp;D13,DX!B:C,2,FALSE)),VLOOKUP(C13&amp;" "&amp;D13,NC!$C$2:$E$40,3,FALSE)),"")</f>
        <v/>
      </c>
      <c r="F13" s="8" t="str">
        <f t="shared" si="0"/>
        <v/>
      </c>
      <c r="G13" s="21"/>
      <c r="H13" s="24"/>
      <c r="I13" s="190" t="str">
        <f>IF(H13="SI",IFERROR(VLOOKUP(C13&amp;" "&amp;D13,SM!B:F,5,FALSE)," "),"")</f>
        <v/>
      </c>
      <c r="J13" s="19"/>
      <c r="K13" s="19"/>
      <c r="L13" s="9" t="str">
        <f>IF(J13&lt;&gt;"",IFERROR(VLOOKUP(C13&amp;" "&amp;D13,DM!B:F,5,FALSE),"0")+IFERROR(VLOOKUP(J13&amp;" "&amp;K13,DM!B:F,5,FALSE),"0"),"")</f>
        <v/>
      </c>
      <c r="M13" s="19"/>
      <c r="N13" s="19"/>
      <c r="O13" s="9" t="str">
        <f>IF(M13&lt;&gt;"", IFERROR(VLOOKUP(C13&amp;" "&amp;D13,DX!B:F,5,FALSE),"0")+IFERROR(VLOOKUP(M13&amp;" "&amp;N13,DX!B:F,5,FALSE),"0"),"")</f>
        <v/>
      </c>
      <c r="P13" t="str">
        <f t="shared" si="1"/>
        <v/>
      </c>
    </row>
    <row r="14" spans="1:17" x14ac:dyDescent="0.25">
      <c r="A14" s="10">
        <v>5</v>
      </c>
      <c r="B14" s="332" t="str">
        <f>IFERROR(IFERROR(IFERROR(IFERROR(VLOOKUP(C14&amp;" "&amp;D14,SM!B:D,3,FALSE),VLOOKUP(C14&amp;" "&amp;D14,DM!B:D,3,FALSE)),VLOOKUP(C14&amp;" "&amp;D14,DX!B:D,3,FALSE)),VLOOKUP(C14&amp;" "&amp;D14,NC!$C$2:$F$40,2,FALSE)),"")</f>
        <v/>
      </c>
      <c r="C14" s="26"/>
      <c r="D14" s="26"/>
      <c r="E14" s="64" t="str">
        <f>IFERROR(IFERROR(IFERROR(IFERROR(VLOOKUP(C14&amp;" "&amp;D14,SM!B:C,2,FALSE),VLOOKUP(C14&amp;" "&amp;D14,DM!B:C,2,FALSE)),VLOOKUP(C14&amp;" "&amp;D14,DX!B:C,2,FALSE)),VLOOKUP(C14&amp;" "&amp;D14,NC!$C$2:$E$40,3,FALSE)),"")</f>
        <v/>
      </c>
      <c r="F14" s="8" t="str">
        <f t="shared" si="0"/>
        <v/>
      </c>
      <c r="G14" s="21"/>
      <c r="H14" s="24"/>
      <c r="I14" s="190" t="str">
        <f>IF(H14="SI",IFERROR(VLOOKUP(C14&amp;" "&amp;D14,SM!B:F,5,FALSE)," "),"")</f>
        <v/>
      </c>
      <c r="J14" s="19"/>
      <c r="K14" s="19"/>
      <c r="L14" s="9" t="str">
        <f>IF(J14&lt;&gt;"",IFERROR(VLOOKUP(C14&amp;" "&amp;D14,DM!B:F,5,FALSE),"0")+IFERROR(VLOOKUP(J14&amp;" "&amp;K14,DM!B:F,5,FALSE),"0"),"")</f>
        <v/>
      </c>
      <c r="M14" s="19"/>
      <c r="N14" s="19"/>
      <c r="O14" s="9" t="str">
        <f>IF(M14&lt;&gt;"", IFERROR(VLOOKUP(C14&amp;" "&amp;D14,DX!B:F,5,FALSE),"0")+IFERROR(VLOOKUP(M14&amp;" "&amp;N14,DX!B:F,5,FALSE),"0"),"")</f>
        <v/>
      </c>
      <c r="P14" t="str">
        <f t="shared" si="1"/>
        <v/>
      </c>
    </row>
    <row r="15" spans="1:17" x14ac:dyDescent="0.25">
      <c r="A15" s="11">
        <v>6</v>
      </c>
      <c r="B15" s="332" t="str">
        <f>IFERROR(IFERROR(IFERROR(IFERROR(VLOOKUP(C15&amp;" "&amp;D15,SM!B:D,3,FALSE),VLOOKUP(C15&amp;" "&amp;D15,DM!B:D,3,FALSE)),VLOOKUP(C15&amp;" "&amp;D15,DX!B:D,3,FALSE)),VLOOKUP(C15&amp;" "&amp;D15,NC!$C$2:$F$40,2,FALSE)),"")</f>
        <v/>
      </c>
      <c r="C15" s="26"/>
      <c r="D15" s="26"/>
      <c r="E15" s="64" t="str">
        <f>IFERROR(IFERROR(IFERROR(IFERROR(VLOOKUP(C15&amp;" "&amp;D15,SM!B:C,2,FALSE),VLOOKUP(C15&amp;" "&amp;D15,DM!B:C,2,FALSE)),VLOOKUP(C15&amp;" "&amp;D15,DX!B:C,2,FALSE)),VLOOKUP(C15&amp;" "&amp;D15,NC!$C$2:$E$40,3,FALSE)),"")</f>
        <v/>
      </c>
      <c r="F15" s="8" t="str">
        <f t="shared" si="0"/>
        <v/>
      </c>
      <c r="G15" s="21"/>
      <c r="H15" s="24"/>
      <c r="I15" s="190" t="str">
        <f>IF(H15="SI",IFERROR(VLOOKUP(C15&amp;" "&amp;D15,SM!B:F,5,FALSE)," "),"")</f>
        <v/>
      </c>
      <c r="J15" s="19"/>
      <c r="K15" s="19"/>
      <c r="L15" s="9" t="str">
        <f>IF(J15&lt;&gt;"",IFERROR(VLOOKUP(C15&amp;" "&amp;D15,DM!B:F,5,FALSE),"0")+IFERROR(VLOOKUP(J15&amp;" "&amp;K15,DM!B:F,5,FALSE),"0"),"")</f>
        <v/>
      </c>
      <c r="M15" s="19"/>
      <c r="N15" s="19"/>
      <c r="O15" s="9" t="str">
        <f>IF(M15&lt;&gt;"", IFERROR(VLOOKUP(C15&amp;" "&amp;D15,DX!B:F,5,FALSE),"0")+IFERROR(VLOOKUP(M15&amp;" "&amp;N15,DX!B:F,5,FALSE),"0"),"")</f>
        <v/>
      </c>
      <c r="P15" t="str">
        <f t="shared" si="1"/>
        <v/>
      </c>
    </row>
    <row r="16" spans="1:17" x14ac:dyDescent="0.25">
      <c r="A16" s="11">
        <v>7</v>
      </c>
      <c r="B16" s="332" t="str">
        <f>IFERROR(IFERROR(IFERROR(IFERROR(VLOOKUP(C16&amp;" "&amp;D16,SM!B:D,3,FALSE),VLOOKUP(C16&amp;" "&amp;D16,DM!B:D,3,FALSE)),VLOOKUP(C16&amp;" "&amp;D16,DX!B:D,3,FALSE)),VLOOKUP(C16&amp;" "&amp;D16,NC!$C$2:$F$40,2,FALSE)),"")</f>
        <v/>
      </c>
      <c r="C16" s="26"/>
      <c r="D16" s="26"/>
      <c r="E16" s="64" t="str">
        <f>IFERROR(IFERROR(IFERROR(IFERROR(VLOOKUP(C16&amp;" "&amp;D16,SM!B:C,2,FALSE),VLOOKUP(C16&amp;" "&amp;D16,DM!B:C,2,FALSE)),VLOOKUP(C16&amp;" "&amp;D16,DX!B:C,2,FALSE)),VLOOKUP(C16&amp;" "&amp;D16,NC!$C$2:$E$40,3,FALSE)),"")</f>
        <v/>
      </c>
      <c r="F16" s="8" t="str">
        <f t="shared" si="0"/>
        <v/>
      </c>
      <c r="G16" s="21"/>
      <c r="H16" s="24"/>
      <c r="I16" s="190" t="str">
        <f>IF(H16="SI",IFERROR(VLOOKUP(C16&amp;" "&amp;D16,SM!B:F,5,FALSE)," "),"")</f>
        <v/>
      </c>
      <c r="J16" s="19"/>
      <c r="K16" s="19"/>
      <c r="L16" s="9" t="str">
        <f>IF(J16&lt;&gt;"",IFERROR(VLOOKUP(C16&amp;" "&amp;D16,DM!B:F,5,FALSE),"0")+IFERROR(VLOOKUP(J16&amp;" "&amp;K16,DM!B:F,5,FALSE),"0"),"")</f>
        <v/>
      </c>
      <c r="M16" s="19"/>
      <c r="N16" s="19"/>
      <c r="O16" s="9" t="str">
        <f>IF(M16&lt;&gt;"", IFERROR(VLOOKUP(C16&amp;" "&amp;D16,DX!B:F,5,FALSE),"0")+IFERROR(VLOOKUP(M16&amp;" "&amp;N16,DX!B:F,5,FALSE),"0"),"")</f>
        <v/>
      </c>
      <c r="P16" t="str">
        <f t="shared" si="1"/>
        <v/>
      </c>
    </row>
    <row r="17" spans="1:16" x14ac:dyDescent="0.25">
      <c r="A17" s="10">
        <v>8</v>
      </c>
      <c r="B17" s="332" t="str">
        <f>IFERROR(IFERROR(IFERROR(IFERROR(VLOOKUP(C17&amp;" "&amp;D17,SM!B:D,3,FALSE),VLOOKUP(C17&amp;" "&amp;D17,DM!B:D,3,FALSE)),VLOOKUP(C17&amp;" "&amp;D17,DX!B:D,3,FALSE)),VLOOKUP(C17&amp;" "&amp;D17,NC!$C$2:$F$40,2,FALSE)),"")</f>
        <v/>
      </c>
      <c r="C17" s="26"/>
      <c r="D17" s="26"/>
      <c r="E17" s="64" t="str">
        <f>IFERROR(IFERROR(IFERROR(IFERROR(VLOOKUP(C17&amp;" "&amp;D17,SM!B:C,2,FALSE),VLOOKUP(C17&amp;" "&amp;D17,DM!B:C,2,FALSE)),VLOOKUP(C17&amp;" "&amp;D17,DX!B:C,2,FALSE)),VLOOKUP(C17&amp;" "&amp;D17,NC!$C$2:$E$40,3,FALSE)),"")</f>
        <v/>
      </c>
      <c r="F17" s="8" t="str">
        <f t="shared" si="0"/>
        <v/>
      </c>
      <c r="G17" s="21"/>
      <c r="H17" s="24"/>
      <c r="I17" s="190" t="str">
        <f>IF(H17="SI",IFERROR(VLOOKUP(C17&amp;" "&amp;D17,SM!B:F,5,FALSE)," "),"")</f>
        <v/>
      </c>
      <c r="J17" s="19"/>
      <c r="K17" s="19"/>
      <c r="L17" s="9" t="str">
        <f>IF(J17&lt;&gt;"",IFERROR(VLOOKUP(C17&amp;" "&amp;D17,DM!B:F,5,FALSE),"0")+IFERROR(VLOOKUP(J17&amp;" "&amp;K17,DM!B:F,5,FALSE),"0"),"")</f>
        <v/>
      </c>
      <c r="M17" s="19"/>
      <c r="N17" s="19"/>
      <c r="O17" s="9" t="str">
        <f>IF(M17&lt;&gt;"", IFERROR(VLOOKUP(C17&amp;" "&amp;D17,DX!B:F,5,FALSE),"0")+IFERROR(VLOOKUP(M17&amp;" "&amp;N17,DX!B:F,5,FALSE),"0"),"")</f>
        <v/>
      </c>
      <c r="P17" t="str">
        <f t="shared" si="1"/>
        <v/>
      </c>
    </row>
    <row r="18" spans="1:16" x14ac:dyDescent="0.25">
      <c r="A18" s="11">
        <v>9</v>
      </c>
      <c r="B18" s="332" t="str">
        <f>IFERROR(IFERROR(IFERROR(IFERROR(VLOOKUP(C18&amp;" "&amp;D18,SM!B:D,3,FALSE),VLOOKUP(C18&amp;" "&amp;D18,DM!B:D,3,FALSE)),VLOOKUP(C18&amp;" "&amp;D18,DX!B:D,3,FALSE)),VLOOKUP(C18&amp;" "&amp;D18,NC!$C$2:$F$40,2,FALSE)),"")</f>
        <v/>
      </c>
      <c r="C18" s="26"/>
      <c r="D18" s="26"/>
      <c r="E18" s="64" t="str">
        <f>IFERROR(IFERROR(IFERROR(IFERROR(VLOOKUP(C18&amp;" "&amp;D18,SM!B:C,2,FALSE),VLOOKUP(C18&amp;" "&amp;D18,DM!B:C,2,FALSE)),VLOOKUP(C18&amp;" "&amp;D18,DX!B:C,2,FALSE)),VLOOKUP(C18&amp;" "&amp;D18,NC!$C$2:$E$40,3,FALSE)),"")</f>
        <v/>
      </c>
      <c r="F18" s="8" t="str">
        <f t="shared" si="0"/>
        <v/>
      </c>
      <c r="G18" s="21"/>
      <c r="H18" s="24"/>
      <c r="I18" s="190" t="str">
        <f>IF(H18="SI",IFERROR(VLOOKUP(C18&amp;" "&amp;D18,SM!B:F,5,FALSE)," "),"")</f>
        <v/>
      </c>
      <c r="J18" s="19"/>
      <c r="K18" s="19"/>
      <c r="L18" s="9" t="str">
        <f>IF(J18&lt;&gt;"",IFERROR(VLOOKUP(C18&amp;" "&amp;D18,DM!B:F,5,FALSE),"0")+IFERROR(VLOOKUP(J18&amp;" "&amp;K18,DM!B:F,5,FALSE),"0"),"")</f>
        <v/>
      </c>
      <c r="M18" s="19"/>
      <c r="N18" s="19"/>
      <c r="O18" s="9" t="str">
        <f>IF(M18&lt;&gt;"", IFERROR(VLOOKUP(C18&amp;" "&amp;D18,DX!B:F,5,FALSE),"0")+IFERROR(VLOOKUP(M18&amp;" "&amp;N18,DX!B:F,5,FALSE),"0"),"")</f>
        <v/>
      </c>
      <c r="P18" t="str">
        <f t="shared" si="1"/>
        <v/>
      </c>
    </row>
    <row r="19" spans="1:16" x14ac:dyDescent="0.25">
      <c r="A19" s="11">
        <v>10</v>
      </c>
      <c r="B19" s="332" t="str">
        <f>IFERROR(IFERROR(IFERROR(IFERROR(VLOOKUP(C19&amp;" "&amp;D19,SM!B:D,3,FALSE),VLOOKUP(C19&amp;" "&amp;D19,DM!B:D,3,FALSE)),VLOOKUP(C19&amp;" "&amp;D19,DX!B:D,3,FALSE)),VLOOKUP(C19&amp;" "&amp;D19,NC!$C$2:$F$40,2,FALSE)),"")</f>
        <v/>
      </c>
      <c r="C19" s="26"/>
      <c r="D19" s="26"/>
      <c r="E19" s="64" t="str">
        <f>IFERROR(IFERROR(IFERROR(IFERROR(VLOOKUP(C19&amp;" "&amp;D19,SM!B:C,2,FALSE),VLOOKUP(C19&amp;" "&amp;D19,DM!B:C,2,FALSE)),VLOOKUP(C19&amp;" "&amp;D19,DX!B:C,2,FALSE)),VLOOKUP(C19&amp;" "&amp;D19,NC!$C$2:$E$40,3,FALSE)),"")</f>
        <v/>
      </c>
      <c r="F19" s="8" t="str">
        <f t="shared" si="0"/>
        <v/>
      </c>
      <c r="G19" s="23"/>
      <c r="H19" s="24"/>
      <c r="I19" s="190" t="str">
        <f>IF(H19="SI",IFERROR(VLOOKUP(C19&amp;" "&amp;D19,SM!B:F,5,FALSE)," "),"")</f>
        <v/>
      </c>
      <c r="J19" s="19"/>
      <c r="K19" s="19"/>
      <c r="L19" s="9" t="str">
        <f>IF(J19&lt;&gt;"",IFERROR(VLOOKUP(C19&amp;" "&amp;D19,DM!B:F,5,FALSE),"0")+IFERROR(VLOOKUP(J19&amp;" "&amp;K19,DM!B:F,5,FALSE),"0"),"")</f>
        <v/>
      </c>
      <c r="M19" s="19"/>
      <c r="N19" s="19"/>
      <c r="O19" s="9" t="str">
        <f>IF(M19&lt;&gt;"", IFERROR(VLOOKUP(C19&amp;" "&amp;D19,DX!B:F,5,FALSE),"0")+IFERROR(VLOOKUP(M19&amp;" "&amp;N19,DX!B:F,5,FALSE),"0"),"")</f>
        <v/>
      </c>
      <c r="P19" t="str">
        <f t="shared" si="1"/>
        <v/>
      </c>
    </row>
    <row r="20" spans="1:16" ht="15" customHeight="1" x14ac:dyDescent="0.25">
      <c r="A20" s="10">
        <v>11</v>
      </c>
      <c r="B20" s="332" t="str">
        <f>IFERROR(IFERROR(IFERROR(IFERROR(VLOOKUP(C20&amp;" "&amp;D20,SM!B:D,3,FALSE),VLOOKUP(C20&amp;" "&amp;D20,DM!B:D,3,FALSE)),VLOOKUP(C20&amp;" "&amp;D20,DX!B:D,3,FALSE)),VLOOKUP(C20&amp;" "&amp;D20,NC!$C$2:$F$40,2,FALSE)),"")</f>
        <v/>
      </c>
      <c r="C20" s="26"/>
      <c r="D20" s="26"/>
      <c r="E20" s="64" t="str">
        <f>IFERROR(IFERROR(IFERROR(IFERROR(VLOOKUP(C20&amp;" "&amp;D20,SM!B:C,2,FALSE),VLOOKUP(C20&amp;" "&amp;D20,DM!B:C,2,FALSE)),VLOOKUP(C20&amp;" "&amp;D20,DX!B:C,2,FALSE)),VLOOKUP(C20&amp;" "&amp;D20,NC!$C$2:$E$40,3,FALSE)),"")</f>
        <v/>
      </c>
      <c r="F20" s="8" t="str">
        <f t="shared" si="0"/>
        <v/>
      </c>
      <c r="G20" s="23"/>
      <c r="H20" s="24"/>
      <c r="I20" s="190" t="str">
        <f>IF(H20="SI",IFERROR(VLOOKUP(C20&amp;" "&amp;D20,SM!B:F,5,FALSE)," "),"")</f>
        <v/>
      </c>
      <c r="J20" s="19"/>
      <c r="K20" s="19"/>
      <c r="L20" s="9" t="str">
        <f>IF(J20&lt;&gt;"",IFERROR(VLOOKUP(C20&amp;" "&amp;D20,DM!B:F,5,FALSE),"0")+IFERROR(VLOOKUP(J20&amp;" "&amp;K20,DM!B:F,5,FALSE),"0"),"")</f>
        <v/>
      </c>
      <c r="M20" s="19"/>
      <c r="N20" s="19"/>
      <c r="O20" s="9" t="str">
        <f>IF(M20&lt;&gt;"", IFERROR(VLOOKUP(C20&amp;" "&amp;D20,DX!B:F,5,FALSE),"0")+IFERROR(VLOOKUP(M20&amp;" "&amp;N20,DX!B:F,5,FALSE),"0"),"")</f>
        <v/>
      </c>
      <c r="P20" t="str">
        <f t="shared" si="1"/>
        <v/>
      </c>
    </row>
    <row r="21" spans="1:16" ht="13.5" customHeight="1" x14ac:dyDescent="0.25">
      <c r="A21" s="11">
        <v>12</v>
      </c>
      <c r="B21" s="332" t="str">
        <f>IFERROR(IFERROR(IFERROR(IFERROR(VLOOKUP(C21&amp;" "&amp;D21,SM!B:D,3,FALSE),VLOOKUP(C21&amp;" "&amp;D21,DM!B:D,3,FALSE)),VLOOKUP(C21&amp;" "&amp;D21,DX!B:D,3,FALSE)),VLOOKUP(C21&amp;" "&amp;D21,NC!$C$2:$F$40,2,FALSE)),"")</f>
        <v/>
      </c>
      <c r="C21" s="26"/>
      <c r="D21" s="26"/>
      <c r="E21" s="64" t="str">
        <f>IFERROR(IFERROR(IFERROR(IFERROR(VLOOKUP(C21&amp;" "&amp;D21,SM!B:C,2,FALSE),VLOOKUP(C21&amp;" "&amp;D21,DM!B:C,2,FALSE)),VLOOKUP(C21&amp;" "&amp;D21,DX!B:C,2,FALSE)),VLOOKUP(C21&amp;" "&amp;D21,NC!$C$2:$E$40,3,FALSE)),"")</f>
        <v/>
      </c>
      <c r="F21" s="8" t="str">
        <f t="shared" si="0"/>
        <v/>
      </c>
      <c r="G21" s="23"/>
      <c r="H21" s="24"/>
      <c r="I21" s="190" t="str">
        <f>IF(H21="SI",IFERROR(VLOOKUP(C21&amp;" "&amp;D21,SM!B:F,5,FALSE)," "),"")</f>
        <v/>
      </c>
      <c r="J21" s="19"/>
      <c r="K21" s="19"/>
      <c r="L21" s="9" t="str">
        <f>IF(J21&lt;&gt;"",IFERROR(VLOOKUP(C21&amp;" "&amp;D21,DM!B:F,5,FALSE),"0")+IFERROR(VLOOKUP(J21&amp;" "&amp;K21,DM!B:F,5,FALSE),"0"),"")</f>
        <v/>
      </c>
      <c r="M21" s="19"/>
      <c r="N21" s="19"/>
      <c r="O21" s="9" t="str">
        <f>IF(M21&lt;&gt;"", IFERROR(VLOOKUP(C21&amp;" "&amp;D21,DX!B:F,5,FALSE),"0")+IFERROR(VLOOKUP(M21&amp;" "&amp;N21,DX!B:F,5,FALSE),"0"),"")</f>
        <v/>
      </c>
      <c r="P21" t="str">
        <f t="shared" si="1"/>
        <v/>
      </c>
    </row>
    <row r="22" spans="1:16" x14ac:dyDescent="0.25">
      <c r="A22" s="11">
        <v>13</v>
      </c>
      <c r="B22" s="332" t="str">
        <f>IFERROR(IFERROR(IFERROR(IFERROR(VLOOKUP(C22&amp;" "&amp;D22,SM!B:D,3,FALSE),VLOOKUP(C22&amp;" "&amp;D22,DM!B:D,3,FALSE)),VLOOKUP(C22&amp;" "&amp;D22,DX!B:D,3,FALSE)),VLOOKUP(C22&amp;" "&amp;D22,NC!$C$2:$F$40,2,FALSE)),"")</f>
        <v/>
      </c>
      <c r="C22" s="26"/>
      <c r="D22" s="26"/>
      <c r="E22" s="64" t="str">
        <f>IFERROR(IFERROR(IFERROR(IFERROR(VLOOKUP(C22&amp;" "&amp;D22,SM!B:C,2,FALSE),VLOOKUP(C22&amp;" "&amp;D22,DM!B:C,2,FALSE)),VLOOKUP(C22&amp;" "&amp;D22,DX!B:C,2,FALSE)),VLOOKUP(C22&amp;" "&amp;D22,NC!$C$2:$E$40,3,FALSE)),"")</f>
        <v/>
      </c>
      <c r="F22" s="8" t="str">
        <f t="shared" si="0"/>
        <v/>
      </c>
      <c r="G22" s="23"/>
      <c r="H22" s="24"/>
      <c r="I22" s="190" t="str">
        <f>IF(H22="SI",IFERROR(VLOOKUP(C22&amp;" "&amp;D22,SM!B:F,5,FALSE)," "),"")</f>
        <v/>
      </c>
      <c r="J22" s="19"/>
      <c r="K22" s="19"/>
      <c r="L22" s="9" t="str">
        <f>IF(J22&lt;&gt;"",IFERROR(VLOOKUP(C22&amp;" "&amp;D22,DM!B:F,5,FALSE),"0")+IFERROR(VLOOKUP(J22&amp;" "&amp;K22,DM!B:F,5,FALSE),"0"),"")</f>
        <v/>
      </c>
      <c r="M22" s="19"/>
      <c r="N22" s="19"/>
      <c r="O22" s="9" t="str">
        <f>IF(M22&lt;&gt;"", IFERROR(VLOOKUP(C22&amp;" "&amp;D22,DX!B:F,5,FALSE),"0")+IFERROR(VLOOKUP(M22&amp;" "&amp;N22,DX!B:F,5,FALSE),"0"),"")</f>
        <v/>
      </c>
      <c r="P22" t="str">
        <f t="shared" si="1"/>
        <v/>
      </c>
    </row>
    <row r="23" spans="1:16" x14ac:dyDescent="0.25">
      <c r="A23" s="10">
        <v>14</v>
      </c>
      <c r="B23" s="332" t="str">
        <f>IFERROR(IFERROR(IFERROR(IFERROR(VLOOKUP(C23&amp;" "&amp;D23,SM!B:D,3,FALSE),VLOOKUP(C23&amp;" "&amp;D23,DM!B:D,3,FALSE)),VLOOKUP(C23&amp;" "&amp;D23,DX!B:D,3,FALSE)),VLOOKUP(C23&amp;" "&amp;D23,NC!$C$2:$F$40,2,FALSE)),"")</f>
        <v/>
      </c>
      <c r="C23" s="26"/>
      <c r="D23" s="26"/>
      <c r="E23" s="64" t="str">
        <f>IFERROR(IFERROR(IFERROR(IFERROR(VLOOKUP(C23&amp;" "&amp;D23,SM!B:C,2,FALSE),VLOOKUP(C23&amp;" "&amp;D23,DM!B:C,2,FALSE)),VLOOKUP(C23&amp;" "&amp;D23,DX!B:C,2,FALSE)),VLOOKUP(C23&amp;" "&amp;D23,NC!$C$2:$E$40,3,FALSE)),"")</f>
        <v/>
      </c>
      <c r="F23" s="8" t="str">
        <f t="shared" si="0"/>
        <v/>
      </c>
      <c r="G23" s="23"/>
      <c r="H23" s="24"/>
      <c r="I23" s="190" t="str">
        <f>IF(H23="SI",IFERROR(VLOOKUP(C23&amp;" "&amp;D23,SM!B:F,5,FALSE)," "),"")</f>
        <v/>
      </c>
      <c r="J23" s="19"/>
      <c r="K23" s="19"/>
      <c r="L23" s="9" t="str">
        <f>IF(J23&lt;&gt;"",IFERROR(VLOOKUP(C23&amp;" "&amp;D23,DM!B:F,5,FALSE),"0")+IFERROR(VLOOKUP(J23&amp;" "&amp;K23,DM!B:F,5,FALSE),"0"),"")</f>
        <v/>
      </c>
      <c r="M23" s="19"/>
      <c r="N23" s="19"/>
      <c r="O23" s="9" t="str">
        <f>IF(M23&lt;&gt;"", IFERROR(VLOOKUP(C23&amp;" "&amp;D23,DX!B:F,5,FALSE),"0")+IFERROR(VLOOKUP(M23&amp;" "&amp;N23,DX!B:F,5,FALSE),"0"),"")</f>
        <v/>
      </c>
      <c r="P23" t="str">
        <f t="shared" si="1"/>
        <v/>
      </c>
    </row>
    <row r="24" spans="1:16" x14ac:dyDescent="0.25">
      <c r="A24" s="11">
        <v>15</v>
      </c>
      <c r="B24" s="332" t="str">
        <f>IFERROR(IFERROR(IFERROR(IFERROR(VLOOKUP(C24&amp;" "&amp;D24,SM!B:D,3,FALSE),VLOOKUP(C24&amp;" "&amp;D24,DM!B:D,3,FALSE)),VLOOKUP(C24&amp;" "&amp;D24,DX!B:D,3,FALSE)),VLOOKUP(C24&amp;" "&amp;D24,NC!$C$2:$F$40,2,FALSE)),"")</f>
        <v/>
      </c>
      <c r="C24" s="26"/>
      <c r="D24" s="26"/>
      <c r="E24" s="64" t="str">
        <f>IFERROR(IFERROR(IFERROR(IFERROR(VLOOKUP(C24&amp;" "&amp;D24,SM!B:C,2,FALSE),VLOOKUP(C24&amp;" "&amp;D24,DM!B:C,2,FALSE)),VLOOKUP(C24&amp;" "&amp;D24,DX!B:C,2,FALSE)),VLOOKUP(C24&amp;" "&amp;D24,NC!$C$2:$E$40,3,FALSE)),"")</f>
        <v/>
      </c>
      <c r="F24" s="8" t="str">
        <f t="shared" si="0"/>
        <v/>
      </c>
      <c r="G24" s="23"/>
      <c r="H24" s="24"/>
      <c r="I24" s="190" t="str">
        <f>IF(H24="SI",IFERROR(VLOOKUP(C24&amp;" "&amp;D24,SM!B:F,5,FALSE)," "),"")</f>
        <v/>
      </c>
      <c r="J24" s="19"/>
      <c r="K24" s="19"/>
      <c r="L24" s="9" t="str">
        <f>IF(J24&lt;&gt;"",IFERROR(VLOOKUP(C24&amp;" "&amp;D24,DM!B:F,5,FALSE),"0")+IFERROR(VLOOKUP(J24&amp;" "&amp;K24,DM!B:F,5,FALSE),"0"),"")</f>
        <v/>
      </c>
      <c r="M24" s="19"/>
      <c r="N24" s="19"/>
      <c r="O24" s="9" t="str">
        <f>IF(M24&lt;&gt;"", IFERROR(VLOOKUP(C24&amp;" "&amp;D24,DX!B:F,5,FALSE),"0")+IFERROR(VLOOKUP(M24&amp;" "&amp;N24,DX!B:F,5,FALSE),"0"),"")</f>
        <v/>
      </c>
      <c r="P24" t="str">
        <f t="shared" si="1"/>
        <v/>
      </c>
    </row>
    <row r="25" spans="1:16" x14ac:dyDescent="0.25">
      <c r="A25" s="11">
        <v>16</v>
      </c>
      <c r="B25" s="332" t="str">
        <f>IFERROR(IFERROR(IFERROR(IFERROR(VLOOKUP(C25&amp;" "&amp;D25,SM!B:D,3,FALSE),VLOOKUP(C25&amp;" "&amp;D25,DM!B:D,3,FALSE)),VLOOKUP(C25&amp;" "&amp;D25,DX!B:D,3,FALSE)),VLOOKUP(C25&amp;" "&amp;D25,NC!$C$2:$F$40,2,FALSE)),"")</f>
        <v/>
      </c>
      <c r="C25" s="26"/>
      <c r="D25" s="26"/>
      <c r="E25" s="64" t="str">
        <f>IFERROR(IFERROR(IFERROR(IFERROR(VLOOKUP(C25&amp;" "&amp;D25,SM!B:C,2,FALSE),VLOOKUP(C25&amp;" "&amp;D25,DM!B:C,2,FALSE)),VLOOKUP(C25&amp;" "&amp;D25,DX!B:C,2,FALSE)),VLOOKUP(C25&amp;" "&amp;D25,NC!$C$2:$E$40,3,FALSE)),"")</f>
        <v/>
      </c>
      <c r="F25" s="8" t="str">
        <f t="shared" si="0"/>
        <v/>
      </c>
      <c r="G25" s="23"/>
      <c r="H25" s="24"/>
      <c r="I25" s="190" t="str">
        <f>IF(H25="SI",IFERROR(VLOOKUP(C25&amp;" "&amp;D25,SM!B:F,5,FALSE)," "),"")</f>
        <v/>
      </c>
      <c r="J25" s="19"/>
      <c r="K25" s="19"/>
      <c r="L25" s="9" t="str">
        <f>IF(J25&lt;&gt;"",IFERROR(VLOOKUP(C25&amp;" "&amp;D25,DM!B:F,5,FALSE),"0")+IFERROR(VLOOKUP(J25&amp;" "&amp;K25,DM!B:F,5,FALSE),"0"),"")</f>
        <v/>
      </c>
      <c r="M25" s="19"/>
      <c r="N25" s="19"/>
      <c r="O25" s="9" t="str">
        <f>IF(M25&lt;&gt;"", IFERROR(VLOOKUP(C25&amp;" "&amp;D25,DX!B:F,5,FALSE),"0")+IFERROR(VLOOKUP(M25&amp;" "&amp;N25,DX!B:F,5,FALSE),"0"),"")</f>
        <v/>
      </c>
      <c r="P25" t="str">
        <f t="shared" si="1"/>
        <v/>
      </c>
    </row>
    <row r="26" spans="1:16" x14ac:dyDescent="0.25">
      <c r="A26" s="10">
        <v>17</v>
      </c>
      <c r="B26" s="332" t="str">
        <f>IFERROR(IFERROR(IFERROR(IFERROR(VLOOKUP(C26&amp;" "&amp;D26,SM!B:D,3,FALSE),VLOOKUP(C26&amp;" "&amp;D26,DM!B:D,3,FALSE)),VLOOKUP(C26&amp;" "&amp;D26,DX!B:D,3,FALSE)),VLOOKUP(C26&amp;" "&amp;D26,NC!$C$2:$F$40,2,FALSE)),"")</f>
        <v/>
      </c>
      <c r="C26" s="26"/>
      <c r="D26" s="26"/>
      <c r="E26" s="64" t="str">
        <f>IFERROR(IFERROR(IFERROR(IFERROR(VLOOKUP(C26&amp;" "&amp;D26,SM!B:C,2,FALSE),VLOOKUP(C26&amp;" "&amp;D26,DM!B:C,2,FALSE)),VLOOKUP(C26&amp;" "&amp;D26,DX!B:C,2,FALSE)),VLOOKUP(C26&amp;" "&amp;D26,NC!$C$2:$E$40,3,FALSE)),"")</f>
        <v/>
      </c>
      <c r="F26" s="8" t="str">
        <f t="shared" si="0"/>
        <v/>
      </c>
      <c r="G26" s="23"/>
      <c r="H26" s="24"/>
      <c r="I26" s="190" t="str">
        <f>IF(H26="SI",IFERROR(VLOOKUP(C26&amp;" "&amp;D26,SM!B:F,5,FALSE)," "),"")</f>
        <v/>
      </c>
      <c r="J26" s="19"/>
      <c r="K26" s="19"/>
      <c r="L26" s="9" t="str">
        <f>IF(J26&lt;&gt;"",IFERROR(VLOOKUP(C26&amp;" "&amp;D26,DM!B:F,5,FALSE),"0")+IFERROR(VLOOKUP(J26&amp;" "&amp;K26,DM!B:F,5,FALSE),"0"),"")</f>
        <v/>
      </c>
      <c r="M26" s="19"/>
      <c r="N26" s="19"/>
      <c r="O26" s="9" t="str">
        <f>IF(M26&lt;&gt;"", IFERROR(VLOOKUP(C26&amp;" "&amp;D26,DX!B:F,5,FALSE),"0")+IFERROR(VLOOKUP(M26&amp;" "&amp;N26,DX!B:F,5,FALSE),"0"),"")</f>
        <v/>
      </c>
      <c r="P26" t="str">
        <f t="shared" si="1"/>
        <v/>
      </c>
    </row>
    <row r="27" spans="1:16" x14ac:dyDescent="0.25">
      <c r="A27" s="11">
        <v>18</v>
      </c>
      <c r="B27" s="332" t="str">
        <f>IFERROR(IFERROR(IFERROR(IFERROR(VLOOKUP(C27&amp;" "&amp;D27,SM!B:D,3,FALSE),VLOOKUP(C27&amp;" "&amp;D27,DM!B:D,3,FALSE)),VLOOKUP(C27&amp;" "&amp;D27,DX!B:D,3,FALSE)),VLOOKUP(C27&amp;" "&amp;D27,NC!$C$2:$F$40,2,FALSE)),"")</f>
        <v/>
      </c>
      <c r="C27" s="26"/>
      <c r="D27" s="26"/>
      <c r="E27" s="64" t="str">
        <f>IFERROR(IFERROR(IFERROR(IFERROR(VLOOKUP(C27&amp;" "&amp;D27,SM!B:C,2,FALSE),VLOOKUP(C27&amp;" "&amp;D27,DM!B:C,2,FALSE)),VLOOKUP(C27&amp;" "&amp;D27,DX!B:C,2,FALSE)),VLOOKUP(C27&amp;" "&amp;D27,NC!$C$2:$E$40,3,FALSE)),"")</f>
        <v/>
      </c>
      <c r="F27" s="8" t="str">
        <f t="shared" si="0"/>
        <v/>
      </c>
      <c r="G27" s="24"/>
      <c r="H27" s="24"/>
      <c r="I27" s="190" t="str">
        <f>IF(H27="SI",IFERROR(VLOOKUP(C27&amp;" "&amp;D27,SM!B:F,5,FALSE)," "),"")</f>
        <v/>
      </c>
      <c r="J27" s="19"/>
      <c r="K27" s="19"/>
      <c r="L27" s="9" t="str">
        <f>IF(J27&lt;&gt;"",IFERROR(VLOOKUP(C27&amp;" "&amp;D27,DM!B:F,5,FALSE),"0")+IFERROR(VLOOKUP(J27&amp;" "&amp;K27,DM!B:F,5,FALSE),"0"),"")</f>
        <v/>
      </c>
      <c r="M27" s="19"/>
      <c r="N27" s="19"/>
      <c r="O27" s="9" t="str">
        <f>IF(M27&lt;&gt;"", IFERROR(VLOOKUP(C27&amp;" "&amp;D27,DX!B:F,5,FALSE),"0")+IFERROR(VLOOKUP(M27&amp;" "&amp;N27,DX!B:F,5,FALSE),"0"),"")</f>
        <v/>
      </c>
      <c r="P27" t="str">
        <f t="shared" si="1"/>
        <v/>
      </c>
    </row>
    <row r="28" spans="1:16" x14ac:dyDescent="0.25">
      <c r="A28" s="11">
        <v>19</v>
      </c>
      <c r="B28" s="332" t="str">
        <f>IFERROR(IFERROR(IFERROR(IFERROR(VLOOKUP(C28&amp;" "&amp;D28,SM!B:D,3,FALSE),VLOOKUP(C28&amp;" "&amp;D28,DM!B:D,3,FALSE)),VLOOKUP(C28&amp;" "&amp;D28,DX!B:D,3,FALSE)),VLOOKUP(C28&amp;" "&amp;D28,NC!$C$2:$F$40,2,FALSE)),"")</f>
        <v/>
      </c>
      <c r="C28" s="26"/>
      <c r="D28" s="26"/>
      <c r="E28" s="64" t="str">
        <f>IFERROR(IFERROR(IFERROR(IFERROR(VLOOKUP(C28&amp;" "&amp;D28,SM!B:C,2,FALSE),VLOOKUP(C28&amp;" "&amp;D28,DM!B:C,2,FALSE)),VLOOKUP(C28&amp;" "&amp;D28,DX!B:C,2,FALSE)),VLOOKUP(C28&amp;" "&amp;D28,NC!$C$2:$E$40,3,FALSE)),"")</f>
        <v/>
      </c>
      <c r="F28" s="8" t="str">
        <f t="shared" si="0"/>
        <v/>
      </c>
      <c r="G28" s="24"/>
      <c r="H28" s="24"/>
      <c r="I28" s="190" t="str">
        <f>IF(H28="SI",IFERROR(VLOOKUP(C28&amp;" "&amp;D28,SM!B:F,5,FALSE)," "),"")</f>
        <v/>
      </c>
      <c r="J28" s="19"/>
      <c r="K28" s="19"/>
      <c r="L28" s="9" t="str">
        <f>IF(J28&lt;&gt;"",IFERROR(VLOOKUP(C28&amp;" "&amp;D28,DM!B:F,5,FALSE),"0")+IFERROR(VLOOKUP(J28&amp;" "&amp;K28,DM!B:F,5,FALSE),"0"),"")</f>
        <v/>
      </c>
      <c r="M28" s="19"/>
      <c r="N28" s="19"/>
      <c r="O28" s="9" t="str">
        <f>IF(M28&lt;&gt;"", IFERROR(VLOOKUP(C28&amp;" "&amp;D28,DX!B:F,5,FALSE),"0")+IFERROR(VLOOKUP(M28&amp;" "&amp;N28,DX!B:F,5,FALSE),"0"),"")</f>
        <v/>
      </c>
      <c r="P28" t="str">
        <f t="shared" si="1"/>
        <v/>
      </c>
    </row>
    <row r="29" spans="1:16" x14ac:dyDescent="0.25">
      <c r="A29" s="11">
        <v>20</v>
      </c>
      <c r="B29" s="332" t="str">
        <f>IFERROR(IFERROR(IFERROR(IFERROR(VLOOKUP(C29&amp;" "&amp;D29,SM!B:D,3,FALSE),VLOOKUP(C29&amp;" "&amp;D29,DM!B:D,3,FALSE)),VLOOKUP(C29&amp;" "&amp;D29,DX!B:D,3,FALSE)),VLOOKUP(C29&amp;" "&amp;D29,NC!$C$2:$F$40,2,FALSE)),"")</f>
        <v/>
      </c>
      <c r="C29" s="26"/>
      <c r="D29" s="26"/>
      <c r="E29" s="64" t="str">
        <f>IFERROR(IFERROR(IFERROR(IFERROR(VLOOKUP(C29&amp;" "&amp;D29,SM!B:C,2,FALSE),VLOOKUP(C29&amp;" "&amp;D29,DM!B:C,2,FALSE)),VLOOKUP(C29&amp;" "&amp;D29,DX!B:C,2,FALSE)),VLOOKUP(C29&amp;" "&amp;D29,NC!$C$2:$E$40,3,FALSE)),"")</f>
        <v/>
      </c>
      <c r="F29" s="8" t="str">
        <f t="shared" si="0"/>
        <v/>
      </c>
      <c r="G29" s="24"/>
      <c r="H29" s="24"/>
      <c r="I29" s="190" t="str">
        <f>IF(H29="SI",IFERROR(VLOOKUP(C29&amp;" "&amp;D29,SM!B:F,5,FALSE)," "),"")</f>
        <v/>
      </c>
      <c r="J29" s="19"/>
      <c r="K29" s="19"/>
      <c r="L29" s="9" t="str">
        <f>IF(J29&lt;&gt;"",IFERROR(VLOOKUP(C29&amp;" "&amp;D29,DM!B:F,5,FALSE),"0")+IFERROR(VLOOKUP(J29&amp;" "&amp;K29,DM!B:F,5,FALSE),"0"),"")</f>
        <v/>
      </c>
      <c r="M29" s="19"/>
      <c r="N29" s="19"/>
      <c r="O29" s="9" t="str">
        <f>IF(M29&lt;&gt;"", IFERROR(VLOOKUP(C29&amp;" "&amp;D29,DX!B:F,5,FALSE),"0")+IFERROR(VLOOKUP(M29&amp;" "&amp;N29,DX!B:F,5,FALSE),"0"),"")</f>
        <v/>
      </c>
      <c r="P29" t="str">
        <f t="shared" si="1"/>
        <v/>
      </c>
    </row>
    <row r="30" spans="1:16" x14ac:dyDescent="0.25">
      <c r="A30" s="15">
        <v>21</v>
      </c>
      <c r="B30" s="333" t="str">
        <f>IFERROR(IFERROR(IFERROR(IFERROR(VLOOKUP(C30&amp;" "&amp;D30,SM!B:D,3,FALSE),VLOOKUP(C30&amp;" "&amp;D30,DM!B:D,3,FALSE)),VLOOKUP(C30&amp;" "&amp;D30,DX!B:D,3,FALSE)),VLOOKUP(C30&amp;" "&amp;D30,NC!$C$2:$F$40,2,FALSE)),"")</f>
        <v/>
      </c>
      <c r="C30" s="20"/>
      <c r="D30" s="20"/>
      <c r="E30" s="333" t="str">
        <f>IFERROR(IFERROR(IFERROR(IFERROR(VLOOKUP(C30&amp;" "&amp;D30,SM!B:C,2,FALSE),VLOOKUP(C30&amp;" "&amp;D30,DM!B:C,2,FALSE)),VLOOKUP(C30&amp;" "&amp;D30,DX!B:C,2,FALSE)),VLOOKUP(C30&amp;" "&amp;D30,NC!$C$2:$E$40,3,FALSE)),"")</f>
        <v/>
      </c>
      <c r="F30" s="13" t="str">
        <f>IF(C30="","","F")</f>
        <v/>
      </c>
      <c r="G30" s="25"/>
      <c r="H30" s="25"/>
      <c r="I30" s="13" t="str">
        <f>IF(H30="SI",IFERROR(VLOOKUP(C30&amp;" "&amp;D30,SF!B:F,5,FALSE)," "),"")</f>
        <v/>
      </c>
      <c r="J30" s="20"/>
      <c r="K30" s="20"/>
      <c r="L30" s="14" t="str">
        <f>IF(J30&lt;&gt;"",IFERROR(VLOOKUP(C30&amp;" "&amp;D30,DF!B:F,5,FALSE),"0")+IFERROR(VLOOKUP(J30&amp;" "&amp;K30,DF!B:F,5,FALSE),"0"),"")</f>
        <v/>
      </c>
      <c r="M30" s="20"/>
      <c r="N30" s="20"/>
      <c r="O30" s="14" t="str">
        <f>IF(M30&lt;&gt;"", IFERROR(VLOOKUP(C30&amp;" "&amp;D30,DX!B:F,5,FALSE),"0")+IFERROR(VLOOKUP(M30&amp;" "&amp;N30,DX!B:F,5,FALSE),"0"),"")</f>
        <v/>
      </c>
      <c r="P30" t="str">
        <f t="shared" si="1"/>
        <v/>
      </c>
    </row>
    <row r="31" spans="1:16" x14ac:dyDescent="0.25">
      <c r="A31" s="15">
        <v>22</v>
      </c>
      <c r="B31" s="333" t="str">
        <f>IFERROR(IFERROR(IFERROR(IFERROR(VLOOKUP(C31&amp;" "&amp;D31,SM!B:D,3,FALSE),VLOOKUP(C31&amp;" "&amp;D31,DM!B:D,3,FALSE)),VLOOKUP(C31&amp;" "&amp;D31,DX!B:D,3,FALSE)),VLOOKUP(C31&amp;" "&amp;D31,NC!$C$2:$F$40,2,FALSE)),"")</f>
        <v/>
      </c>
      <c r="C31" s="20"/>
      <c r="D31" s="20"/>
      <c r="E31" s="333" t="str">
        <f>IFERROR(IFERROR(IFERROR(IFERROR(VLOOKUP(C31&amp;" "&amp;D31,SM!B:C,2,FALSE),VLOOKUP(C31&amp;" "&amp;D31,DM!B:C,2,FALSE)),VLOOKUP(C31&amp;" "&amp;D31,DX!B:C,2,FALSE)),VLOOKUP(C31&amp;" "&amp;D31,NC!$C$2:$E$40,3,FALSE)),"")</f>
        <v/>
      </c>
      <c r="F31" s="13" t="str">
        <f t="shared" ref="F31:F49" si="2">IF(C31="","","F")</f>
        <v/>
      </c>
      <c r="G31" s="25"/>
      <c r="H31" s="25"/>
      <c r="I31" s="13" t="str">
        <f>IF(H31="SI",IFERROR(VLOOKUP(C31&amp;" "&amp;D31,SF!B:F,5,FALSE)," "),"")</f>
        <v/>
      </c>
      <c r="J31" s="20"/>
      <c r="K31" s="20"/>
      <c r="L31" s="14" t="str">
        <f>IF(J31&lt;&gt;"",IFERROR(VLOOKUP(C31&amp;" "&amp;D31,DF!B:F,5,FALSE),"0")+IFERROR(VLOOKUP(J31&amp;" "&amp;K31,DF!B:F,5,FALSE),"0"),"")</f>
        <v/>
      </c>
      <c r="M31" s="20"/>
      <c r="N31" s="20"/>
      <c r="O31" s="14" t="str">
        <f>IF(M31&lt;&gt;"", IFERROR(VLOOKUP(C31&amp;" "&amp;D31,DX!B:F,5,FALSE),"0")+IFERROR(VLOOKUP(M31&amp;" "&amp;N31,DX!B:F,5,FALSE),"0"),"")</f>
        <v/>
      </c>
      <c r="P31" t="str">
        <f t="shared" si="1"/>
        <v/>
      </c>
    </row>
    <row r="32" spans="1:16" x14ac:dyDescent="0.25">
      <c r="A32" s="12">
        <v>23</v>
      </c>
      <c r="B32" s="333" t="str">
        <f>IFERROR(IFERROR(IFERROR(IFERROR(VLOOKUP(C32&amp;" "&amp;D32,SM!B:D,3,FALSE),VLOOKUP(C32&amp;" "&amp;D32,DM!B:D,3,FALSE)),VLOOKUP(C32&amp;" "&amp;D32,DX!B:D,3,FALSE)),VLOOKUP(C32&amp;" "&amp;D32,NC!$C$2:$F$40,2,FALSE)),"")</f>
        <v/>
      </c>
      <c r="C32" s="20"/>
      <c r="D32" s="20"/>
      <c r="E32" s="333" t="str">
        <f>IFERROR(IFERROR(IFERROR(IFERROR(VLOOKUP(C32&amp;" "&amp;D32,SM!B:C,2,FALSE),VLOOKUP(C32&amp;" "&amp;D32,DM!B:C,2,FALSE)),VLOOKUP(C32&amp;" "&amp;D32,DX!B:C,2,FALSE)),VLOOKUP(C32&amp;" "&amp;D32,NC!$C$2:$E$40,3,FALSE)),"")</f>
        <v/>
      </c>
      <c r="F32" s="13" t="str">
        <f t="shared" si="2"/>
        <v/>
      </c>
      <c r="G32" s="25"/>
      <c r="H32" s="25"/>
      <c r="I32" s="13" t="str">
        <f>IF(H32="SI",IFERROR(VLOOKUP(C32&amp;" "&amp;D32,SF!B:F,5,FALSE)," "),"")</f>
        <v/>
      </c>
      <c r="J32" s="20"/>
      <c r="K32" s="20"/>
      <c r="L32" s="14" t="str">
        <f>IF(J32&lt;&gt;"",IFERROR(VLOOKUP(C32&amp;" "&amp;D32,DF!B:F,5,FALSE),"0")+IFERROR(VLOOKUP(J32&amp;" "&amp;K32,DF!B:F,5,FALSE),"0"),"")</f>
        <v/>
      </c>
      <c r="M32" s="20"/>
      <c r="N32" s="20"/>
      <c r="O32" s="14" t="str">
        <f>IF(M32&lt;&gt;"", IFERROR(VLOOKUP(C32&amp;" "&amp;D32,DX!B:F,5,FALSE),"0")+IFERROR(VLOOKUP(M32&amp;" "&amp;N32,DX!B:F,5,FALSE),"0"),"")</f>
        <v/>
      </c>
      <c r="P32" t="str">
        <f t="shared" si="1"/>
        <v/>
      </c>
    </row>
    <row r="33" spans="1:16" x14ac:dyDescent="0.25">
      <c r="A33" s="15">
        <v>24</v>
      </c>
      <c r="B33" s="333" t="str">
        <f>IFERROR(IFERROR(IFERROR(IFERROR(VLOOKUP(C33&amp;" "&amp;D33,SM!B:D,3,FALSE),VLOOKUP(C33&amp;" "&amp;D33,DM!B:D,3,FALSE)),VLOOKUP(C33&amp;" "&amp;D33,DX!B:D,3,FALSE)),VLOOKUP(C33&amp;" "&amp;D33,NC!$C$2:$F$40,2,FALSE)),"")</f>
        <v/>
      </c>
      <c r="C33" s="20"/>
      <c r="D33" s="20"/>
      <c r="E33" s="333" t="str">
        <f>IFERROR(IFERROR(IFERROR(IFERROR(VLOOKUP(C33&amp;" "&amp;D33,SM!B:C,2,FALSE),VLOOKUP(C33&amp;" "&amp;D33,DM!B:C,2,FALSE)),VLOOKUP(C33&amp;" "&amp;D33,DX!B:C,2,FALSE)),VLOOKUP(C33&amp;" "&amp;D33,NC!$C$2:$E$40,3,FALSE)),"")</f>
        <v/>
      </c>
      <c r="F33" s="13" t="str">
        <f t="shared" si="2"/>
        <v/>
      </c>
      <c r="G33" s="25"/>
      <c r="H33" s="25"/>
      <c r="I33" s="13" t="str">
        <f>IF(H33="SI",IFERROR(VLOOKUP(C33&amp;" "&amp;D33,SF!B:F,5,FALSE)," "),"")</f>
        <v/>
      </c>
      <c r="J33" s="20"/>
      <c r="K33" s="20"/>
      <c r="L33" s="14" t="str">
        <f>IF(J33&lt;&gt;"",IFERROR(VLOOKUP(C33&amp;" "&amp;D33,DF!B:F,5,FALSE),"0")+IFERROR(VLOOKUP(J33&amp;" "&amp;K33,DF!B:F,5,FALSE),"0"),"")</f>
        <v/>
      </c>
      <c r="M33" s="20"/>
      <c r="N33" s="20"/>
      <c r="O33" s="14" t="str">
        <f>IF(M33&lt;&gt;"", IFERROR(VLOOKUP(C33&amp;" "&amp;D33,DX!B:F,5,FALSE),"0")+IFERROR(VLOOKUP(M33&amp;" "&amp;N33,DX!B:F,5,FALSE),"0"),"")</f>
        <v/>
      </c>
      <c r="P33" t="str">
        <f t="shared" si="1"/>
        <v/>
      </c>
    </row>
    <row r="34" spans="1:16" x14ac:dyDescent="0.25">
      <c r="A34" s="15">
        <v>25</v>
      </c>
      <c r="B34" s="333" t="str">
        <f>IFERROR(IFERROR(IFERROR(IFERROR(VLOOKUP(C34&amp;" "&amp;D34,SM!B:D,3,FALSE),VLOOKUP(C34&amp;" "&amp;D34,DM!B:D,3,FALSE)),VLOOKUP(C34&amp;" "&amp;D34,DX!B:D,3,FALSE)),VLOOKUP(C34&amp;" "&amp;D34,NC!$C$2:$F$40,2,FALSE)),"")</f>
        <v/>
      </c>
      <c r="C34" s="20"/>
      <c r="D34" s="20"/>
      <c r="E34" s="333" t="str">
        <f>IFERROR(IFERROR(IFERROR(IFERROR(VLOOKUP(C34&amp;" "&amp;D34,SM!B:C,2,FALSE),VLOOKUP(C34&amp;" "&amp;D34,DM!B:C,2,FALSE)),VLOOKUP(C34&amp;" "&amp;D34,DX!B:C,2,FALSE)),VLOOKUP(C34&amp;" "&amp;D34,NC!$C$2:$E$40,3,FALSE)),"")</f>
        <v/>
      </c>
      <c r="F34" s="13" t="str">
        <f t="shared" si="2"/>
        <v/>
      </c>
      <c r="G34" s="25"/>
      <c r="H34" s="25"/>
      <c r="I34" s="13" t="str">
        <f>IF(H34="SI",IFERROR(VLOOKUP(C34&amp;" "&amp;D34,SF!B:F,5,FALSE)," "),"")</f>
        <v/>
      </c>
      <c r="J34" s="20"/>
      <c r="K34" s="20"/>
      <c r="L34" s="14" t="str">
        <f>IF(J34&lt;&gt;"",IFERROR(VLOOKUP(C34&amp;" "&amp;D34,DF!B:F,5,FALSE),"0")+IFERROR(VLOOKUP(J34&amp;" "&amp;K34,DF!B:F,5,FALSE),"0"),"")</f>
        <v/>
      </c>
      <c r="M34" s="20"/>
      <c r="N34" s="20"/>
      <c r="O34" s="14" t="str">
        <f>IF(M34&lt;&gt;"", IFERROR(VLOOKUP(C34&amp;" "&amp;D34,DX!B:F,5,FALSE),"0")+IFERROR(VLOOKUP(M34&amp;" "&amp;N34,DX!B:F,5,FALSE),"0"),"")</f>
        <v/>
      </c>
      <c r="P34" t="str">
        <f t="shared" si="1"/>
        <v/>
      </c>
    </row>
    <row r="35" spans="1:16" x14ac:dyDescent="0.25">
      <c r="A35" s="15">
        <v>26</v>
      </c>
      <c r="B35" s="333" t="str">
        <f>IFERROR(IFERROR(IFERROR(IFERROR(VLOOKUP(C35&amp;" "&amp;D35,SM!B:D,3,FALSE),VLOOKUP(C35&amp;" "&amp;D35,DM!B:D,3,FALSE)),VLOOKUP(C35&amp;" "&amp;D35,DX!B:D,3,FALSE)),VLOOKUP(C35&amp;" "&amp;D35,NC!$C$2:$F$40,2,FALSE)),"")</f>
        <v/>
      </c>
      <c r="C35" s="20"/>
      <c r="D35" s="20"/>
      <c r="E35" s="333" t="str">
        <f>IFERROR(IFERROR(IFERROR(IFERROR(VLOOKUP(C35&amp;" "&amp;D35,SM!B:C,2,FALSE),VLOOKUP(C35&amp;" "&amp;D35,DM!B:C,2,FALSE)),VLOOKUP(C35&amp;" "&amp;D35,DX!B:C,2,FALSE)),VLOOKUP(C35&amp;" "&amp;D35,NC!$C$2:$E$40,3,FALSE)),"")</f>
        <v/>
      </c>
      <c r="F35" s="13" t="str">
        <f t="shared" si="2"/>
        <v/>
      </c>
      <c r="G35" s="25"/>
      <c r="H35" s="25"/>
      <c r="I35" s="13" t="str">
        <f>IF(H35="SI",IFERROR(VLOOKUP(C35&amp;" "&amp;D35,SF!B:F,5,FALSE)," "),"")</f>
        <v/>
      </c>
      <c r="J35" s="20"/>
      <c r="K35" s="20"/>
      <c r="L35" s="14" t="str">
        <f>IF(J35&lt;&gt;"",IFERROR(VLOOKUP(C35&amp;" "&amp;D35,DF!B:F,5,FALSE),"0")+IFERROR(VLOOKUP(J35&amp;" "&amp;K35,DF!B:F,5,FALSE),"0"),"")</f>
        <v/>
      </c>
      <c r="M35" s="20"/>
      <c r="N35" s="20"/>
      <c r="O35" s="14" t="str">
        <f>IF(M35&lt;&gt;"", IFERROR(VLOOKUP(C35&amp;" "&amp;D35,DX!B:F,5,FALSE),"0")+IFERROR(VLOOKUP(M35&amp;" "&amp;N35,DX!B:F,5,FALSE),"0"),"")</f>
        <v/>
      </c>
      <c r="P35" t="str">
        <f t="shared" si="1"/>
        <v/>
      </c>
    </row>
    <row r="36" spans="1:16" x14ac:dyDescent="0.25">
      <c r="A36" s="15">
        <v>27</v>
      </c>
      <c r="B36" s="333" t="str">
        <f>IFERROR(IFERROR(IFERROR(IFERROR(VLOOKUP(C36&amp;" "&amp;D36,SM!B:D,3,FALSE),VLOOKUP(C36&amp;" "&amp;D36,DM!B:D,3,FALSE)),VLOOKUP(C36&amp;" "&amp;D36,DX!B:D,3,FALSE)),VLOOKUP(C36&amp;" "&amp;D36,NC!$C$2:$F$40,2,FALSE)),"")</f>
        <v/>
      </c>
      <c r="C36" s="20"/>
      <c r="D36" s="20"/>
      <c r="E36" s="333" t="str">
        <f>IFERROR(IFERROR(IFERROR(IFERROR(VLOOKUP(C36&amp;" "&amp;D36,SM!B:C,2,FALSE),VLOOKUP(C36&amp;" "&amp;D36,DM!B:C,2,FALSE)),VLOOKUP(C36&amp;" "&amp;D36,DX!B:C,2,FALSE)),VLOOKUP(C36&amp;" "&amp;D36,NC!$C$2:$E$40,3,FALSE)),"")</f>
        <v/>
      </c>
      <c r="F36" s="13" t="str">
        <f t="shared" si="2"/>
        <v/>
      </c>
      <c r="G36" s="25"/>
      <c r="H36" s="25"/>
      <c r="I36" s="13" t="str">
        <f>IF(H36="SI",IFERROR(VLOOKUP(C36&amp;" "&amp;D36,SF!B:F,5,FALSE)," "),"")</f>
        <v/>
      </c>
      <c r="J36" s="20"/>
      <c r="K36" s="20"/>
      <c r="L36" s="14" t="str">
        <f>IF(J36&lt;&gt;"",IFERROR(VLOOKUP(C36&amp;" "&amp;D36,DF!B:F,5,FALSE),"0")+IFERROR(VLOOKUP(J36&amp;" "&amp;K36,DF!B:F,5,FALSE),"0"),"")</f>
        <v/>
      </c>
      <c r="M36" s="20"/>
      <c r="N36" s="20"/>
      <c r="O36" s="14" t="str">
        <f>IF(M36&lt;&gt;"", IFERROR(VLOOKUP(C36&amp;" "&amp;D36,DX!B:F,5,FALSE),"0")+IFERROR(VLOOKUP(M36&amp;" "&amp;N36,DX!B:F,5,FALSE),"0"),"")</f>
        <v/>
      </c>
      <c r="P36" t="str">
        <f t="shared" si="1"/>
        <v/>
      </c>
    </row>
    <row r="37" spans="1:16" x14ac:dyDescent="0.25">
      <c r="A37" s="15">
        <v>28</v>
      </c>
      <c r="B37" s="333" t="str">
        <f>IFERROR(IFERROR(IFERROR(IFERROR(VLOOKUP(C37&amp;" "&amp;D37,SM!B:D,3,FALSE),VLOOKUP(C37&amp;" "&amp;D37,DM!B:D,3,FALSE)),VLOOKUP(C37&amp;" "&amp;D37,DX!B:D,3,FALSE)),VLOOKUP(C37&amp;" "&amp;D37,NC!$C$2:$F$40,2,FALSE)),"")</f>
        <v/>
      </c>
      <c r="C37" s="20"/>
      <c r="D37" s="20"/>
      <c r="E37" s="333" t="str">
        <f>IFERROR(IFERROR(IFERROR(IFERROR(VLOOKUP(C37&amp;" "&amp;D37,SM!B:C,2,FALSE),VLOOKUP(C37&amp;" "&amp;D37,DM!B:C,2,FALSE)),VLOOKUP(C37&amp;" "&amp;D37,DX!B:C,2,FALSE)),VLOOKUP(C37&amp;" "&amp;D37,NC!$C$2:$E$40,3,FALSE)),"")</f>
        <v/>
      </c>
      <c r="F37" s="13" t="str">
        <f t="shared" si="2"/>
        <v/>
      </c>
      <c r="G37" s="25"/>
      <c r="H37" s="25"/>
      <c r="I37" s="13" t="str">
        <f>IF(H37="SI",IFERROR(VLOOKUP(C37&amp;" "&amp;D37,SF!B:F,5,FALSE)," "),"")</f>
        <v/>
      </c>
      <c r="J37" s="20"/>
      <c r="K37" s="20"/>
      <c r="L37" s="14" t="str">
        <f>IF(J37&lt;&gt;"",IFERROR(VLOOKUP(C37&amp;" "&amp;D37,DF!B:F,5,FALSE),"0")+IFERROR(VLOOKUP(J37&amp;" "&amp;K37,DF!B:F,5,FALSE),"0"),"")</f>
        <v/>
      </c>
      <c r="M37" s="20"/>
      <c r="N37" s="20"/>
      <c r="O37" s="14" t="str">
        <f>IF(M37&lt;&gt;"", IFERROR(VLOOKUP(C37&amp;" "&amp;D37,DX!B:F,5,FALSE),"0")+IFERROR(VLOOKUP(M37&amp;" "&amp;N37,DX!B:F,5,FALSE),"0"),"")</f>
        <v/>
      </c>
      <c r="P37" t="str">
        <f t="shared" si="1"/>
        <v/>
      </c>
    </row>
    <row r="38" spans="1:16" x14ac:dyDescent="0.25">
      <c r="A38" s="15">
        <v>29</v>
      </c>
      <c r="B38" s="333" t="str">
        <f>IFERROR(IFERROR(IFERROR(IFERROR(VLOOKUP(C38&amp;" "&amp;D38,SM!B:D,3,FALSE),VLOOKUP(C38&amp;" "&amp;D38,DM!B:D,3,FALSE)),VLOOKUP(C38&amp;" "&amp;D38,DX!B:D,3,FALSE)),VLOOKUP(C38&amp;" "&amp;D38,NC!$C$2:$F$40,2,FALSE)),"")</f>
        <v/>
      </c>
      <c r="C38" s="20"/>
      <c r="D38" s="20"/>
      <c r="E38" s="333" t="str">
        <f>IFERROR(IFERROR(IFERROR(IFERROR(VLOOKUP(C38&amp;" "&amp;D38,SM!B:C,2,FALSE),VLOOKUP(C38&amp;" "&amp;D38,DM!B:C,2,FALSE)),VLOOKUP(C38&amp;" "&amp;D38,DX!B:C,2,FALSE)),VLOOKUP(C38&amp;" "&amp;D38,NC!$C$2:$E$40,3,FALSE)),"")</f>
        <v/>
      </c>
      <c r="F38" s="13" t="str">
        <f t="shared" si="2"/>
        <v/>
      </c>
      <c r="G38" s="25"/>
      <c r="H38" s="25"/>
      <c r="I38" s="13" t="str">
        <f>IF(H38="SI",IFERROR(VLOOKUP(C38&amp;" "&amp;D38,SF!B:F,5,FALSE)," "),"")</f>
        <v/>
      </c>
      <c r="J38" s="20"/>
      <c r="K38" s="20"/>
      <c r="L38" s="14" t="str">
        <f>IF(J38&lt;&gt;"",IFERROR(VLOOKUP(C38&amp;" "&amp;D38,DF!B:F,5,FALSE),"0")+IFERROR(VLOOKUP(J38&amp;" "&amp;K38,DF!B:F,5,FALSE),"0"),"")</f>
        <v/>
      </c>
      <c r="M38" s="20"/>
      <c r="N38" s="20"/>
      <c r="O38" s="14" t="str">
        <f>IF(M38&lt;&gt;"", IFERROR(VLOOKUP(C38&amp;" "&amp;D38,DX!B:F,5,FALSE),"0")+IFERROR(VLOOKUP(M38&amp;" "&amp;N38,DX!B:F,5,FALSE),"0"),"")</f>
        <v/>
      </c>
      <c r="P38" t="str">
        <f t="shared" si="1"/>
        <v/>
      </c>
    </row>
    <row r="39" spans="1:16" x14ac:dyDescent="0.25">
      <c r="A39" s="15">
        <v>30</v>
      </c>
      <c r="B39" s="333" t="str">
        <f>IFERROR(IFERROR(IFERROR(IFERROR(VLOOKUP(C39&amp;" "&amp;D39,SM!B:D,3,FALSE),VLOOKUP(C39&amp;" "&amp;D39,DM!B:D,3,FALSE)),VLOOKUP(C39&amp;" "&amp;D39,DX!B:D,3,FALSE)),VLOOKUP(C39&amp;" "&amp;D39,NC!$C$2:$F$40,2,FALSE)),"")</f>
        <v/>
      </c>
      <c r="C39" s="20"/>
      <c r="D39" s="20"/>
      <c r="E39" s="333" t="str">
        <f>IFERROR(IFERROR(IFERROR(IFERROR(VLOOKUP(C39&amp;" "&amp;D39,SM!B:C,2,FALSE),VLOOKUP(C39&amp;" "&amp;D39,DM!B:C,2,FALSE)),VLOOKUP(C39&amp;" "&amp;D39,DX!B:C,2,FALSE)),VLOOKUP(C39&amp;" "&amp;D39,NC!$C$2:$E$40,3,FALSE)),"")</f>
        <v/>
      </c>
      <c r="F39" s="13" t="str">
        <f t="shared" si="2"/>
        <v/>
      </c>
      <c r="G39" s="25"/>
      <c r="H39" s="25"/>
      <c r="I39" s="13" t="str">
        <f>IF(H39="SI",IFERROR(VLOOKUP(C39&amp;" "&amp;D39,SF!B:F,5,FALSE)," "),"")</f>
        <v/>
      </c>
      <c r="J39" s="20"/>
      <c r="K39" s="20"/>
      <c r="L39" s="14" t="str">
        <f>IF(J39&lt;&gt;"",IFERROR(VLOOKUP(C39&amp;" "&amp;D39,DF!B:F,5,FALSE),"0")+IFERROR(VLOOKUP(J39&amp;" "&amp;K39,DF!B:F,5,FALSE),"0"),"")</f>
        <v/>
      </c>
      <c r="M39" s="20"/>
      <c r="N39" s="20"/>
      <c r="O39" s="14" t="str">
        <f>IF(M39&lt;&gt;"", IFERROR(VLOOKUP(C39&amp;" "&amp;D39,DX!B:F,5,FALSE),"0")+IFERROR(VLOOKUP(M39&amp;" "&amp;N39,DX!B:F,5,FALSE),"0"),"")</f>
        <v/>
      </c>
      <c r="P39" t="str">
        <f t="shared" si="1"/>
        <v/>
      </c>
    </row>
    <row r="40" spans="1:16" x14ac:dyDescent="0.25">
      <c r="A40" s="15">
        <v>31</v>
      </c>
      <c r="B40" s="333" t="str">
        <f>IFERROR(IFERROR(IFERROR(IFERROR(VLOOKUP(C40&amp;" "&amp;D40,SM!B:D,3,FALSE),VLOOKUP(C40&amp;" "&amp;D40,DM!B:D,3,FALSE)),VLOOKUP(C40&amp;" "&amp;D40,DX!B:D,3,FALSE)),VLOOKUP(C40&amp;" "&amp;D40,NC!$C$2:$F$40,2,FALSE)),"")</f>
        <v/>
      </c>
      <c r="C40" s="20"/>
      <c r="D40" s="20"/>
      <c r="E40" s="333" t="str">
        <f>IFERROR(IFERROR(IFERROR(IFERROR(VLOOKUP(C40&amp;" "&amp;D40,SM!B:C,2,FALSE),VLOOKUP(C40&amp;" "&amp;D40,DM!B:C,2,FALSE)),VLOOKUP(C40&amp;" "&amp;D40,DX!B:C,2,FALSE)),VLOOKUP(C40&amp;" "&amp;D40,NC!$C$2:$E$40,3,FALSE)),"")</f>
        <v/>
      </c>
      <c r="F40" s="13" t="str">
        <f t="shared" si="2"/>
        <v/>
      </c>
      <c r="G40" s="25"/>
      <c r="H40" s="25"/>
      <c r="I40" s="13" t="str">
        <f>IF(H40="SI",IFERROR(VLOOKUP(C40&amp;" "&amp;D40,SF!B:F,5,FALSE)," "),"")</f>
        <v/>
      </c>
      <c r="J40" s="20"/>
      <c r="K40" s="20"/>
      <c r="L40" s="14" t="str">
        <f>IF(J40&lt;&gt;"",IFERROR(VLOOKUP(C40&amp;" "&amp;D40,DF!B:F,5,FALSE),"0")+IFERROR(VLOOKUP(J40&amp;" "&amp;K40,DF!B:F,5,FALSE),"0"),"")</f>
        <v/>
      </c>
      <c r="M40" s="20"/>
      <c r="N40" s="20"/>
      <c r="O40" s="14" t="str">
        <f>IF(M40&lt;&gt;"", IFERROR(VLOOKUP(C40&amp;" "&amp;D40,DX!B:F,5,FALSE),"0")+IFERROR(VLOOKUP(M40&amp;" "&amp;N40,DX!B:F,5,FALSE),"0"),"")</f>
        <v/>
      </c>
      <c r="P40" t="str">
        <f t="shared" si="1"/>
        <v/>
      </c>
    </row>
    <row r="41" spans="1:16" x14ac:dyDescent="0.25">
      <c r="A41" s="15">
        <v>32</v>
      </c>
      <c r="B41" s="333" t="str">
        <f>IFERROR(IFERROR(IFERROR(IFERROR(VLOOKUP(C41&amp;" "&amp;D41,SM!B:D,3,FALSE),VLOOKUP(C41&amp;" "&amp;D41,DM!B:D,3,FALSE)),VLOOKUP(C41&amp;" "&amp;D41,DX!B:D,3,FALSE)),VLOOKUP(C41&amp;" "&amp;D41,NC!$C$2:$F$40,2,FALSE)),"")</f>
        <v/>
      </c>
      <c r="C41" s="20"/>
      <c r="D41" s="20"/>
      <c r="E41" s="333" t="str">
        <f>IFERROR(IFERROR(IFERROR(IFERROR(VLOOKUP(C41&amp;" "&amp;D41,SM!B:C,2,FALSE),VLOOKUP(C41&amp;" "&amp;D41,DM!B:C,2,FALSE)),VLOOKUP(C41&amp;" "&amp;D41,DX!B:C,2,FALSE)),VLOOKUP(C41&amp;" "&amp;D41,NC!$C$2:$E$40,3,FALSE)),"")</f>
        <v/>
      </c>
      <c r="F41" s="13" t="str">
        <f t="shared" si="2"/>
        <v/>
      </c>
      <c r="G41" s="25"/>
      <c r="H41" s="25"/>
      <c r="I41" s="13" t="str">
        <f>IF(H41="SI",IFERROR(VLOOKUP(C41&amp;" "&amp;D41,SF!B:F,5,FALSE)," "),"")</f>
        <v/>
      </c>
      <c r="J41" s="20"/>
      <c r="K41" s="20"/>
      <c r="L41" s="14" t="str">
        <f>IF(J41&lt;&gt;"",IFERROR(VLOOKUP(C41&amp;" "&amp;D41,DF!B:F,5,FALSE),"0")+IFERROR(VLOOKUP(J41&amp;" "&amp;K41,DF!B:F,5,FALSE),"0"),"")</f>
        <v/>
      </c>
      <c r="M41" s="20"/>
      <c r="N41" s="20"/>
      <c r="O41" s="14" t="str">
        <f>IF(M41&lt;&gt;"", IFERROR(VLOOKUP(C41&amp;" "&amp;D41,DX!B:F,5,FALSE),"0")+IFERROR(VLOOKUP(M41&amp;" "&amp;N41,DX!B:F,5,FALSE),"0"),"")</f>
        <v/>
      </c>
      <c r="P41" t="str">
        <f t="shared" si="1"/>
        <v/>
      </c>
    </row>
    <row r="42" spans="1:16" x14ac:dyDescent="0.25">
      <c r="A42" s="15">
        <v>33</v>
      </c>
      <c r="B42" s="333" t="str">
        <f>IFERROR(IFERROR(IFERROR(IFERROR(VLOOKUP(C42&amp;" "&amp;D42,SM!B:D,3,FALSE),VLOOKUP(C42&amp;" "&amp;D42,DM!B:D,3,FALSE)),VLOOKUP(C42&amp;" "&amp;D42,DX!B:D,3,FALSE)),VLOOKUP(C42&amp;" "&amp;D42,NC!$C$2:$F$40,2,FALSE)),"")</f>
        <v/>
      </c>
      <c r="C42" s="20"/>
      <c r="D42" s="20"/>
      <c r="E42" s="333" t="str">
        <f>IFERROR(IFERROR(IFERROR(IFERROR(VLOOKUP(C42&amp;" "&amp;D42,SM!B:C,2,FALSE),VLOOKUP(C42&amp;" "&amp;D42,DM!B:C,2,FALSE)),VLOOKUP(C42&amp;" "&amp;D42,DX!B:C,2,FALSE)),VLOOKUP(C42&amp;" "&amp;D42,NC!$C$2:$E$40,3,FALSE)),"")</f>
        <v/>
      </c>
      <c r="F42" s="13" t="str">
        <f t="shared" si="2"/>
        <v/>
      </c>
      <c r="G42" s="25"/>
      <c r="H42" s="25"/>
      <c r="I42" s="13" t="str">
        <f>IF(H42="SI",IFERROR(VLOOKUP(C42&amp;" "&amp;D42,SF!B:F,5,FALSE)," "),"")</f>
        <v/>
      </c>
      <c r="J42" s="20"/>
      <c r="K42" s="20"/>
      <c r="L42" s="14" t="str">
        <f>IF(J42&lt;&gt;"",IFERROR(VLOOKUP(C42&amp;" "&amp;D42,DF!B:F,5,FALSE),"0")+IFERROR(VLOOKUP(J42&amp;" "&amp;K42,DF!B:F,5,FALSE),"0"),"")</f>
        <v/>
      </c>
      <c r="M42" s="20"/>
      <c r="N42" s="20"/>
      <c r="O42" s="14" t="str">
        <f>IF(M42&lt;&gt;"", IFERROR(VLOOKUP(C42&amp;" "&amp;D42,DX!B:F,5,FALSE),"0")+IFERROR(VLOOKUP(M42&amp;" "&amp;N42,DX!B:F,5,FALSE),"0"),"")</f>
        <v/>
      </c>
      <c r="P42" t="str">
        <f t="shared" si="1"/>
        <v/>
      </c>
    </row>
    <row r="43" spans="1:16" x14ac:dyDescent="0.25">
      <c r="A43" s="15">
        <v>34</v>
      </c>
      <c r="B43" s="333" t="str">
        <f>IFERROR(IFERROR(IFERROR(IFERROR(VLOOKUP(C43&amp;" "&amp;D43,SM!B:D,3,FALSE),VLOOKUP(C43&amp;" "&amp;D43,DM!B:D,3,FALSE)),VLOOKUP(C43&amp;" "&amp;D43,DX!B:D,3,FALSE)),VLOOKUP(C43&amp;" "&amp;D43,NC!$C$2:$F$40,2,FALSE)),"")</f>
        <v/>
      </c>
      <c r="C43" s="20"/>
      <c r="D43" s="20"/>
      <c r="E43" s="333" t="str">
        <f>IFERROR(IFERROR(IFERROR(IFERROR(VLOOKUP(C43&amp;" "&amp;D43,SM!B:C,2,FALSE),VLOOKUP(C43&amp;" "&amp;D43,DM!B:C,2,FALSE)),VLOOKUP(C43&amp;" "&amp;D43,DX!B:C,2,FALSE)),VLOOKUP(C43&amp;" "&amp;D43,NC!$C$2:$E$40,3,FALSE)),"")</f>
        <v/>
      </c>
      <c r="F43" s="13" t="str">
        <f t="shared" si="2"/>
        <v/>
      </c>
      <c r="G43" s="25"/>
      <c r="H43" s="25"/>
      <c r="I43" s="13" t="str">
        <f>IF(H43="SI",IFERROR(VLOOKUP(C43&amp;" "&amp;D43,SF!B:F,5,FALSE)," "),"")</f>
        <v/>
      </c>
      <c r="J43" s="20"/>
      <c r="K43" s="20"/>
      <c r="L43" s="14" t="str">
        <f>IF(J43&lt;&gt;"",IFERROR(VLOOKUP(C43&amp;" "&amp;D43,DF!B:F,5,FALSE),"0")+IFERROR(VLOOKUP(J43&amp;" "&amp;K43,DF!B:F,5,FALSE),"0"),"")</f>
        <v/>
      </c>
      <c r="M43" s="20"/>
      <c r="N43" s="20"/>
      <c r="O43" s="14" t="str">
        <f>IF(M43&lt;&gt;"", IFERROR(VLOOKUP(C43&amp;" "&amp;D43,DX!B:F,5,FALSE),"0")+IFERROR(VLOOKUP(M43&amp;" "&amp;N43,DX!B:F,5,FALSE),"0"),"")</f>
        <v/>
      </c>
      <c r="P43" t="str">
        <f t="shared" si="1"/>
        <v/>
      </c>
    </row>
    <row r="44" spans="1:16" x14ac:dyDescent="0.25">
      <c r="A44" s="15">
        <v>35</v>
      </c>
      <c r="B44" s="333" t="str">
        <f>IFERROR(IFERROR(IFERROR(IFERROR(VLOOKUP(C44&amp;" "&amp;D44,SM!B:D,3,FALSE),VLOOKUP(C44&amp;" "&amp;D44,DM!B:D,3,FALSE)),VLOOKUP(C44&amp;" "&amp;D44,DX!B:D,3,FALSE)),VLOOKUP(C44&amp;" "&amp;D44,NC!$C$2:$F$40,2,FALSE)),"")</f>
        <v/>
      </c>
      <c r="C44" s="20"/>
      <c r="D44" s="20"/>
      <c r="E44" s="333" t="str">
        <f>IFERROR(IFERROR(IFERROR(IFERROR(VLOOKUP(C44&amp;" "&amp;D44,SM!B:C,2,FALSE),VLOOKUP(C44&amp;" "&amp;D44,DM!B:C,2,FALSE)),VLOOKUP(C44&amp;" "&amp;D44,DX!B:C,2,FALSE)),VLOOKUP(C44&amp;" "&amp;D44,NC!$C$2:$E$40,3,FALSE)),"")</f>
        <v/>
      </c>
      <c r="F44" s="13" t="str">
        <f t="shared" si="2"/>
        <v/>
      </c>
      <c r="G44" s="25"/>
      <c r="H44" s="25"/>
      <c r="I44" s="13" t="str">
        <f>IF(H44="SI",IFERROR(VLOOKUP(C44&amp;" "&amp;D44,SF!B:F,5,FALSE)," "),"")</f>
        <v/>
      </c>
      <c r="J44" s="20"/>
      <c r="K44" s="20"/>
      <c r="L44" s="14" t="str">
        <f>IF(J44&lt;&gt;"",IFERROR(VLOOKUP(C44&amp;" "&amp;D44,DF!B:F,5,FALSE),"0")+IFERROR(VLOOKUP(J44&amp;" "&amp;K44,DF!B:F,5,FALSE),"0"),"")</f>
        <v/>
      </c>
      <c r="M44" s="20"/>
      <c r="N44" s="20"/>
      <c r="O44" s="14" t="str">
        <f>IF(M44&lt;&gt;"", IFERROR(VLOOKUP(C44&amp;" "&amp;D44,DX!B:F,5,FALSE),"0")+IFERROR(VLOOKUP(M44&amp;" "&amp;N44,DX!B:F,5,FALSE),"0"),"")</f>
        <v/>
      </c>
      <c r="P44" t="str">
        <f t="shared" si="1"/>
        <v/>
      </c>
    </row>
    <row r="45" spans="1:16" x14ac:dyDescent="0.25">
      <c r="A45" s="15">
        <v>36</v>
      </c>
      <c r="B45" s="333" t="str">
        <f>IFERROR(IFERROR(IFERROR(IFERROR(VLOOKUP(C45&amp;" "&amp;D45,SM!B:D,3,FALSE),VLOOKUP(C45&amp;" "&amp;D45,DM!B:D,3,FALSE)),VLOOKUP(C45&amp;" "&amp;D45,DX!B:D,3,FALSE)),VLOOKUP(C45&amp;" "&amp;D45,NC!$C$2:$F$40,2,FALSE)),"")</f>
        <v/>
      </c>
      <c r="C45" s="20"/>
      <c r="D45" s="20"/>
      <c r="E45" s="333" t="str">
        <f>IFERROR(IFERROR(IFERROR(IFERROR(VLOOKUP(C45&amp;" "&amp;D45,SM!B:C,2,FALSE),VLOOKUP(C45&amp;" "&amp;D45,DM!B:C,2,FALSE)),VLOOKUP(C45&amp;" "&amp;D45,DX!B:C,2,FALSE)),VLOOKUP(C45&amp;" "&amp;D45,NC!$C$2:$E$40,3,FALSE)),"")</f>
        <v/>
      </c>
      <c r="F45" s="13" t="str">
        <f t="shared" si="2"/>
        <v/>
      </c>
      <c r="G45" s="25"/>
      <c r="H45" s="25"/>
      <c r="I45" s="13" t="str">
        <f>IF(H45="SI",IFERROR(VLOOKUP(C45&amp;" "&amp;D45,SF!B:F,5,FALSE)," "),"")</f>
        <v/>
      </c>
      <c r="J45" s="20"/>
      <c r="K45" s="20"/>
      <c r="L45" s="14" t="str">
        <f>IF(J45&lt;&gt;"",IFERROR(VLOOKUP(C45&amp;" "&amp;D45,DF!B:F,5,FALSE),"0")+IFERROR(VLOOKUP(J45&amp;" "&amp;K45,DF!B:F,5,FALSE),"0"),"")</f>
        <v/>
      </c>
      <c r="M45" s="20"/>
      <c r="N45" s="20"/>
      <c r="O45" s="14" t="str">
        <f>IF(M45&lt;&gt;"", IFERROR(VLOOKUP(C45&amp;" "&amp;D45,DX!B:F,5,FALSE),"0")+IFERROR(VLOOKUP(M45&amp;" "&amp;N45,DX!B:F,5,FALSE),"0"),"")</f>
        <v/>
      </c>
      <c r="P45" t="str">
        <f t="shared" si="1"/>
        <v/>
      </c>
    </row>
    <row r="46" spans="1:16" x14ac:dyDescent="0.25">
      <c r="A46" s="15">
        <v>37</v>
      </c>
      <c r="B46" s="333" t="str">
        <f>IFERROR(IFERROR(IFERROR(IFERROR(VLOOKUP(C46&amp;" "&amp;D46,SM!B:D,3,FALSE),VLOOKUP(C46&amp;" "&amp;D46,DM!B:D,3,FALSE)),VLOOKUP(C46&amp;" "&amp;D46,DX!B:D,3,FALSE)),VLOOKUP(C46&amp;" "&amp;D46,NC!$C$2:$F$40,2,FALSE)),"")</f>
        <v/>
      </c>
      <c r="C46" s="20"/>
      <c r="D46" s="20"/>
      <c r="E46" s="333" t="str">
        <f>IFERROR(IFERROR(IFERROR(IFERROR(VLOOKUP(C46&amp;" "&amp;D46,SM!B:C,2,FALSE),VLOOKUP(C46&amp;" "&amp;D46,DM!B:C,2,FALSE)),VLOOKUP(C46&amp;" "&amp;D46,DX!B:C,2,FALSE)),VLOOKUP(C46&amp;" "&amp;D46,NC!$C$2:$E$40,3,FALSE)),"")</f>
        <v/>
      </c>
      <c r="F46" s="13" t="str">
        <f t="shared" si="2"/>
        <v/>
      </c>
      <c r="G46" s="25"/>
      <c r="H46" s="25"/>
      <c r="I46" s="13" t="str">
        <f>IF(H46="SI",IFERROR(VLOOKUP(C46&amp;" "&amp;D46,SF!B:F,5,FALSE)," "),"")</f>
        <v/>
      </c>
      <c r="J46" s="20"/>
      <c r="K46" s="20"/>
      <c r="L46" s="14" t="str">
        <f>IF(J46&lt;&gt;"",IFERROR(VLOOKUP(C46&amp;" "&amp;D46,DF!B:F,5,FALSE),"0")+IFERROR(VLOOKUP(J46&amp;" "&amp;K46,DF!B:F,5,FALSE),"0"),"")</f>
        <v/>
      </c>
      <c r="M46" s="20"/>
      <c r="N46" s="20"/>
      <c r="O46" s="14" t="str">
        <f>IF(M46&lt;&gt;"", IFERROR(VLOOKUP(C46&amp;" "&amp;D46,DX!B:F,5,FALSE),"0")+IFERROR(VLOOKUP(M46&amp;" "&amp;N46,DX!B:F,5,FALSE),"0"),"")</f>
        <v/>
      </c>
      <c r="P46" t="str">
        <f t="shared" si="1"/>
        <v/>
      </c>
    </row>
    <row r="47" spans="1:16" x14ac:dyDescent="0.25">
      <c r="A47" s="15">
        <v>38</v>
      </c>
      <c r="B47" s="333" t="str">
        <f>IFERROR(IFERROR(IFERROR(IFERROR(VLOOKUP(C47&amp;" "&amp;D47,SM!B:D,3,FALSE),VLOOKUP(C47&amp;" "&amp;D47,DM!B:D,3,FALSE)),VLOOKUP(C47&amp;" "&amp;D47,DX!B:D,3,FALSE)),VLOOKUP(C47&amp;" "&amp;D47,NC!$C$2:$F$40,2,FALSE)),"")</f>
        <v/>
      </c>
      <c r="C47" s="20"/>
      <c r="D47" s="20"/>
      <c r="E47" s="333" t="str">
        <f>IFERROR(IFERROR(IFERROR(IFERROR(VLOOKUP(C47&amp;" "&amp;D47,SM!B:C,2,FALSE),VLOOKUP(C47&amp;" "&amp;D47,DM!B:C,2,FALSE)),VLOOKUP(C47&amp;" "&amp;D47,DX!B:C,2,FALSE)),VLOOKUP(C47&amp;" "&amp;D47,NC!$C$2:$E$40,3,FALSE)),"")</f>
        <v/>
      </c>
      <c r="F47" s="13" t="str">
        <f t="shared" si="2"/>
        <v/>
      </c>
      <c r="G47" s="25"/>
      <c r="H47" s="25"/>
      <c r="I47" s="13" t="str">
        <f>IF(H47="SI",IFERROR(VLOOKUP(C47&amp;" "&amp;D47,SF!B:F,5,FALSE)," "),"")</f>
        <v/>
      </c>
      <c r="J47" s="20"/>
      <c r="K47" s="20"/>
      <c r="L47" s="14" t="str">
        <f>IF(J47&lt;&gt;"",IFERROR(VLOOKUP(C47&amp;" "&amp;D47,DF!B:F,5,FALSE),"0")+IFERROR(VLOOKUP(J47&amp;" "&amp;K47,DF!B:F,5,FALSE),"0"),"")</f>
        <v/>
      </c>
      <c r="M47" s="20"/>
      <c r="N47" s="20"/>
      <c r="O47" s="14" t="str">
        <f>IF(M47&lt;&gt;"", IFERROR(VLOOKUP(C47&amp;" "&amp;D47,DX!B:F,5,FALSE),"0")+IFERROR(VLOOKUP(M47&amp;" "&amp;N47,DX!B:F,5,FALSE),"0"),"")</f>
        <v/>
      </c>
      <c r="P47" t="str">
        <f t="shared" si="1"/>
        <v/>
      </c>
    </row>
    <row r="48" spans="1:16" x14ac:dyDescent="0.25">
      <c r="A48" s="15">
        <v>39</v>
      </c>
      <c r="B48" s="333" t="str">
        <f>IFERROR(IFERROR(IFERROR(IFERROR(VLOOKUP(C48&amp;" "&amp;D48,SM!B:D,3,FALSE),VLOOKUP(C48&amp;" "&amp;D48,DM!B:D,3,FALSE)),VLOOKUP(C48&amp;" "&amp;D48,DX!B:D,3,FALSE)),VLOOKUP(C48&amp;" "&amp;D48,NC!$C$2:$F$40,2,FALSE)),"")</f>
        <v/>
      </c>
      <c r="C48" s="20"/>
      <c r="D48" s="20"/>
      <c r="E48" s="333" t="str">
        <f>IFERROR(IFERROR(IFERROR(IFERROR(VLOOKUP(C48&amp;" "&amp;D48,SM!B:C,2,FALSE),VLOOKUP(C48&amp;" "&amp;D48,DM!B:C,2,FALSE)),VLOOKUP(C48&amp;" "&amp;D48,DX!B:C,2,FALSE)),VLOOKUP(C48&amp;" "&amp;D48,NC!$C$2:$E$40,3,FALSE)),"")</f>
        <v/>
      </c>
      <c r="F48" s="13" t="str">
        <f t="shared" si="2"/>
        <v/>
      </c>
      <c r="G48" s="25"/>
      <c r="H48" s="25"/>
      <c r="I48" s="13" t="str">
        <f>IF(H48="SI",IFERROR(VLOOKUP(C48&amp;" "&amp;D48,SF!B:F,5,FALSE)," "),"")</f>
        <v/>
      </c>
      <c r="J48" s="20"/>
      <c r="K48" s="20"/>
      <c r="L48" s="14" t="str">
        <f>IF(J48&lt;&gt;"",IFERROR(VLOOKUP(C48&amp;" "&amp;D48,DF!B:F,5,FALSE),"0")+IFERROR(VLOOKUP(J48&amp;" "&amp;K48,DF!B:F,5,FALSE),"0"),"")</f>
        <v/>
      </c>
      <c r="M48" s="20"/>
      <c r="N48" s="20"/>
      <c r="O48" s="14" t="str">
        <f>IF(M48&lt;&gt;"", IFERROR(VLOOKUP(C48&amp;" "&amp;D48,DX!B:F,5,FALSE),"0")+IFERROR(VLOOKUP(M48&amp;" "&amp;N48,DX!B:F,5,FALSE),"0"),"")</f>
        <v/>
      </c>
      <c r="P48" t="str">
        <f t="shared" si="1"/>
        <v/>
      </c>
    </row>
    <row r="49" spans="1:16" x14ac:dyDescent="0.25">
      <c r="A49" s="15">
        <v>40</v>
      </c>
      <c r="B49" s="333" t="str">
        <f>IFERROR(IFERROR(IFERROR(IFERROR(VLOOKUP(C49&amp;" "&amp;D49,SM!B:D,3,FALSE),VLOOKUP(C49&amp;" "&amp;D49,DM!B:D,3,FALSE)),VLOOKUP(C49&amp;" "&amp;D49,DX!B:D,3,FALSE)),VLOOKUP(C49&amp;" "&amp;D49,NC!$C$2:$F$40,2,FALSE)),"")</f>
        <v/>
      </c>
      <c r="C49" s="20"/>
      <c r="D49" s="20"/>
      <c r="E49" s="333" t="str">
        <f>IFERROR(IFERROR(IFERROR(IFERROR(VLOOKUP(C49&amp;" "&amp;D49,SM!B:C,2,FALSE),VLOOKUP(C49&amp;" "&amp;D49,DM!B:C,2,FALSE)),VLOOKUP(C49&amp;" "&amp;D49,DX!B:C,2,FALSE)),VLOOKUP(C49&amp;" "&amp;D49,NC!$C$2:$E$40,3,FALSE)),"")</f>
        <v/>
      </c>
      <c r="F49" s="13" t="str">
        <f t="shared" si="2"/>
        <v/>
      </c>
      <c r="G49" s="25"/>
      <c r="H49" s="25"/>
      <c r="I49" s="13" t="str">
        <f>IF(H49="SI",IFERROR(VLOOKUP(C49&amp;" "&amp;D49,SF!B:F,5,FALSE)," "),"")</f>
        <v/>
      </c>
      <c r="J49" s="20"/>
      <c r="K49" s="20"/>
      <c r="L49" s="14" t="str">
        <f>IF(J49&lt;&gt;"",IFERROR(VLOOKUP(C49&amp;" "&amp;D49,DF!B:F,5,FALSE),"0")+IFERROR(VLOOKUP(J49&amp;" "&amp;K49,DF!B:F,5,FALSE),"0"),"")</f>
        <v/>
      </c>
      <c r="M49" s="20"/>
      <c r="N49" s="20"/>
      <c r="O49" s="14" t="str">
        <f>IF(M49&lt;&gt;"", IFERROR(VLOOKUP(C49&amp;" "&amp;D49,DX!B:F,5,FALSE),"0")+IFERROR(VLOOKUP(M49&amp;" "&amp;N49,DX!B:F,5,FALSE),"0"),"")</f>
        <v/>
      </c>
      <c r="P49" t="str">
        <f t="shared" si="1"/>
        <v/>
      </c>
    </row>
  </sheetData>
  <sheetProtection algorithmName="SHA-512" hashValue="7UisJR5EDlzCssV7Nr14xHaefNpaHO95NYHtqtqwvIFXTTD+vKzIxKmm7b4GyiedR/LXd8ofdRmjlQWcTUemoQ==" saltValue="4mqKNeP9nm5P7CHxAk44Bg==" spinCount="100000" sheet="1" objects="1" scenarios="1"/>
  <mergeCells count="12">
    <mergeCell ref="A6:O6"/>
    <mergeCell ref="A7:O7"/>
    <mergeCell ref="A8:G8"/>
    <mergeCell ref="H8:I8"/>
    <mergeCell ref="J8:L8"/>
    <mergeCell ref="M8:O8"/>
    <mergeCell ref="A1:O1"/>
    <mergeCell ref="B3:D3"/>
    <mergeCell ref="E3:O3"/>
    <mergeCell ref="B4:D4"/>
    <mergeCell ref="E4:O5"/>
    <mergeCell ref="B5:D5"/>
  </mergeCells>
  <dataValidations count="3">
    <dataValidation allowBlank="1" showInputMessage="1" showErrorMessage="1" errorTitle="Errore di input" error="Devi scegliere dal menù a tendina M o F" sqref="F10:F49"/>
    <dataValidation type="list" allowBlank="1" showInputMessage="1" showErrorMessage="1" errorTitle="Errore di input" error="Devi scegliere dal menù a tendina ITA o altro" sqref="G10:G49">
      <formula1>"ITA,altro"</formula1>
    </dataValidation>
    <dataValidation type="list" allowBlank="1" showInputMessage="1" showErrorMessage="1" errorTitle="Errore di input" error="Devi scegliere dal menù a tendina SI o NO" sqref="H10:H49">
      <formula1>"SI,NO"</formula1>
    </dataValidation>
  </dataValidations>
  <hyperlinks>
    <hyperlink ref="A6:O6" location="Istruzioni!A1" display="Come compilare i moduli: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pane ySplit="9" topLeftCell="A10" activePane="bottomLeft" state="frozen"/>
      <selection activeCell="N30" sqref="N30"/>
      <selection pane="bottomLeft" activeCell="A10" sqref="A10"/>
    </sheetView>
  </sheetViews>
  <sheetFormatPr defaultRowHeight="15" x14ac:dyDescent="0.25"/>
  <cols>
    <col min="1" max="1" width="9.42578125" customWidth="1"/>
    <col min="2" max="2" width="10.42578125" bestFit="1" customWidth="1"/>
    <col min="3" max="3" width="18.28515625" customWidth="1"/>
    <col min="4" max="4" width="18.140625" customWidth="1"/>
    <col min="5" max="5" width="10.7109375" bestFit="1" customWidth="1"/>
    <col min="6" max="6" width="5.28515625" bestFit="1" customWidth="1"/>
    <col min="7" max="7" width="11.28515625" customWidth="1"/>
    <col min="8" max="8" width="12.42578125" customWidth="1"/>
    <col min="9" max="9" width="11.28515625" customWidth="1"/>
    <col min="10" max="10" width="11.42578125" bestFit="1" customWidth="1"/>
    <col min="11" max="11" width="11.42578125" customWidth="1"/>
    <col min="12" max="12" width="11.5703125" customWidth="1"/>
    <col min="13" max="13" width="14" bestFit="1" customWidth="1"/>
    <col min="14" max="14" width="11.28515625" customWidth="1"/>
    <col min="15" max="15" width="10.140625" customWidth="1"/>
    <col min="16" max="16" width="9.7109375" hidden="1" customWidth="1"/>
    <col min="17" max="17" width="10.140625" bestFit="1" customWidth="1"/>
  </cols>
  <sheetData>
    <row r="1" spans="1:17" ht="18.75" x14ac:dyDescent="0.3">
      <c r="A1" s="379" t="str">
        <f>Istruzioni!B2</f>
        <v>4o Torneo Victor del Tigullio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17" ht="6.75" customHeight="1" thickBot="1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7" ht="15" customHeight="1" thickBot="1" x14ac:dyDescent="0.3">
      <c r="A3" s="1" t="s">
        <v>584</v>
      </c>
      <c r="B3" s="380">
        <f>Istruzioni!B5</f>
        <v>0</v>
      </c>
      <c r="C3" s="381"/>
      <c r="D3" s="382"/>
      <c r="E3" s="383" t="str">
        <f>Istruzioni!B3</f>
        <v>INVIARE ISCRIZIONE A: genovabc@badmintonitalia.net entro le 24.00 di Domenica 3 Maggio</v>
      </c>
      <c r="F3" s="384"/>
      <c r="G3" s="384"/>
      <c r="H3" s="384"/>
      <c r="I3" s="384"/>
      <c r="J3" s="384"/>
      <c r="K3" s="384"/>
      <c r="L3" s="384"/>
      <c r="M3" s="384"/>
      <c r="N3" s="384"/>
      <c r="O3" s="385"/>
    </row>
    <row r="4" spans="1:17" ht="15.75" customHeight="1" thickBot="1" x14ac:dyDescent="0.3">
      <c r="A4" s="2" t="s">
        <v>6</v>
      </c>
      <c r="B4" s="386">
        <f>Istruzioni!B6</f>
        <v>0</v>
      </c>
      <c r="C4" s="381"/>
      <c r="D4" s="382"/>
      <c r="E4" s="387" t="s">
        <v>3013</v>
      </c>
      <c r="F4" s="388"/>
      <c r="G4" s="388"/>
      <c r="H4" s="388"/>
      <c r="I4" s="388"/>
      <c r="J4" s="388"/>
      <c r="K4" s="388"/>
      <c r="L4" s="388"/>
      <c r="M4" s="388"/>
      <c r="N4" s="388"/>
      <c r="O4" s="389"/>
    </row>
    <row r="5" spans="1:17" ht="15.75" customHeight="1" thickBot="1" x14ac:dyDescent="0.3">
      <c r="A5" s="3" t="s">
        <v>7</v>
      </c>
      <c r="B5" s="393">
        <f>Istruzioni!B7</f>
        <v>0</v>
      </c>
      <c r="C5" s="394"/>
      <c r="D5" s="395"/>
      <c r="E5" s="390"/>
      <c r="F5" s="391"/>
      <c r="G5" s="391"/>
      <c r="H5" s="391"/>
      <c r="I5" s="391"/>
      <c r="J5" s="391"/>
      <c r="K5" s="391"/>
      <c r="L5" s="391"/>
      <c r="M5" s="391"/>
      <c r="N5" s="391"/>
      <c r="O5" s="392"/>
    </row>
    <row r="6" spans="1:17" x14ac:dyDescent="0.25">
      <c r="A6" s="375" t="s">
        <v>386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</row>
    <row r="7" spans="1:17" ht="19.5" thickBot="1" x14ac:dyDescent="0.35">
      <c r="A7" s="377"/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</row>
    <row r="8" spans="1:17" ht="15.75" thickBot="1" x14ac:dyDescent="0.3">
      <c r="A8" s="350" t="s">
        <v>4</v>
      </c>
      <c r="B8" s="351"/>
      <c r="C8" s="352"/>
      <c r="D8" s="352"/>
      <c r="E8" s="352"/>
      <c r="F8" s="352"/>
      <c r="G8" s="353"/>
      <c r="H8" s="348" t="s">
        <v>9</v>
      </c>
      <c r="I8" s="349"/>
      <c r="J8" s="348" t="s">
        <v>377</v>
      </c>
      <c r="K8" s="348"/>
      <c r="L8" s="349"/>
      <c r="M8" s="348" t="s">
        <v>378</v>
      </c>
      <c r="N8" s="348"/>
      <c r="O8" s="349"/>
    </row>
    <row r="9" spans="1:17" ht="30.75" thickBot="1" x14ac:dyDescent="0.3">
      <c r="A9" s="31" t="s">
        <v>0</v>
      </c>
      <c r="B9" s="29" t="s">
        <v>5</v>
      </c>
      <c r="C9" s="27" t="s">
        <v>1</v>
      </c>
      <c r="D9" s="28" t="s">
        <v>2</v>
      </c>
      <c r="E9" s="28" t="s">
        <v>3</v>
      </c>
      <c r="F9" s="32" t="s">
        <v>8</v>
      </c>
      <c r="G9" s="30" t="s">
        <v>364</v>
      </c>
      <c r="H9" s="27" t="s">
        <v>376</v>
      </c>
      <c r="I9" s="28" t="s">
        <v>387</v>
      </c>
      <c r="J9" s="27" t="s">
        <v>1</v>
      </c>
      <c r="K9" s="27" t="s">
        <v>2</v>
      </c>
      <c r="L9" s="28" t="s">
        <v>388</v>
      </c>
      <c r="M9" s="28" t="s">
        <v>1</v>
      </c>
      <c r="N9" s="30" t="s">
        <v>2</v>
      </c>
      <c r="O9" s="28" t="s">
        <v>385</v>
      </c>
      <c r="P9" s="5" t="s">
        <v>365</v>
      </c>
    </row>
    <row r="10" spans="1:17" x14ac:dyDescent="0.25">
      <c r="A10" s="7">
        <v>1</v>
      </c>
      <c r="B10" s="34" t="str">
        <f>IFERROR(IFERROR(IFERROR(VLOOKUP(C10&amp;" "&amp;D10,SM!B:D,3,FALSE),VLOOKUP(C10&amp;" "&amp;D10,DM!B:D,3,FALSE)),VLOOKUP(C10&amp;" "&amp;D10,DX!B:D,3,FALSE)),"")</f>
        <v/>
      </c>
      <c r="C10" s="26"/>
      <c r="D10" s="26"/>
      <c r="E10" s="326" t="str">
        <f>IFERROR(IFERROR(IFERROR(VLOOKUP(C10&amp;" "&amp;D10,SM!B:C,2,FALSE),VLOOKUP(C10&amp;" "&amp;D10,DM!B:C,2,FALSE)),VLOOKUP(C10&amp;" "&amp;D10,DX!B:C,2,FALSE)),"")</f>
        <v/>
      </c>
      <c r="F10" s="8" t="str">
        <f>IF(C10="","","M")</f>
        <v/>
      </c>
      <c r="G10" s="21"/>
      <c r="H10" s="22"/>
      <c r="I10" s="24"/>
      <c r="J10" s="17"/>
      <c r="K10" s="17"/>
      <c r="L10" s="22"/>
      <c r="M10" s="17"/>
      <c r="N10" s="17"/>
      <c r="O10" s="22"/>
      <c r="P10" t="str">
        <f>IF(C10="","",$B$3)</f>
        <v/>
      </c>
      <c r="Q10" s="16"/>
    </row>
    <row r="11" spans="1:17" x14ac:dyDescent="0.25">
      <c r="A11" s="10">
        <v>2</v>
      </c>
      <c r="B11" s="34" t="str">
        <f>IFERROR(IFERROR(IFERROR(VLOOKUP(C11&amp;" "&amp;D11,SM!B:D,3,FALSE),VLOOKUP(C11&amp;" "&amp;D11,DM!B:D,3,FALSE)),VLOOKUP(C11&amp;" "&amp;D11,DX!B:D,3,FALSE)),"")</f>
        <v/>
      </c>
      <c r="C11" s="26"/>
      <c r="D11" s="26"/>
      <c r="E11" s="326" t="str">
        <f>IFERROR(IFERROR(IFERROR(VLOOKUP(C11&amp;" "&amp;D11,SM!B:C,2,FALSE),VLOOKUP(C11&amp;" "&amp;D11,DM!B:C,2,FALSE)),VLOOKUP(C11&amp;" "&amp;D11,DX!B:C,2,FALSE)),"")</f>
        <v/>
      </c>
      <c r="F11" s="8" t="str">
        <f t="shared" ref="F11:F29" si="0">IF(C11="","","M")</f>
        <v/>
      </c>
      <c r="G11" s="21"/>
      <c r="H11" s="22"/>
      <c r="I11" s="24"/>
      <c r="J11" s="17"/>
      <c r="K11" s="17"/>
      <c r="L11" s="22"/>
      <c r="M11" s="17"/>
      <c r="N11" s="17"/>
      <c r="O11" s="22"/>
      <c r="P11" t="str">
        <f t="shared" ref="P11:P49" si="1">IF(C11="","",$B$3)</f>
        <v/>
      </c>
    </row>
    <row r="12" spans="1:17" x14ac:dyDescent="0.25">
      <c r="A12" s="10">
        <v>3</v>
      </c>
      <c r="B12" s="34" t="str">
        <f>IFERROR(IFERROR(IFERROR(VLOOKUP(C12&amp;" "&amp;D12,SM!B:D,3,FALSE),VLOOKUP(C12&amp;" "&amp;D12,DM!B:D,3,FALSE)),VLOOKUP(C12&amp;" "&amp;D12,DX!B:D,3,FALSE)),"")</f>
        <v/>
      </c>
      <c r="C12" s="26"/>
      <c r="D12" s="26"/>
      <c r="E12" s="326" t="str">
        <f>IFERROR(IFERROR(IFERROR(VLOOKUP(C12&amp;" "&amp;D12,SM!B:C,2,FALSE),VLOOKUP(C12&amp;" "&amp;D12,DM!B:C,2,FALSE)),VLOOKUP(C12&amp;" "&amp;D12,DX!B:C,2,FALSE)),"")</f>
        <v/>
      </c>
      <c r="F12" s="8" t="str">
        <f t="shared" si="0"/>
        <v/>
      </c>
      <c r="G12" s="21"/>
      <c r="H12" s="24"/>
      <c r="I12" s="24"/>
      <c r="J12" s="19"/>
      <c r="K12" s="19"/>
      <c r="L12" s="22"/>
      <c r="M12" s="18"/>
      <c r="N12" s="18"/>
      <c r="O12" s="22"/>
      <c r="P12" t="str">
        <f t="shared" si="1"/>
        <v/>
      </c>
    </row>
    <row r="13" spans="1:17" x14ac:dyDescent="0.25">
      <c r="A13" s="11">
        <v>4</v>
      </c>
      <c r="B13" s="34" t="str">
        <f>IFERROR(IFERROR(IFERROR(VLOOKUP(C13&amp;" "&amp;D13,SM!B:D,3,FALSE),VLOOKUP(C13&amp;" "&amp;D13,DM!B:D,3,FALSE)),VLOOKUP(C13&amp;" "&amp;D13,DX!B:D,3,FALSE)),"")</f>
        <v/>
      </c>
      <c r="C13" s="26"/>
      <c r="D13" s="26"/>
      <c r="E13" s="326" t="str">
        <f>IFERROR(IFERROR(IFERROR(VLOOKUP(C13&amp;" "&amp;D13,SM!B:C,2,FALSE),VLOOKUP(C13&amp;" "&amp;D13,DM!B:C,2,FALSE)),VLOOKUP(C13&amp;" "&amp;D13,DX!B:C,2,FALSE)),"")</f>
        <v/>
      </c>
      <c r="F13" s="8" t="str">
        <f t="shared" si="0"/>
        <v/>
      </c>
      <c r="G13" s="21"/>
      <c r="H13" s="24"/>
      <c r="I13" s="24"/>
      <c r="J13" s="19"/>
      <c r="K13" s="19"/>
      <c r="L13" s="22"/>
      <c r="M13" s="19"/>
      <c r="N13" s="19"/>
      <c r="O13" s="22"/>
      <c r="P13" t="str">
        <f t="shared" si="1"/>
        <v/>
      </c>
    </row>
    <row r="14" spans="1:17" x14ac:dyDescent="0.25">
      <c r="A14" s="10">
        <v>5</v>
      </c>
      <c r="B14" s="34" t="str">
        <f>IFERROR(IFERROR(IFERROR(VLOOKUP(C14&amp;" "&amp;D14,SM!B:D,3,FALSE),VLOOKUP(C14&amp;" "&amp;D14,DM!B:D,3,FALSE)),VLOOKUP(C14&amp;" "&amp;D14,DX!B:D,3,FALSE)),"")</f>
        <v/>
      </c>
      <c r="C14" s="26"/>
      <c r="D14" s="26"/>
      <c r="E14" s="326" t="str">
        <f>IFERROR(IFERROR(IFERROR(VLOOKUP(C14&amp;" "&amp;D14,SM!B:C,2,FALSE),VLOOKUP(C14&amp;" "&amp;D14,DM!B:C,2,FALSE)),VLOOKUP(C14&amp;" "&amp;D14,DX!B:C,2,FALSE)),"")</f>
        <v/>
      </c>
      <c r="F14" s="8" t="str">
        <f t="shared" si="0"/>
        <v/>
      </c>
      <c r="G14" s="21"/>
      <c r="H14" s="24"/>
      <c r="I14" s="24"/>
      <c r="J14" s="19"/>
      <c r="K14" s="19"/>
      <c r="L14" s="22"/>
      <c r="M14" s="19"/>
      <c r="N14" s="19"/>
      <c r="O14" s="22"/>
      <c r="P14" t="str">
        <f t="shared" si="1"/>
        <v/>
      </c>
    </row>
    <row r="15" spans="1:17" x14ac:dyDescent="0.25">
      <c r="A15" s="11">
        <v>6</v>
      </c>
      <c r="B15" s="34" t="str">
        <f>IFERROR(IFERROR(IFERROR(VLOOKUP(C15&amp;" "&amp;D15,SM!B:D,3,FALSE),VLOOKUP(C15&amp;" "&amp;D15,DM!B:D,3,FALSE)),VLOOKUP(C15&amp;" "&amp;D15,DX!B:D,3,FALSE)),"")</f>
        <v/>
      </c>
      <c r="C15" s="26"/>
      <c r="D15" s="26"/>
      <c r="E15" s="326" t="str">
        <f>IFERROR(IFERROR(IFERROR(VLOOKUP(C15&amp;" "&amp;D15,SM!B:C,2,FALSE),VLOOKUP(C15&amp;" "&amp;D15,DM!B:C,2,FALSE)),VLOOKUP(C15&amp;" "&amp;D15,DX!B:C,2,FALSE)),"")</f>
        <v/>
      </c>
      <c r="F15" s="8" t="str">
        <f t="shared" si="0"/>
        <v/>
      </c>
      <c r="G15" s="21"/>
      <c r="H15" s="24"/>
      <c r="I15" s="24"/>
      <c r="J15" s="19"/>
      <c r="K15" s="19"/>
      <c r="L15" s="22"/>
      <c r="M15" s="19"/>
      <c r="N15" s="19"/>
      <c r="O15" s="22"/>
      <c r="P15" t="str">
        <f t="shared" si="1"/>
        <v/>
      </c>
    </row>
    <row r="16" spans="1:17" x14ac:dyDescent="0.25">
      <c r="A16" s="11">
        <v>7</v>
      </c>
      <c r="B16" s="34" t="str">
        <f>IFERROR(IFERROR(IFERROR(VLOOKUP(C16&amp;" "&amp;D16,SM!B:D,3,FALSE),VLOOKUP(C16&amp;" "&amp;D16,DM!B:D,3,FALSE)),VLOOKUP(C16&amp;" "&amp;D16,DX!B:D,3,FALSE)),"")</f>
        <v/>
      </c>
      <c r="C16" s="26"/>
      <c r="D16" s="26"/>
      <c r="E16" s="326" t="str">
        <f>IFERROR(IFERROR(IFERROR(VLOOKUP(C16&amp;" "&amp;D16,SM!B:C,2,FALSE),VLOOKUP(C16&amp;" "&amp;D16,DM!B:C,2,FALSE)),VLOOKUP(C16&amp;" "&amp;D16,DX!B:C,2,FALSE)),"")</f>
        <v/>
      </c>
      <c r="F16" s="8" t="str">
        <f t="shared" si="0"/>
        <v/>
      </c>
      <c r="G16" s="21"/>
      <c r="H16" s="24"/>
      <c r="I16" s="24"/>
      <c r="J16" s="19"/>
      <c r="K16" s="19"/>
      <c r="L16" s="22"/>
      <c r="M16" s="19"/>
      <c r="N16" s="19"/>
      <c r="O16" s="22"/>
      <c r="P16" t="str">
        <f t="shared" si="1"/>
        <v/>
      </c>
    </row>
    <row r="17" spans="1:16" x14ac:dyDescent="0.25">
      <c r="A17" s="10">
        <v>8</v>
      </c>
      <c r="B17" s="34" t="str">
        <f>IFERROR(IFERROR(IFERROR(VLOOKUP(C17&amp;" "&amp;D17,SM!B:D,3,FALSE),VLOOKUP(C17&amp;" "&amp;D17,DM!B:D,3,FALSE)),VLOOKUP(C17&amp;" "&amp;D17,DX!B:D,3,FALSE)),"")</f>
        <v/>
      </c>
      <c r="C17" s="26"/>
      <c r="D17" s="26"/>
      <c r="E17" s="326" t="str">
        <f>IFERROR(IFERROR(IFERROR(VLOOKUP(C17&amp;" "&amp;D17,SM!B:C,2,FALSE),VLOOKUP(C17&amp;" "&amp;D17,DM!B:C,2,FALSE)),VLOOKUP(C17&amp;" "&amp;D17,DX!B:C,2,FALSE)),"")</f>
        <v/>
      </c>
      <c r="F17" s="8" t="str">
        <f t="shared" si="0"/>
        <v/>
      </c>
      <c r="G17" s="21"/>
      <c r="H17" s="24"/>
      <c r="I17" s="24"/>
      <c r="J17" s="19"/>
      <c r="K17" s="19"/>
      <c r="L17" s="22"/>
      <c r="M17" s="19"/>
      <c r="N17" s="19"/>
      <c r="O17" s="22"/>
      <c r="P17" t="str">
        <f t="shared" si="1"/>
        <v/>
      </c>
    </row>
    <row r="18" spans="1:16" x14ac:dyDescent="0.25">
      <c r="A18" s="11">
        <v>9</v>
      </c>
      <c r="B18" s="34" t="str">
        <f>IFERROR(IFERROR(IFERROR(VLOOKUP(C18&amp;" "&amp;D18,SM!B:D,3,FALSE),VLOOKUP(C18&amp;" "&amp;D18,DM!B:D,3,FALSE)),VLOOKUP(C18&amp;" "&amp;D18,DX!B:D,3,FALSE)),"")</f>
        <v/>
      </c>
      <c r="C18" s="26"/>
      <c r="D18" s="26"/>
      <c r="E18" s="326" t="str">
        <f>IFERROR(IFERROR(IFERROR(VLOOKUP(C18&amp;" "&amp;D18,SM!B:C,2,FALSE),VLOOKUP(C18&amp;" "&amp;D18,DM!B:C,2,FALSE)),VLOOKUP(C18&amp;" "&amp;D18,DX!B:C,2,FALSE)),"")</f>
        <v/>
      </c>
      <c r="F18" s="8" t="str">
        <f t="shared" si="0"/>
        <v/>
      </c>
      <c r="G18" s="21"/>
      <c r="H18" s="24"/>
      <c r="I18" s="24"/>
      <c r="J18" s="19"/>
      <c r="K18" s="19"/>
      <c r="L18" s="22"/>
      <c r="M18" s="19"/>
      <c r="N18" s="19"/>
      <c r="O18" s="22"/>
      <c r="P18" t="str">
        <f t="shared" si="1"/>
        <v/>
      </c>
    </row>
    <row r="19" spans="1:16" x14ac:dyDescent="0.25">
      <c r="A19" s="11">
        <v>10</v>
      </c>
      <c r="B19" s="34" t="str">
        <f>IFERROR(IFERROR(IFERROR(VLOOKUP(C19&amp;" "&amp;D19,SM!B:D,3,FALSE),VLOOKUP(C19&amp;" "&amp;D19,DM!B:D,3,FALSE)),VLOOKUP(C19&amp;" "&amp;D19,DX!B:D,3,FALSE)),"")</f>
        <v/>
      </c>
      <c r="C19" s="26"/>
      <c r="D19" s="26"/>
      <c r="E19" s="326" t="str">
        <f>IFERROR(IFERROR(IFERROR(VLOOKUP(C19&amp;" "&amp;D19,SM!B:C,2,FALSE),VLOOKUP(C19&amp;" "&amp;D19,DM!B:C,2,FALSE)),VLOOKUP(C19&amp;" "&amp;D19,DX!B:C,2,FALSE)),"")</f>
        <v/>
      </c>
      <c r="F19" s="8" t="str">
        <f t="shared" si="0"/>
        <v/>
      </c>
      <c r="G19" s="23"/>
      <c r="H19" s="24"/>
      <c r="I19" s="24"/>
      <c r="J19" s="19"/>
      <c r="K19" s="19"/>
      <c r="L19" s="22"/>
      <c r="M19" s="19"/>
      <c r="N19" s="19"/>
      <c r="O19" s="22"/>
      <c r="P19" t="str">
        <f t="shared" si="1"/>
        <v/>
      </c>
    </row>
    <row r="20" spans="1:16" ht="15" customHeight="1" x14ac:dyDescent="0.25">
      <c r="A20" s="10">
        <v>11</v>
      </c>
      <c r="B20" s="34" t="str">
        <f>IFERROR(IFERROR(IFERROR(VLOOKUP(C20&amp;" "&amp;D20,SM!B:D,3,FALSE),VLOOKUP(C20&amp;" "&amp;D20,DM!B:D,3,FALSE)),VLOOKUP(C20&amp;" "&amp;D20,DX!B:D,3,FALSE)),"")</f>
        <v/>
      </c>
      <c r="C20" s="26"/>
      <c r="D20" s="26"/>
      <c r="E20" s="326" t="str">
        <f>IFERROR(IFERROR(IFERROR(VLOOKUP(C20&amp;" "&amp;D20,SM!B:C,2,FALSE),VLOOKUP(C20&amp;" "&amp;D20,DM!B:C,2,FALSE)),VLOOKUP(C20&amp;" "&amp;D20,DX!B:C,2,FALSE)),"")</f>
        <v/>
      </c>
      <c r="F20" s="8" t="str">
        <f t="shared" si="0"/>
        <v/>
      </c>
      <c r="G20" s="23"/>
      <c r="H20" s="24"/>
      <c r="I20" s="24"/>
      <c r="J20" s="19"/>
      <c r="K20" s="19"/>
      <c r="L20" s="22"/>
      <c r="M20" s="19"/>
      <c r="N20" s="19"/>
      <c r="O20" s="22"/>
      <c r="P20" t="str">
        <f t="shared" si="1"/>
        <v/>
      </c>
    </row>
    <row r="21" spans="1:16" ht="13.5" customHeight="1" x14ac:dyDescent="0.25">
      <c r="A21" s="11">
        <v>12</v>
      </c>
      <c r="B21" s="34" t="str">
        <f>IFERROR(IFERROR(IFERROR(VLOOKUP(C21&amp;" "&amp;D21,SM!B:D,3,FALSE),VLOOKUP(C21&amp;" "&amp;D21,DM!B:D,3,FALSE)),VLOOKUP(C21&amp;" "&amp;D21,DX!B:D,3,FALSE)),"")</f>
        <v/>
      </c>
      <c r="C21" s="26"/>
      <c r="D21" s="26"/>
      <c r="E21" s="326" t="str">
        <f>IFERROR(IFERROR(IFERROR(VLOOKUP(C21&amp;" "&amp;D21,SM!B:C,2,FALSE),VLOOKUP(C21&amp;" "&amp;D21,DM!B:C,2,FALSE)),VLOOKUP(C21&amp;" "&amp;D21,DX!B:C,2,FALSE)),"")</f>
        <v/>
      </c>
      <c r="F21" s="8" t="str">
        <f t="shared" si="0"/>
        <v/>
      </c>
      <c r="G21" s="23"/>
      <c r="H21" s="24"/>
      <c r="I21" s="24"/>
      <c r="J21" s="19"/>
      <c r="K21" s="19"/>
      <c r="L21" s="22"/>
      <c r="M21" s="19"/>
      <c r="N21" s="19"/>
      <c r="O21" s="22"/>
      <c r="P21" t="str">
        <f t="shared" si="1"/>
        <v/>
      </c>
    </row>
    <row r="22" spans="1:16" x14ac:dyDescent="0.25">
      <c r="A22" s="11">
        <v>13</v>
      </c>
      <c r="B22" s="34" t="str">
        <f>IFERROR(IFERROR(IFERROR(VLOOKUP(C22&amp;" "&amp;D22,SM!B:D,3,FALSE),VLOOKUP(C22&amp;" "&amp;D22,DM!B:D,3,FALSE)),VLOOKUP(C22&amp;" "&amp;D22,DX!B:D,3,FALSE)),"")</f>
        <v/>
      </c>
      <c r="C22" s="26"/>
      <c r="D22" s="26"/>
      <c r="E22" s="326" t="str">
        <f>IFERROR(IFERROR(IFERROR(VLOOKUP(C22&amp;" "&amp;D22,SM!B:C,2,FALSE),VLOOKUP(C22&amp;" "&amp;D22,DM!B:C,2,FALSE)),VLOOKUP(C22&amp;" "&amp;D22,DX!B:C,2,FALSE)),"")</f>
        <v/>
      </c>
      <c r="F22" s="8" t="str">
        <f t="shared" si="0"/>
        <v/>
      </c>
      <c r="G22" s="23"/>
      <c r="H22" s="24"/>
      <c r="I22" s="24"/>
      <c r="J22" s="19"/>
      <c r="K22" s="19"/>
      <c r="L22" s="22"/>
      <c r="M22" s="19"/>
      <c r="N22" s="19"/>
      <c r="O22" s="22"/>
      <c r="P22" t="str">
        <f t="shared" si="1"/>
        <v/>
      </c>
    </row>
    <row r="23" spans="1:16" x14ac:dyDescent="0.25">
      <c r="A23" s="10">
        <v>14</v>
      </c>
      <c r="B23" s="34" t="str">
        <f>IFERROR(IFERROR(IFERROR(VLOOKUP(C23&amp;" "&amp;D23,SM!B:D,3,FALSE),VLOOKUP(C23&amp;" "&amp;D23,DM!B:D,3,FALSE)),VLOOKUP(C23&amp;" "&amp;D23,DX!B:D,3,FALSE)),"")</f>
        <v/>
      </c>
      <c r="C23" s="26"/>
      <c r="D23" s="26"/>
      <c r="E23" s="326" t="str">
        <f>IFERROR(IFERROR(IFERROR(VLOOKUP(C23&amp;" "&amp;D23,SM!B:C,2,FALSE),VLOOKUP(C23&amp;" "&amp;D23,DM!B:C,2,FALSE)),VLOOKUP(C23&amp;" "&amp;D23,DX!B:C,2,FALSE)),"")</f>
        <v/>
      </c>
      <c r="F23" s="8" t="str">
        <f t="shared" si="0"/>
        <v/>
      </c>
      <c r="G23" s="23"/>
      <c r="H23" s="24"/>
      <c r="I23" s="24"/>
      <c r="J23" s="19"/>
      <c r="K23" s="19"/>
      <c r="L23" s="22"/>
      <c r="M23" s="19"/>
      <c r="N23" s="19"/>
      <c r="O23" s="22"/>
      <c r="P23" t="str">
        <f t="shared" si="1"/>
        <v/>
      </c>
    </row>
    <row r="24" spans="1:16" x14ac:dyDescent="0.25">
      <c r="A24" s="11">
        <v>15</v>
      </c>
      <c r="B24" s="34" t="str">
        <f>IFERROR(IFERROR(IFERROR(VLOOKUP(C24&amp;" "&amp;D24,SM!B:D,3,FALSE),VLOOKUP(C24&amp;" "&amp;D24,DM!B:D,3,FALSE)),VLOOKUP(C24&amp;" "&amp;D24,DX!B:D,3,FALSE)),"")</f>
        <v/>
      </c>
      <c r="C24" s="26"/>
      <c r="D24" s="26"/>
      <c r="E24" s="326" t="str">
        <f>IFERROR(IFERROR(IFERROR(VLOOKUP(C24&amp;" "&amp;D24,SM!B:C,2,FALSE),VLOOKUP(C24&amp;" "&amp;D24,DM!B:C,2,FALSE)),VLOOKUP(C24&amp;" "&amp;D24,DX!B:C,2,FALSE)),"")</f>
        <v/>
      </c>
      <c r="F24" s="8" t="str">
        <f t="shared" si="0"/>
        <v/>
      </c>
      <c r="G24" s="23"/>
      <c r="H24" s="24"/>
      <c r="I24" s="24"/>
      <c r="J24" s="19"/>
      <c r="K24" s="19"/>
      <c r="L24" s="22"/>
      <c r="M24" s="19"/>
      <c r="N24" s="19"/>
      <c r="O24" s="22"/>
      <c r="P24" t="str">
        <f t="shared" si="1"/>
        <v/>
      </c>
    </row>
    <row r="25" spans="1:16" x14ac:dyDescent="0.25">
      <c r="A25" s="11">
        <v>16</v>
      </c>
      <c r="B25" s="34" t="str">
        <f>IFERROR(IFERROR(IFERROR(VLOOKUP(C25&amp;" "&amp;D25,SM!B:D,3,FALSE),VLOOKUP(C25&amp;" "&amp;D25,DM!B:D,3,FALSE)),VLOOKUP(C25&amp;" "&amp;D25,DX!B:D,3,FALSE)),"")</f>
        <v/>
      </c>
      <c r="C25" s="26"/>
      <c r="D25" s="26"/>
      <c r="E25" s="326" t="str">
        <f>IFERROR(IFERROR(IFERROR(VLOOKUP(C25&amp;" "&amp;D25,SM!B:C,2,FALSE),VLOOKUP(C25&amp;" "&amp;D25,DM!B:C,2,FALSE)),VLOOKUP(C25&amp;" "&amp;D25,DX!B:C,2,FALSE)),"")</f>
        <v/>
      </c>
      <c r="F25" s="8" t="str">
        <f t="shared" si="0"/>
        <v/>
      </c>
      <c r="G25" s="23"/>
      <c r="H25" s="24"/>
      <c r="I25" s="24"/>
      <c r="J25" s="19"/>
      <c r="K25" s="19"/>
      <c r="L25" s="22"/>
      <c r="M25" s="19"/>
      <c r="N25" s="19"/>
      <c r="O25" s="22"/>
      <c r="P25" t="str">
        <f t="shared" si="1"/>
        <v/>
      </c>
    </row>
    <row r="26" spans="1:16" x14ac:dyDescent="0.25">
      <c r="A26" s="10">
        <v>17</v>
      </c>
      <c r="B26" s="34" t="str">
        <f>IFERROR(IFERROR(IFERROR(VLOOKUP(C26&amp;" "&amp;D26,SM!B:D,3,FALSE),VLOOKUP(C26&amp;" "&amp;D26,DM!B:D,3,FALSE)),VLOOKUP(C26&amp;" "&amp;D26,DX!B:D,3,FALSE)),"")</f>
        <v/>
      </c>
      <c r="C26" s="26"/>
      <c r="D26" s="26"/>
      <c r="E26" s="326" t="str">
        <f>IFERROR(IFERROR(IFERROR(VLOOKUP(C26&amp;" "&amp;D26,SM!B:C,2,FALSE),VLOOKUP(C26&amp;" "&amp;D26,DM!B:C,2,FALSE)),VLOOKUP(C26&amp;" "&amp;D26,DX!B:C,2,FALSE)),"")</f>
        <v/>
      </c>
      <c r="F26" s="8" t="str">
        <f t="shared" si="0"/>
        <v/>
      </c>
      <c r="G26" s="23"/>
      <c r="H26" s="24"/>
      <c r="I26" s="24"/>
      <c r="J26" s="19"/>
      <c r="K26" s="19"/>
      <c r="L26" s="22"/>
      <c r="M26" s="19"/>
      <c r="N26" s="19"/>
      <c r="O26" s="22"/>
      <c r="P26" t="str">
        <f t="shared" si="1"/>
        <v/>
      </c>
    </row>
    <row r="27" spans="1:16" x14ac:dyDescent="0.25">
      <c r="A27" s="11">
        <v>18</v>
      </c>
      <c r="B27" s="34" t="str">
        <f>IFERROR(IFERROR(IFERROR(VLOOKUP(C27&amp;" "&amp;D27,SM!B:D,3,FALSE),VLOOKUP(C27&amp;" "&amp;D27,DM!B:D,3,FALSE)),VLOOKUP(C27&amp;" "&amp;D27,DX!B:D,3,FALSE)),"")</f>
        <v/>
      </c>
      <c r="C27" s="26"/>
      <c r="D27" s="26"/>
      <c r="E27" s="326" t="str">
        <f>IFERROR(IFERROR(IFERROR(VLOOKUP(C27&amp;" "&amp;D27,SM!B:C,2,FALSE),VLOOKUP(C27&amp;" "&amp;D27,DM!B:C,2,FALSE)),VLOOKUP(C27&amp;" "&amp;D27,DX!B:C,2,FALSE)),"")</f>
        <v/>
      </c>
      <c r="F27" s="8" t="str">
        <f t="shared" si="0"/>
        <v/>
      </c>
      <c r="G27" s="24"/>
      <c r="H27" s="24"/>
      <c r="I27" s="24"/>
      <c r="J27" s="19"/>
      <c r="K27" s="19"/>
      <c r="L27" s="22"/>
      <c r="M27" s="19"/>
      <c r="N27" s="19"/>
      <c r="O27" s="22"/>
      <c r="P27" t="str">
        <f t="shared" si="1"/>
        <v/>
      </c>
    </row>
    <row r="28" spans="1:16" x14ac:dyDescent="0.25">
      <c r="A28" s="11">
        <v>19</v>
      </c>
      <c r="B28" s="34" t="str">
        <f>IFERROR(IFERROR(IFERROR(VLOOKUP(C28&amp;" "&amp;D28,SM!B:D,3,FALSE),VLOOKUP(C28&amp;" "&amp;D28,DM!B:D,3,FALSE)),VLOOKUP(C28&amp;" "&amp;D28,DX!B:D,3,FALSE)),"")</f>
        <v/>
      </c>
      <c r="C28" s="26"/>
      <c r="D28" s="26"/>
      <c r="E28" s="326" t="str">
        <f>IFERROR(IFERROR(IFERROR(VLOOKUP(C28&amp;" "&amp;D28,SM!B:C,2,FALSE),VLOOKUP(C28&amp;" "&amp;D28,DM!B:C,2,FALSE)),VLOOKUP(C28&amp;" "&amp;D28,DX!B:C,2,FALSE)),"")</f>
        <v/>
      </c>
      <c r="F28" s="8" t="str">
        <f t="shared" si="0"/>
        <v/>
      </c>
      <c r="G28" s="24"/>
      <c r="H28" s="24"/>
      <c r="I28" s="24"/>
      <c r="J28" s="19"/>
      <c r="K28" s="19"/>
      <c r="L28" s="22"/>
      <c r="M28" s="19"/>
      <c r="N28" s="19"/>
      <c r="O28" s="22"/>
      <c r="P28" t="str">
        <f t="shared" si="1"/>
        <v/>
      </c>
    </row>
    <row r="29" spans="1:16" x14ac:dyDescent="0.25">
      <c r="A29" s="11">
        <v>20</v>
      </c>
      <c r="B29" s="34" t="str">
        <f>IFERROR(IFERROR(IFERROR(VLOOKUP(C29&amp;" "&amp;D29,SM!B:D,3,FALSE),VLOOKUP(C29&amp;" "&amp;D29,DM!B:D,3,FALSE)),VLOOKUP(C29&amp;" "&amp;D29,DX!B:D,3,FALSE)),"")</f>
        <v/>
      </c>
      <c r="C29" s="26"/>
      <c r="D29" s="26"/>
      <c r="E29" s="326" t="str">
        <f>IFERROR(IFERROR(IFERROR(VLOOKUP(C29&amp;" "&amp;D29,SM!B:C,2,FALSE),VLOOKUP(C29&amp;" "&amp;D29,DM!B:C,2,FALSE)),VLOOKUP(C29&amp;" "&amp;D29,DX!B:C,2,FALSE)),"")</f>
        <v/>
      </c>
      <c r="F29" s="8" t="str">
        <f t="shared" si="0"/>
        <v/>
      </c>
      <c r="G29" s="24"/>
      <c r="H29" s="24"/>
      <c r="I29" s="24"/>
      <c r="J29" s="19"/>
      <c r="K29" s="19"/>
      <c r="L29" s="22"/>
      <c r="M29" s="19"/>
      <c r="N29" s="19"/>
      <c r="O29" s="22"/>
      <c r="P29" t="str">
        <f t="shared" si="1"/>
        <v/>
      </c>
    </row>
    <row r="30" spans="1:16" x14ac:dyDescent="0.25">
      <c r="A30" s="15">
        <v>21</v>
      </c>
      <c r="B30" s="20" t="str">
        <f>IFERROR(IFERROR(IFERROR(VLOOKUP(C30&amp;" "&amp;D30,SM!B:D,3,FALSE),VLOOKUP(C30&amp;" "&amp;D30,DM!B:D,3,FALSE)),VLOOKUP(C30&amp;" "&amp;D30,DX!B:D,3,FALSE)),"")</f>
        <v/>
      </c>
      <c r="C30" s="20"/>
      <c r="D30" s="20"/>
      <c r="E30" s="327" t="str">
        <f>IFERROR(IFERROR(IFERROR(VLOOKUP(C30&amp;" "&amp;D30,SF!B:C,2,FALSE),VLOOKUP(C30&amp;" "&amp;D30,DF!B:C,2,FALSE)),VLOOKUP(C30&amp;" "&amp;D30,DX!B:C,2,FALSE)),"")</f>
        <v/>
      </c>
      <c r="F30" s="13" t="str">
        <f>IF(C30="","","F")</f>
        <v/>
      </c>
      <c r="G30" s="25"/>
      <c r="H30" s="25"/>
      <c r="I30" s="25"/>
      <c r="J30" s="20"/>
      <c r="K30" s="20"/>
      <c r="L30" s="325"/>
      <c r="M30" s="20"/>
      <c r="N30" s="20"/>
      <c r="O30" s="325"/>
      <c r="P30" t="str">
        <f t="shared" si="1"/>
        <v/>
      </c>
    </row>
    <row r="31" spans="1:16" x14ac:dyDescent="0.25">
      <c r="A31" s="15">
        <v>22</v>
      </c>
      <c r="B31" s="20" t="str">
        <f>IFERROR(IFERROR(IFERROR(VLOOKUP(C31&amp;" "&amp;D31,SM!B:D,3,FALSE),VLOOKUP(C31&amp;" "&amp;D31,DM!B:D,3,FALSE)),VLOOKUP(C31&amp;" "&amp;D31,DX!B:D,3,FALSE)),"")</f>
        <v/>
      </c>
      <c r="C31" s="20"/>
      <c r="D31" s="20"/>
      <c r="E31" s="327" t="str">
        <f>IFERROR(IFERROR(IFERROR(VLOOKUP(C31&amp;" "&amp;D31,SF!B:C,2,FALSE),VLOOKUP(C31&amp;" "&amp;D31,DF!B:C,2,FALSE)),VLOOKUP(C31&amp;" "&amp;D31,DX!B:C,2,FALSE)),"")</f>
        <v/>
      </c>
      <c r="F31" s="13" t="str">
        <f>IF(C31="","","F")</f>
        <v/>
      </c>
      <c r="G31" s="25"/>
      <c r="H31" s="25"/>
      <c r="I31" s="25"/>
      <c r="J31" s="20"/>
      <c r="K31" s="20"/>
      <c r="L31" s="325"/>
      <c r="M31" s="20"/>
      <c r="N31" s="20"/>
      <c r="O31" s="325"/>
      <c r="P31" t="str">
        <f t="shared" si="1"/>
        <v/>
      </c>
    </row>
    <row r="32" spans="1:16" x14ac:dyDescent="0.25">
      <c r="A32" s="12">
        <v>23</v>
      </c>
      <c r="B32" s="20" t="str">
        <f>IFERROR(IFERROR(IFERROR(VLOOKUP(C32&amp;" "&amp;D32,SM!B:D,3,FALSE),VLOOKUP(C32&amp;" "&amp;D32,DM!B:D,3,FALSE)),VLOOKUP(C32&amp;" "&amp;D32,DX!B:D,3,FALSE)),"")</f>
        <v/>
      </c>
      <c r="C32" s="20"/>
      <c r="D32" s="20"/>
      <c r="E32" s="327" t="str">
        <f>IFERROR(IFERROR(IFERROR(VLOOKUP(C32&amp;" "&amp;D32,SF!B:C,2,FALSE),VLOOKUP(C32&amp;" "&amp;D32,DF!B:C,2,FALSE)),VLOOKUP(C32&amp;" "&amp;D32,DX!B:C,2,FALSE)),"")</f>
        <v/>
      </c>
      <c r="F32" s="13" t="str">
        <f t="shared" ref="F32:F49" si="2">IF(C32="","","F")</f>
        <v/>
      </c>
      <c r="G32" s="25"/>
      <c r="H32" s="25"/>
      <c r="I32" s="25"/>
      <c r="J32" s="20"/>
      <c r="K32" s="20"/>
      <c r="L32" s="325"/>
      <c r="M32" s="20"/>
      <c r="N32" s="20"/>
      <c r="O32" s="325"/>
      <c r="P32" t="str">
        <f t="shared" si="1"/>
        <v/>
      </c>
    </row>
    <row r="33" spans="1:16" x14ac:dyDescent="0.25">
      <c r="A33" s="15">
        <v>24</v>
      </c>
      <c r="B33" s="20" t="str">
        <f>IFERROR(IFERROR(IFERROR(VLOOKUP(C33&amp;" "&amp;D33,SM!B:D,3,FALSE),VLOOKUP(C33&amp;" "&amp;D33,DM!B:D,3,FALSE)),VLOOKUP(C33&amp;" "&amp;D33,DX!B:D,3,FALSE)),"")</f>
        <v/>
      </c>
      <c r="C33" s="20"/>
      <c r="D33" s="20"/>
      <c r="E33" s="327" t="str">
        <f>IFERROR(IFERROR(IFERROR(VLOOKUP(C33&amp;" "&amp;D33,SF!B:C,2,FALSE),VLOOKUP(C33&amp;" "&amp;D33,DF!B:C,2,FALSE)),VLOOKUP(C33&amp;" "&amp;D33,DX!B:C,2,FALSE)),"")</f>
        <v/>
      </c>
      <c r="F33" s="13" t="str">
        <f t="shared" si="2"/>
        <v/>
      </c>
      <c r="G33" s="25"/>
      <c r="H33" s="25"/>
      <c r="I33" s="25"/>
      <c r="J33" s="20"/>
      <c r="K33" s="20"/>
      <c r="L33" s="325"/>
      <c r="M33" s="20"/>
      <c r="N33" s="20"/>
      <c r="O33" s="325"/>
      <c r="P33" t="str">
        <f t="shared" si="1"/>
        <v/>
      </c>
    </row>
    <row r="34" spans="1:16" x14ac:dyDescent="0.25">
      <c r="A34" s="15">
        <v>25</v>
      </c>
      <c r="B34" s="20" t="str">
        <f>IFERROR(IFERROR(IFERROR(VLOOKUP(C34&amp;" "&amp;D34,SM!B:D,3,FALSE),VLOOKUP(C34&amp;" "&amp;D34,DM!B:D,3,FALSE)),VLOOKUP(C34&amp;" "&amp;D34,DX!B:D,3,FALSE)),"")</f>
        <v/>
      </c>
      <c r="C34" s="20"/>
      <c r="D34" s="20"/>
      <c r="E34" s="327" t="str">
        <f>IFERROR(IFERROR(IFERROR(VLOOKUP(C34&amp;" "&amp;D34,SF!B:C,2,FALSE),VLOOKUP(C34&amp;" "&amp;D34,DF!B:C,2,FALSE)),VLOOKUP(C34&amp;" "&amp;D34,DX!B:C,2,FALSE)),"")</f>
        <v/>
      </c>
      <c r="F34" s="13" t="str">
        <f t="shared" si="2"/>
        <v/>
      </c>
      <c r="G34" s="25"/>
      <c r="H34" s="25"/>
      <c r="I34" s="25"/>
      <c r="J34" s="20"/>
      <c r="K34" s="20"/>
      <c r="L34" s="325"/>
      <c r="M34" s="20"/>
      <c r="N34" s="20"/>
      <c r="O34" s="325"/>
      <c r="P34" t="str">
        <f t="shared" si="1"/>
        <v/>
      </c>
    </row>
    <row r="35" spans="1:16" x14ac:dyDescent="0.25">
      <c r="A35" s="15">
        <v>26</v>
      </c>
      <c r="B35" s="20" t="str">
        <f>IFERROR(IFERROR(IFERROR(VLOOKUP(C35&amp;" "&amp;D35,SM!B:D,3,FALSE),VLOOKUP(C35&amp;" "&amp;D35,DM!B:D,3,FALSE)),VLOOKUP(C35&amp;" "&amp;D35,DX!B:D,3,FALSE)),"")</f>
        <v/>
      </c>
      <c r="C35" s="20"/>
      <c r="D35" s="20"/>
      <c r="E35" s="327" t="str">
        <f>IFERROR(IFERROR(IFERROR(VLOOKUP(C35&amp;" "&amp;D35,SF!B:C,2,FALSE),VLOOKUP(C35&amp;" "&amp;D35,DF!B:C,2,FALSE)),VLOOKUP(C35&amp;" "&amp;D35,DX!B:C,2,FALSE)),"")</f>
        <v/>
      </c>
      <c r="F35" s="13" t="str">
        <f t="shared" si="2"/>
        <v/>
      </c>
      <c r="G35" s="25"/>
      <c r="H35" s="25"/>
      <c r="I35" s="25"/>
      <c r="J35" s="20"/>
      <c r="K35" s="20"/>
      <c r="L35" s="325"/>
      <c r="M35" s="20"/>
      <c r="N35" s="20"/>
      <c r="O35" s="325"/>
      <c r="P35" t="str">
        <f t="shared" si="1"/>
        <v/>
      </c>
    </row>
    <row r="36" spans="1:16" x14ac:dyDescent="0.25">
      <c r="A36" s="15">
        <v>27</v>
      </c>
      <c r="B36" s="20" t="str">
        <f>IFERROR(IFERROR(IFERROR(VLOOKUP(C36&amp;" "&amp;D36,SM!B:D,3,FALSE),VLOOKUP(C36&amp;" "&amp;D36,DM!B:D,3,FALSE)),VLOOKUP(C36&amp;" "&amp;D36,DX!B:D,3,FALSE)),"")</f>
        <v/>
      </c>
      <c r="C36" s="20"/>
      <c r="D36" s="20"/>
      <c r="E36" s="327" t="str">
        <f>IFERROR(IFERROR(IFERROR(VLOOKUP(C36&amp;" "&amp;D36,SF!B:C,2,FALSE),VLOOKUP(C36&amp;" "&amp;D36,DF!B:C,2,FALSE)),VLOOKUP(C36&amp;" "&amp;D36,DX!B:C,2,FALSE)),"")</f>
        <v/>
      </c>
      <c r="F36" s="13" t="str">
        <f t="shared" si="2"/>
        <v/>
      </c>
      <c r="G36" s="25"/>
      <c r="H36" s="25"/>
      <c r="I36" s="25"/>
      <c r="J36" s="20"/>
      <c r="K36" s="20"/>
      <c r="L36" s="325"/>
      <c r="M36" s="20"/>
      <c r="N36" s="20"/>
      <c r="O36" s="325"/>
      <c r="P36" t="str">
        <f t="shared" si="1"/>
        <v/>
      </c>
    </row>
    <row r="37" spans="1:16" x14ac:dyDescent="0.25">
      <c r="A37" s="15">
        <v>28</v>
      </c>
      <c r="B37" s="20" t="str">
        <f>IFERROR(IFERROR(IFERROR(VLOOKUP(C37&amp;" "&amp;D37,SM!B:D,3,FALSE),VLOOKUP(C37&amp;" "&amp;D37,DM!B:D,3,FALSE)),VLOOKUP(C37&amp;" "&amp;D37,DX!B:D,3,FALSE)),"")</f>
        <v/>
      </c>
      <c r="C37" s="20"/>
      <c r="D37" s="20"/>
      <c r="E37" s="327" t="str">
        <f>IFERROR(IFERROR(IFERROR(VLOOKUP(C37&amp;" "&amp;D37,SF!B:C,2,FALSE),VLOOKUP(C37&amp;" "&amp;D37,DF!B:C,2,FALSE)),VLOOKUP(C37&amp;" "&amp;D37,DX!B:C,2,FALSE)),"")</f>
        <v/>
      </c>
      <c r="F37" s="13" t="str">
        <f t="shared" si="2"/>
        <v/>
      </c>
      <c r="G37" s="25"/>
      <c r="H37" s="25"/>
      <c r="I37" s="25"/>
      <c r="J37" s="20"/>
      <c r="K37" s="20"/>
      <c r="L37" s="325"/>
      <c r="M37" s="20"/>
      <c r="N37" s="20"/>
      <c r="O37" s="325"/>
      <c r="P37" t="str">
        <f t="shared" si="1"/>
        <v/>
      </c>
    </row>
    <row r="38" spans="1:16" x14ac:dyDescent="0.25">
      <c r="A38" s="15">
        <v>29</v>
      </c>
      <c r="B38" s="20" t="str">
        <f>IFERROR(IFERROR(IFERROR(VLOOKUP(C38&amp;" "&amp;D38,SM!B:D,3,FALSE),VLOOKUP(C38&amp;" "&amp;D38,DM!B:D,3,FALSE)),VLOOKUP(C38&amp;" "&amp;D38,DX!B:D,3,FALSE)),"")</f>
        <v/>
      </c>
      <c r="C38" s="20"/>
      <c r="D38" s="20"/>
      <c r="E38" s="327" t="str">
        <f>IFERROR(IFERROR(IFERROR(VLOOKUP(C38&amp;" "&amp;D38,SF!B:C,2,FALSE),VLOOKUP(C38&amp;" "&amp;D38,DF!B:C,2,FALSE)),VLOOKUP(C38&amp;" "&amp;D38,DX!B:C,2,FALSE)),"")</f>
        <v/>
      </c>
      <c r="F38" s="13" t="str">
        <f t="shared" si="2"/>
        <v/>
      </c>
      <c r="G38" s="25"/>
      <c r="H38" s="25"/>
      <c r="I38" s="25"/>
      <c r="J38" s="20"/>
      <c r="K38" s="20"/>
      <c r="L38" s="325"/>
      <c r="M38" s="20"/>
      <c r="N38" s="20"/>
      <c r="O38" s="325"/>
      <c r="P38" t="str">
        <f t="shared" si="1"/>
        <v/>
      </c>
    </row>
    <row r="39" spans="1:16" x14ac:dyDescent="0.25">
      <c r="A39" s="15">
        <v>30</v>
      </c>
      <c r="B39" s="20" t="str">
        <f>IFERROR(IFERROR(IFERROR(VLOOKUP(C39&amp;" "&amp;D39,SM!B:D,3,FALSE),VLOOKUP(C39&amp;" "&amp;D39,DM!B:D,3,FALSE)),VLOOKUP(C39&amp;" "&amp;D39,DX!B:D,3,FALSE)),"")</f>
        <v/>
      </c>
      <c r="C39" s="20"/>
      <c r="D39" s="20"/>
      <c r="E39" s="327" t="str">
        <f>IFERROR(IFERROR(IFERROR(VLOOKUP(C39&amp;" "&amp;D39,SF!B:C,2,FALSE),VLOOKUP(C39&amp;" "&amp;D39,DF!B:C,2,FALSE)),VLOOKUP(C39&amp;" "&amp;D39,DX!B:C,2,FALSE)),"")</f>
        <v/>
      </c>
      <c r="F39" s="13" t="str">
        <f t="shared" si="2"/>
        <v/>
      </c>
      <c r="G39" s="25"/>
      <c r="H39" s="25"/>
      <c r="I39" s="25"/>
      <c r="J39" s="20"/>
      <c r="K39" s="20"/>
      <c r="L39" s="325"/>
      <c r="M39" s="20"/>
      <c r="N39" s="20"/>
      <c r="O39" s="325"/>
      <c r="P39" t="str">
        <f t="shared" si="1"/>
        <v/>
      </c>
    </row>
    <row r="40" spans="1:16" x14ac:dyDescent="0.25">
      <c r="A40" s="15">
        <v>31</v>
      </c>
      <c r="B40" s="20" t="str">
        <f>IFERROR(IFERROR(IFERROR(VLOOKUP(C40&amp;" "&amp;D40,SM!B:D,3,FALSE),VLOOKUP(C40&amp;" "&amp;D40,DM!B:D,3,FALSE)),VLOOKUP(C40&amp;" "&amp;D40,DX!B:D,3,FALSE)),"")</f>
        <v/>
      </c>
      <c r="C40" s="20"/>
      <c r="D40" s="20"/>
      <c r="E40" s="327" t="str">
        <f>IFERROR(IFERROR(IFERROR(VLOOKUP(C40&amp;" "&amp;D40,SF!B:C,2,FALSE),VLOOKUP(C40&amp;" "&amp;D40,DF!B:C,2,FALSE)),VLOOKUP(C40&amp;" "&amp;D40,DX!B:C,2,FALSE)),"")</f>
        <v/>
      </c>
      <c r="F40" s="13" t="str">
        <f t="shared" si="2"/>
        <v/>
      </c>
      <c r="G40" s="25"/>
      <c r="H40" s="25"/>
      <c r="I40" s="25"/>
      <c r="J40" s="20"/>
      <c r="K40" s="20"/>
      <c r="L40" s="325"/>
      <c r="M40" s="20"/>
      <c r="N40" s="20"/>
      <c r="O40" s="325"/>
      <c r="P40" t="str">
        <f t="shared" si="1"/>
        <v/>
      </c>
    </row>
    <row r="41" spans="1:16" x14ac:dyDescent="0.25">
      <c r="A41" s="15">
        <v>32</v>
      </c>
      <c r="B41" s="20" t="str">
        <f>IFERROR(IFERROR(IFERROR(VLOOKUP(C41&amp;" "&amp;D41,SM!B:D,3,FALSE),VLOOKUP(C41&amp;" "&amp;D41,DM!B:D,3,FALSE)),VLOOKUP(C41&amp;" "&amp;D41,DX!B:D,3,FALSE)),"")</f>
        <v/>
      </c>
      <c r="C41" s="20"/>
      <c r="D41" s="20"/>
      <c r="E41" s="327" t="str">
        <f>IFERROR(IFERROR(IFERROR(VLOOKUP(C41&amp;" "&amp;D41,SF!B:C,2,FALSE),VLOOKUP(C41&amp;" "&amp;D41,DF!B:C,2,FALSE)),VLOOKUP(C41&amp;" "&amp;D41,DX!B:C,2,FALSE)),"")</f>
        <v/>
      </c>
      <c r="F41" s="13" t="str">
        <f t="shared" si="2"/>
        <v/>
      </c>
      <c r="G41" s="25"/>
      <c r="H41" s="25"/>
      <c r="I41" s="25"/>
      <c r="J41" s="20"/>
      <c r="K41" s="20"/>
      <c r="L41" s="325"/>
      <c r="M41" s="20"/>
      <c r="N41" s="20"/>
      <c r="O41" s="325"/>
      <c r="P41" t="str">
        <f t="shared" si="1"/>
        <v/>
      </c>
    </row>
    <row r="42" spans="1:16" x14ac:dyDescent="0.25">
      <c r="A42" s="15">
        <v>33</v>
      </c>
      <c r="B42" s="20" t="str">
        <f>IFERROR(IFERROR(IFERROR(VLOOKUP(C42&amp;" "&amp;D42,SM!B:D,3,FALSE),VLOOKUP(C42&amp;" "&amp;D42,DM!B:D,3,FALSE)),VLOOKUP(C42&amp;" "&amp;D42,DX!B:D,3,FALSE)),"")</f>
        <v/>
      </c>
      <c r="C42" s="20"/>
      <c r="D42" s="20"/>
      <c r="E42" s="327" t="str">
        <f>IFERROR(IFERROR(IFERROR(VLOOKUP(C42&amp;" "&amp;D42,SF!B:C,2,FALSE),VLOOKUP(C42&amp;" "&amp;D42,DF!B:C,2,FALSE)),VLOOKUP(C42&amp;" "&amp;D42,DX!B:C,2,FALSE)),"")</f>
        <v/>
      </c>
      <c r="F42" s="13" t="str">
        <f t="shared" si="2"/>
        <v/>
      </c>
      <c r="G42" s="25"/>
      <c r="H42" s="25"/>
      <c r="I42" s="25"/>
      <c r="J42" s="20"/>
      <c r="K42" s="20"/>
      <c r="L42" s="325"/>
      <c r="M42" s="20"/>
      <c r="N42" s="20"/>
      <c r="O42" s="325"/>
      <c r="P42" t="str">
        <f t="shared" si="1"/>
        <v/>
      </c>
    </row>
    <row r="43" spans="1:16" x14ac:dyDescent="0.25">
      <c r="A43" s="15">
        <v>34</v>
      </c>
      <c r="B43" s="20" t="str">
        <f>IFERROR(IFERROR(IFERROR(VLOOKUP(C43&amp;" "&amp;D43,SM!B:D,3,FALSE),VLOOKUP(C43&amp;" "&amp;D43,DM!B:D,3,FALSE)),VLOOKUP(C43&amp;" "&amp;D43,DX!B:D,3,FALSE)),"")</f>
        <v/>
      </c>
      <c r="C43" s="20"/>
      <c r="D43" s="20"/>
      <c r="E43" s="327" t="str">
        <f>IFERROR(IFERROR(IFERROR(VLOOKUP(C43&amp;" "&amp;D43,SF!B:C,2,FALSE),VLOOKUP(C43&amp;" "&amp;D43,DF!B:C,2,FALSE)),VLOOKUP(C43&amp;" "&amp;D43,DX!B:C,2,FALSE)),"")</f>
        <v/>
      </c>
      <c r="F43" s="13" t="str">
        <f t="shared" si="2"/>
        <v/>
      </c>
      <c r="G43" s="25"/>
      <c r="H43" s="25"/>
      <c r="I43" s="25"/>
      <c r="J43" s="20"/>
      <c r="K43" s="20"/>
      <c r="L43" s="325"/>
      <c r="M43" s="20"/>
      <c r="N43" s="20"/>
      <c r="O43" s="325"/>
      <c r="P43" t="str">
        <f t="shared" si="1"/>
        <v/>
      </c>
    </row>
    <row r="44" spans="1:16" x14ac:dyDescent="0.25">
      <c r="A44" s="15">
        <v>35</v>
      </c>
      <c r="B44" s="20" t="str">
        <f>IFERROR(IFERROR(IFERROR(VLOOKUP(C44&amp;" "&amp;D44,SM!B:D,3,FALSE),VLOOKUP(C44&amp;" "&amp;D44,DM!B:D,3,FALSE)),VLOOKUP(C44&amp;" "&amp;D44,DX!B:D,3,FALSE)),"")</f>
        <v/>
      </c>
      <c r="C44" s="20"/>
      <c r="D44" s="20"/>
      <c r="E44" s="327" t="str">
        <f>IFERROR(IFERROR(IFERROR(VLOOKUP(C44&amp;" "&amp;D44,SF!B:C,2,FALSE),VLOOKUP(C44&amp;" "&amp;D44,DF!B:C,2,FALSE)),VLOOKUP(C44&amp;" "&amp;D44,DX!B:C,2,FALSE)),"")</f>
        <v/>
      </c>
      <c r="F44" s="13" t="str">
        <f t="shared" si="2"/>
        <v/>
      </c>
      <c r="G44" s="25"/>
      <c r="H44" s="25"/>
      <c r="I44" s="25"/>
      <c r="J44" s="20"/>
      <c r="K44" s="20"/>
      <c r="L44" s="325"/>
      <c r="M44" s="20"/>
      <c r="N44" s="20"/>
      <c r="O44" s="325"/>
      <c r="P44" t="str">
        <f t="shared" si="1"/>
        <v/>
      </c>
    </row>
    <row r="45" spans="1:16" x14ac:dyDescent="0.25">
      <c r="A45" s="15">
        <v>36</v>
      </c>
      <c r="B45" s="20" t="str">
        <f>IFERROR(IFERROR(IFERROR(VLOOKUP(C45&amp;" "&amp;D45,SM!B:D,3,FALSE),VLOOKUP(C45&amp;" "&amp;D45,DM!B:D,3,FALSE)),VLOOKUP(C45&amp;" "&amp;D45,DX!B:D,3,FALSE)),"")</f>
        <v/>
      </c>
      <c r="C45" s="20"/>
      <c r="D45" s="20"/>
      <c r="E45" s="327" t="str">
        <f>IFERROR(IFERROR(IFERROR(VLOOKUP(C45&amp;" "&amp;D45,SF!B:C,2,FALSE),VLOOKUP(C45&amp;" "&amp;D45,DF!B:C,2,FALSE)),VLOOKUP(C45&amp;" "&amp;D45,DX!B:C,2,FALSE)),"")</f>
        <v/>
      </c>
      <c r="F45" s="13" t="str">
        <f t="shared" si="2"/>
        <v/>
      </c>
      <c r="G45" s="25"/>
      <c r="H45" s="25"/>
      <c r="I45" s="25"/>
      <c r="J45" s="20"/>
      <c r="K45" s="20"/>
      <c r="L45" s="325"/>
      <c r="M45" s="20"/>
      <c r="N45" s="20"/>
      <c r="O45" s="325"/>
      <c r="P45" t="str">
        <f t="shared" si="1"/>
        <v/>
      </c>
    </row>
    <row r="46" spans="1:16" x14ac:dyDescent="0.25">
      <c r="A46" s="15">
        <v>37</v>
      </c>
      <c r="B46" s="20" t="str">
        <f>IFERROR(IFERROR(IFERROR(VLOOKUP(C46&amp;" "&amp;D46,SM!B:D,3,FALSE),VLOOKUP(C46&amp;" "&amp;D46,DM!B:D,3,FALSE)),VLOOKUP(C46&amp;" "&amp;D46,DX!B:D,3,FALSE)),"")</f>
        <v/>
      </c>
      <c r="C46" s="20"/>
      <c r="D46" s="20"/>
      <c r="E46" s="327" t="str">
        <f>IFERROR(IFERROR(IFERROR(VLOOKUP(C46&amp;" "&amp;D46,SF!B:C,2,FALSE),VLOOKUP(C46&amp;" "&amp;D46,DF!B:C,2,FALSE)),VLOOKUP(C46&amp;" "&amp;D46,DX!B:C,2,FALSE)),"")</f>
        <v/>
      </c>
      <c r="F46" s="13" t="str">
        <f t="shared" si="2"/>
        <v/>
      </c>
      <c r="G46" s="25"/>
      <c r="H46" s="25"/>
      <c r="I46" s="25"/>
      <c r="J46" s="20"/>
      <c r="K46" s="20"/>
      <c r="L46" s="325"/>
      <c r="M46" s="20"/>
      <c r="N46" s="20"/>
      <c r="O46" s="325"/>
      <c r="P46" t="str">
        <f t="shared" si="1"/>
        <v/>
      </c>
    </row>
    <row r="47" spans="1:16" x14ac:dyDescent="0.25">
      <c r="A47" s="15">
        <v>38</v>
      </c>
      <c r="B47" s="20" t="str">
        <f>IFERROR(IFERROR(IFERROR(VLOOKUP(C47&amp;" "&amp;D47,SM!B:D,3,FALSE),VLOOKUP(C47&amp;" "&amp;D47,DM!B:D,3,FALSE)),VLOOKUP(C47&amp;" "&amp;D47,DX!B:D,3,FALSE)),"")</f>
        <v/>
      </c>
      <c r="C47" s="20"/>
      <c r="D47" s="20"/>
      <c r="E47" s="327" t="str">
        <f>IFERROR(IFERROR(IFERROR(VLOOKUP(C47&amp;" "&amp;D47,SF!B:C,2,FALSE),VLOOKUP(C47&amp;" "&amp;D47,DF!B:C,2,FALSE)),VLOOKUP(C47&amp;" "&amp;D47,DX!B:C,2,FALSE)),"")</f>
        <v/>
      </c>
      <c r="F47" s="13" t="str">
        <f t="shared" si="2"/>
        <v/>
      </c>
      <c r="G47" s="25"/>
      <c r="H47" s="25"/>
      <c r="I47" s="25"/>
      <c r="J47" s="20"/>
      <c r="K47" s="20"/>
      <c r="L47" s="325"/>
      <c r="M47" s="20"/>
      <c r="N47" s="20"/>
      <c r="O47" s="325"/>
      <c r="P47" t="str">
        <f t="shared" si="1"/>
        <v/>
      </c>
    </row>
    <row r="48" spans="1:16" x14ac:dyDescent="0.25">
      <c r="A48" s="15">
        <v>39</v>
      </c>
      <c r="B48" s="20" t="str">
        <f>IFERROR(IFERROR(IFERROR(VLOOKUP(C48&amp;" "&amp;D48,SM!B:D,3,FALSE),VLOOKUP(C48&amp;" "&amp;D48,DM!B:D,3,FALSE)),VLOOKUP(C48&amp;" "&amp;D48,DX!B:D,3,FALSE)),"")</f>
        <v/>
      </c>
      <c r="C48" s="20"/>
      <c r="D48" s="20"/>
      <c r="E48" s="327" t="str">
        <f>IFERROR(IFERROR(IFERROR(VLOOKUP(C48&amp;" "&amp;D48,SF!B:C,2,FALSE),VLOOKUP(C48&amp;" "&amp;D48,DF!B:C,2,FALSE)),VLOOKUP(C48&amp;" "&amp;D48,DX!B:C,2,FALSE)),"")</f>
        <v/>
      </c>
      <c r="F48" s="13" t="str">
        <f t="shared" si="2"/>
        <v/>
      </c>
      <c r="G48" s="25"/>
      <c r="H48" s="25"/>
      <c r="I48" s="25"/>
      <c r="J48" s="20"/>
      <c r="K48" s="20"/>
      <c r="L48" s="325"/>
      <c r="M48" s="20"/>
      <c r="N48" s="20"/>
      <c r="O48" s="325"/>
      <c r="P48" t="str">
        <f t="shared" si="1"/>
        <v/>
      </c>
    </row>
    <row r="49" spans="1:16" x14ac:dyDescent="0.25">
      <c r="A49" s="15">
        <v>40</v>
      </c>
      <c r="B49" s="20" t="str">
        <f>IFERROR(IFERROR(IFERROR(VLOOKUP(C49&amp;" "&amp;D49,SM!B:D,3,FALSE),VLOOKUP(C49&amp;" "&amp;D49,DM!B:D,3,FALSE)),VLOOKUP(C49&amp;" "&amp;D49,DX!B:D,3,FALSE)),"")</f>
        <v/>
      </c>
      <c r="C49" s="20"/>
      <c r="D49" s="20"/>
      <c r="E49" s="327" t="str">
        <f>IFERROR(IFERROR(IFERROR(VLOOKUP(C49&amp;" "&amp;D49,SF!B:C,2,FALSE),VLOOKUP(C49&amp;" "&amp;D49,DF!B:C,2,FALSE)),VLOOKUP(C49&amp;" "&amp;D49,DX!B:C,2,FALSE)),"")</f>
        <v/>
      </c>
      <c r="F49" s="13" t="str">
        <f t="shared" si="2"/>
        <v/>
      </c>
      <c r="G49" s="25"/>
      <c r="H49" s="25"/>
      <c r="I49" s="25"/>
      <c r="J49" s="20"/>
      <c r="K49" s="20"/>
      <c r="L49" s="325"/>
      <c r="M49" s="20"/>
      <c r="N49" s="20"/>
      <c r="O49" s="325"/>
      <c r="P49" t="str">
        <f t="shared" si="1"/>
        <v/>
      </c>
    </row>
  </sheetData>
  <sheetProtection algorithmName="SHA-512" hashValue="YApXjTBojt1xjaXmscwXUmJ5doAwb+gDVXQC8BuDmnO9IqYUun9sOLfy7MrHaeRmi26m8j3wg5JQYAvrC1L7TQ==" saltValue="XvEx4wZI8Pf29ZcJ+qylNg==" spinCount="100000" sheet="1" objects="1" scenarios="1"/>
  <mergeCells count="12">
    <mergeCell ref="A1:O1"/>
    <mergeCell ref="B3:D3"/>
    <mergeCell ref="E3:O3"/>
    <mergeCell ref="B4:D4"/>
    <mergeCell ref="E4:O5"/>
    <mergeCell ref="B5:D5"/>
    <mergeCell ref="A6:O6"/>
    <mergeCell ref="A7:O7"/>
    <mergeCell ref="A8:G8"/>
    <mergeCell ref="H8:I8"/>
    <mergeCell ref="J8:L8"/>
    <mergeCell ref="M8:O8"/>
  </mergeCells>
  <dataValidations count="3">
    <dataValidation type="list" allowBlank="1" showInputMessage="1" showErrorMessage="1" errorTitle="Errore di input" error="Devi scegliere dal menù a tendina SI o NO" sqref="H10:H49">
      <formula1>"SI,NO"</formula1>
    </dataValidation>
    <dataValidation type="list" allowBlank="1" showInputMessage="1" showErrorMessage="1" errorTitle="Errore di input" error="Devi scegliere dal menù a tendina M o F" sqref="F10:F49">
      <formula1>"M,F"</formula1>
    </dataValidation>
    <dataValidation type="list" allowBlank="1" showInputMessage="1" showErrorMessage="1" errorTitle="Errore di input" error="Devi scegliere dal menù a tendina ITA o altro" sqref="G10:G49">
      <formula1>"ITA,altro"</formula1>
    </dataValidation>
  </dataValidations>
  <hyperlinks>
    <hyperlink ref="A6:O6" location="Istruzioni!A1" display="Come compilare i moduli: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"/>
  <sheetViews>
    <sheetView workbookViewId="0">
      <pane ySplit="9" topLeftCell="A10" activePane="bottomLeft" state="frozen"/>
      <selection activeCell="N30" sqref="N30"/>
      <selection pane="bottomLeft" activeCell="C10" sqref="C10"/>
    </sheetView>
  </sheetViews>
  <sheetFormatPr defaultRowHeight="15" x14ac:dyDescent="0.25"/>
  <cols>
    <col min="1" max="1" width="9.42578125" customWidth="1"/>
    <col min="2" max="2" width="10.42578125" bestFit="1" customWidth="1"/>
    <col min="3" max="3" width="18.28515625" customWidth="1"/>
    <col min="4" max="4" width="18.140625" customWidth="1"/>
    <col min="5" max="5" width="10.7109375" bestFit="1" customWidth="1"/>
    <col min="6" max="6" width="5.28515625" bestFit="1" customWidth="1"/>
    <col min="7" max="7" width="11.28515625" customWidth="1"/>
    <col min="8" max="8" width="12.42578125" customWidth="1"/>
    <col min="9" max="9" width="11.28515625" customWidth="1"/>
    <col min="10" max="10" width="11.42578125" bestFit="1" customWidth="1"/>
    <col min="11" max="11" width="11.42578125" customWidth="1"/>
    <col min="12" max="12" width="11.5703125" customWidth="1"/>
    <col min="13" max="13" width="14" bestFit="1" customWidth="1"/>
    <col min="14" max="14" width="11.28515625" customWidth="1"/>
    <col min="15" max="15" width="10.140625" customWidth="1"/>
    <col min="16" max="16" width="9.7109375" hidden="1" customWidth="1"/>
    <col min="17" max="17" width="10.140625" bestFit="1" customWidth="1"/>
  </cols>
  <sheetData>
    <row r="1" spans="1:17" ht="18.75" x14ac:dyDescent="0.3">
      <c r="A1" s="379" t="str">
        <f>Istruzioni!B2</f>
        <v>4o Torneo Victor del Tigullio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</row>
    <row r="2" spans="1:17" ht="6.75" customHeight="1" thickBot="1" x14ac:dyDescent="0.35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7" ht="15" customHeight="1" thickBot="1" x14ac:dyDescent="0.3">
      <c r="A3" s="1" t="s">
        <v>584</v>
      </c>
      <c r="B3" s="380">
        <f>Istruzioni!B5</f>
        <v>0</v>
      </c>
      <c r="C3" s="381"/>
      <c r="D3" s="382"/>
      <c r="E3" s="383" t="str">
        <f>Istruzioni!B3</f>
        <v>INVIARE ISCRIZIONE A: genovabc@badmintonitalia.net entro le 24.00 di Domenica 3 Maggio</v>
      </c>
      <c r="F3" s="384"/>
      <c r="G3" s="384"/>
      <c r="H3" s="384"/>
      <c r="I3" s="384"/>
      <c r="J3" s="384"/>
      <c r="K3" s="384"/>
      <c r="L3" s="384"/>
      <c r="M3" s="384"/>
      <c r="N3" s="384"/>
      <c r="O3" s="385"/>
    </row>
    <row r="4" spans="1:17" ht="15.75" customHeight="1" thickBot="1" x14ac:dyDescent="0.3">
      <c r="A4" s="2" t="s">
        <v>6</v>
      </c>
      <c r="B4" s="386">
        <f>Istruzioni!B6</f>
        <v>0</v>
      </c>
      <c r="C4" s="381"/>
      <c r="D4" s="382"/>
      <c r="E4" s="387" t="s">
        <v>3026</v>
      </c>
      <c r="F4" s="388"/>
      <c r="G4" s="388"/>
      <c r="H4" s="388"/>
      <c r="I4" s="388"/>
      <c r="J4" s="388"/>
      <c r="K4" s="388"/>
      <c r="L4" s="388"/>
      <c r="M4" s="388"/>
      <c r="N4" s="388"/>
      <c r="O4" s="389"/>
    </row>
    <row r="5" spans="1:17" ht="15.75" customHeight="1" thickBot="1" x14ac:dyDescent="0.3">
      <c r="A5" s="3" t="s">
        <v>7</v>
      </c>
      <c r="B5" s="393">
        <f>Istruzioni!B7</f>
        <v>0</v>
      </c>
      <c r="C5" s="394"/>
      <c r="D5" s="395"/>
      <c r="E5" s="390"/>
      <c r="F5" s="391"/>
      <c r="G5" s="391"/>
      <c r="H5" s="391"/>
      <c r="I5" s="391"/>
      <c r="J5" s="391"/>
      <c r="K5" s="391"/>
      <c r="L5" s="391"/>
      <c r="M5" s="391"/>
      <c r="N5" s="391"/>
      <c r="O5" s="392"/>
    </row>
    <row r="6" spans="1:17" x14ac:dyDescent="0.25">
      <c r="A6" s="375" t="s">
        <v>386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</row>
    <row r="7" spans="1:17" ht="19.5" thickBot="1" x14ac:dyDescent="0.35">
      <c r="A7" s="377"/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</row>
    <row r="8" spans="1:17" ht="15.75" thickBot="1" x14ac:dyDescent="0.3">
      <c r="A8" s="350" t="s">
        <v>4</v>
      </c>
      <c r="B8" s="351"/>
      <c r="C8" s="352"/>
      <c r="D8" s="352"/>
      <c r="E8" s="352"/>
      <c r="F8" s="352"/>
      <c r="G8" s="353"/>
      <c r="H8" s="348" t="s">
        <v>9</v>
      </c>
      <c r="I8" s="349"/>
      <c r="J8" s="348" t="s">
        <v>377</v>
      </c>
      <c r="K8" s="348"/>
      <c r="L8" s="349"/>
      <c r="M8" s="348" t="s">
        <v>378</v>
      </c>
      <c r="N8" s="348"/>
      <c r="O8" s="349"/>
    </row>
    <row r="9" spans="1:17" ht="30.75" thickBot="1" x14ac:dyDescent="0.3">
      <c r="A9" s="31" t="s">
        <v>0</v>
      </c>
      <c r="B9" s="29" t="s">
        <v>5</v>
      </c>
      <c r="C9" s="27" t="s">
        <v>1</v>
      </c>
      <c r="D9" s="28" t="s">
        <v>2</v>
      </c>
      <c r="E9" s="28" t="s">
        <v>3</v>
      </c>
      <c r="F9" s="32" t="s">
        <v>8</v>
      </c>
      <c r="G9" s="30" t="s">
        <v>364</v>
      </c>
      <c r="H9" s="27" t="s">
        <v>376</v>
      </c>
      <c r="I9" s="28" t="s">
        <v>387</v>
      </c>
      <c r="J9" s="27" t="s">
        <v>1</v>
      </c>
      <c r="K9" s="27" t="s">
        <v>2</v>
      </c>
      <c r="L9" s="28" t="s">
        <v>388</v>
      </c>
      <c r="M9" s="28" t="s">
        <v>1</v>
      </c>
      <c r="N9" s="30" t="s">
        <v>2</v>
      </c>
      <c r="O9" s="28" t="s">
        <v>385</v>
      </c>
      <c r="P9" s="5" t="s">
        <v>365</v>
      </c>
    </row>
    <row r="10" spans="1:17" x14ac:dyDescent="0.25">
      <c r="A10" s="7">
        <v>1</v>
      </c>
      <c r="B10" s="34" t="str">
        <f>IFERROR(IFERROR(IFERROR(VLOOKUP(C10&amp;" "&amp;D10,SM!B:D,3,FALSE),VLOOKUP(C10&amp;" "&amp;D10,DM!B:D,3,FALSE)),VLOOKUP(C10&amp;" "&amp;D10,DX!B:D,3,FALSE)),"")</f>
        <v/>
      </c>
      <c r="C10" s="26"/>
      <c r="D10" s="26"/>
      <c r="E10" s="326" t="str">
        <f>IFERROR(IFERROR(IFERROR(VLOOKUP(C10&amp;" "&amp;D10,SM!B:C,2,FALSE),VLOOKUP(C10&amp;" "&amp;D10,DM!B:C,2,FALSE)),VLOOKUP(C10&amp;" "&amp;D10,DX!B:C,2,FALSE)),"")</f>
        <v/>
      </c>
      <c r="F10" s="8" t="str">
        <f>IF(C10="","","M")</f>
        <v/>
      </c>
      <c r="G10" s="21"/>
      <c r="H10" s="22"/>
      <c r="I10" s="24"/>
      <c r="J10" s="17"/>
      <c r="K10" s="17"/>
      <c r="L10" s="22"/>
      <c r="M10" s="17"/>
      <c r="N10" s="17"/>
      <c r="O10" s="22"/>
      <c r="P10" t="str">
        <f>IF(C10="","",$B$3)</f>
        <v/>
      </c>
      <c r="Q10" s="16"/>
    </row>
    <row r="11" spans="1:17" x14ac:dyDescent="0.25">
      <c r="A11" s="10">
        <v>2</v>
      </c>
      <c r="B11" s="34" t="str">
        <f>IFERROR(IFERROR(IFERROR(VLOOKUP(C11&amp;" "&amp;D11,SM!B:D,3,FALSE),VLOOKUP(C11&amp;" "&amp;D11,DM!B:D,3,FALSE)),VLOOKUP(C11&amp;" "&amp;D11,DX!B:D,3,FALSE)),"")</f>
        <v/>
      </c>
      <c r="C11" s="26"/>
      <c r="D11" s="26"/>
      <c r="E11" s="326" t="str">
        <f>IFERROR(IFERROR(IFERROR(VLOOKUP(C11&amp;" "&amp;D11,SM!B:C,2,FALSE),VLOOKUP(C11&amp;" "&amp;D11,DM!B:C,2,FALSE)),VLOOKUP(C11&amp;" "&amp;D11,DX!B:C,2,FALSE)),"")</f>
        <v/>
      </c>
      <c r="F11" s="8" t="str">
        <f t="shared" ref="F11:F29" si="0">IF(C11="","","M")</f>
        <v/>
      </c>
      <c r="G11" s="21"/>
      <c r="H11" s="22"/>
      <c r="I11" s="24"/>
      <c r="J11" s="17"/>
      <c r="K11" s="17"/>
      <c r="L11" s="22"/>
      <c r="M11" s="17"/>
      <c r="N11" s="17"/>
      <c r="O11" s="22"/>
      <c r="P11" t="str">
        <f t="shared" ref="P11:P49" si="1">IF(C11="","",$B$3)</f>
        <v/>
      </c>
    </row>
    <row r="12" spans="1:17" x14ac:dyDescent="0.25">
      <c r="A12" s="10">
        <v>3</v>
      </c>
      <c r="B12" s="34" t="str">
        <f>IFERROR(IFERROR(IFERROR(VLOOKUP(C12&amp;" "&amp;D12,SM!B:D,3,FALSE),VLOOKUP(C12&amp;" "&amp;D12,DM!B:D,3,FALSE)),VLOOKUP(C12&amp;" "&amp;D12,DX!B:D,3,FALSE)),"")</f>
        <v/>
      </c>
      <c r="C12" s="26"/>
      <c r="D12" s="26"/>
      <c r="E12" s="326" t="str">
        <f>IFERROR(IFERROR(IFERROR(VLOOKUP(C12&amp;" "&amp;D12,SM!B:C,2,FALSE),VLOOKUP(C12&amp;" "&amp;D12,DM!B:C,2,FALSE)),VLOOKUP(C12&amp;" "&amp;D12,DX!B:C,2,FALSE)),"")</f>
        <v/>
      </c>
      <c r="F12" s="8" t="str">
        <f t="shared" si="0"/>
        <v/>
      </c>
      <c r="G12" s="21"/>
      <c r="H12" s="24"/>
      <c r="I12" s="24"/>
      <c r="J12" s="19"/>
      <c r="K12" s="19"/>
      <c r="L12" s="22"/>
      <c r="M12" s="18"/>
      <c r="N12" s="18"/>
      <c r="O12" s="22"/>
      <c r="P12" t="str">
        <f t="shared" si="1"/>
        <v/>
      </c>
    </row>
    <row r="13" spans="1:17" x14ac:dyDescent="0.25">
      <c r="A13" s="11">
        <v>4</v>
      </c>
      <c r="B13" s="34" t="str">
        <f>IFERROR(IFERROR(IFERROR(VLOOKUP(C13&amp;" "&amp;D13,SM!B:D,3,FALSE),VLOOKUP(C13&amp;" "&amp;D13,DM!B:D,3,FALSE)),VLOOKUP(C13&amp;" "&amp;D13,DX!B:D,3,FALSE)),"")</f>
        <v/>
      </c>
      <c r="C13" s="26"/>
      <c r="D13" s="26"/>
      <c r="E13" s="326" t="str">
        <f>IFERROR(IFERROR(IFERROR(VLOOKUP(C13&amp;" "&amp;D13,SM!B:C,2,FALSE),VLOOKUP(C13&amp;" "&amp;D13,DM!B:C,2,FALSE)),VLOOKUP(C13&amp;" "&amp;D13,DX!B:C,2,FALSE)),"")</f>
        <v/>
      </c>
      <c r="F13" s="8" t="str">
        <f t="shared" si="0"/>
        <v/>
      </c>
      <c r="G13" s="21"/>
      <c r="H13" s="24"/>
      <c r="I13" s="24"/>
      <c r="J13" s="19"/>
      <c r="K13" s="19"/>
      <c r="L13" s="22"/>
      <c r="M13" s="19"/>
      <c r="N13" s="19"/>
      <c r="O13" s="22"/>
      <c r="P13" t="str">
        <f t="shared" si="1"/>
        <v/>
      </c>
    </row>
    <row r="14" spans="1:17" x14ac:dyDescent="0.25">
      <c r="A14" s="10">
        <v>5</v>
      </c>
      <c r="B14" s="34" t="str">
        <f>IFERROR(IFERROR(IFERROR(VLOOKUP(C14&amp;" "&amp;D14,SM!B:D,3,FALSE),VLOOKUP(C14&amp;" "&amp;D14,DM!B:D,3,FALSE)),VLOOKUP(C14&amp;" "&amp;D14,DX!B:D,3,FALSE)),"")</f>
        <v/>
      </c>
      <c r="C14" s="26"/>
      <c r="D14" s="26"/>
      <c r="E14" s="326" t="str">
        <f>IFERROR(IFERROR(IFERROR(VLOOKUP(C14&amp;" "&amp;D14,SM!B:C,2,FALSE),VLOOKUP(C14&amp;" "&amp;D14,DM!B:C,2,FALSE)),VLOOKUP(C14&amp;" "&amp;D14,DX!B:C,2,FALSE)),"")</f>
        <v/>
      </c>
      <c r="F14" s="8" t="str">
        <f t="shared" si="0"/>
        <v/>
      </c>
      <c r="G14" s="21"/>
      <c r="H14" s="24"/>
      <c r="I14" s="24"/>
      <c r="J14" s="19"/>
      <c r="K14" s="19"/>
      <c r="L14" s="22"/>
      <c r="M14" s="19"/>
      <c r="N14" s="19"/>
      <c r="O14" s="22"/>
      <c r="P14" t="str">
        <f t="shared" si="1"/>
        <v/>
      </c>
    </row>
    <row r="15" spans="1:17" x14ac:dyDescent="0.25">
      <c r="A15" s="11">
        <v>6</v>
      </c>
      <c r="B15" s="34" t="str">
        <f>IFERROR(IFERROR(IFERROR(VLOOKUP(C15&amp;" "&amp;D15,SM!B:D,3,FALSE),VLOOKUP(C15&amp;" "&amp;D15,DM!B:D,3,FALSE)),VLOOKUP(C15&amp;" "&amp;D15,DX!B:D,3,FALSE)),"")</f>
        <v/>
      </c>
      <c r="C15" s="26"/>
      <c r="D15" s="26"/>
      <c r="E15" s="326" t="str">
        <f>IFERROR(IFERROR(IFERROR(VLOOKUP(C15&amp;" "&amp;D15,SM!B:C,2,FALSE),VLOOKUP(C15&amp;" "&amp;D15,DM!B:C,2,FALSE)),VLOOKUP(C15&amp;" "&amp;D15,DX!B:C,2,FALSE)),"")</f>
        <v/>
      </c>
      <c r="F15" s="8" t="str">
        <f t="shared" si="0"/>
        <v/>
      </c>
      <c r="G15" s="21"/>
      <c r="H15" s="24"/>
      <c r="I15" s="24"/>
      <c r="J15" s="19"/>
      <c r="K15" s="19"/>
      <c r="L15" s="22"/>
      <c r="M15" s="19"/>
      <c r="N15" s="19"/>
      <c r="O15" s="22"/>
      <c r="P15" t="str">
        <f t="shared" si="1"/>
        <v/>
      </c>
    </row>
    <row r="16" spans="1:17" x14ac:dyDescent="0.25">
      <c r="A16" s="11">
        <v>7</v>
      </c>
      <c r="B16" s="34" t="str">
        <f>IFERROR(IFERROR(IFERROR(VLOOKUP(C16&amp;" "&amp;D16,SM!B:D,3,FALSE),VLOOKUP(C16&amp;" "&amp;D16,DM!B:D,3,FALSE)),VLOOKUP(C16&amp;" "&amp;D16,DX!B:D,3,FALSE)),"")</f>
        <v/>
      </c>
      <c r="C16" s="26"/>
      <c r="D16" s="26"/>
      <c r="E16" s="326" t="str">
        <f>IFERROR(IFERROR(IFERROR(VLOOKUP(C16&amp;" "&amp;D16,SM!B:C,2,FALSE),VLOOKUP(C16&amp;" "&amp;D16,DM!B:C,2,FALSE)),VLOOKUP(C16&amp;" "&amp;D16,DX!B:C,2,FALSE)),"")</f>
        <v/>
      </c>
      <c r="F16" s="8" t="str">
        <f t="shared" si="0"/>
        <v/>
      </c>
      <c r="G16" s="21"/>
      <c r="H16" s="24"/>
      <c r="I16" s="24"/>
      <c r="J16" s="19"/>
      <c r="K16" s="19"/>
      <c r="L16" s="22"/>
      <c r="M16" s="19"/>
      <c r="N16" s="19"/>
      <c r="O16" s="22"/>
      <c r="P16" t="str">
        <f t="shared" si="1"/>
        <v/>
      </c>
    </row>
    <row r="17" spans="1:16" x14ac:dyDescent="0.25">
      <c r="A17" s="10">
        <v>8</v>
      </c>
      <c r="B17" s="34" t="str">
        <f>IFERROR(IFERROR(IFERROR(VLOOKUP(C17&amp;" "&amp;D17,SM!B:D,3,FALSE),VLOOKUP(C17&amp;" "&amp;D17,DM!B:D,3,FALSE)),VLOOKUP(C17&amp;" "&amp;D17,DX!B:D,3,FALSE)),"")</f>
        <v/>
      </c>
      <c r="C17" s="26"/>
      <c r="D17" s="26"/>
      <c r="E17" s="326" t="str">
        <f>IFERROR(IFERROR(IFERROR(VLOOKUP(C17&amp;" "&amp;D17,SM!B:C,2,FALSE),VLOOKUP(C17&amp;" "&amp;D17,DM!B:C,2,FALSE)),VLOOKUP(C17&amp;" "&amp;D17,DX!B:C,2,FALSE)),"")</f>
        <v/>
      </c>
      <c r="F17" s="8" t="str">
        <f t="shared" si="0"/>
        <v/>
      </c>
      <c r="G17" s="21"/>
      <c r="H17" s="24"/>
      <c r="I17" s="24"/>
      <c r="J17" s="19"/>
      <c r="K17" s="19"/>
      <c r="L17" s="22"/>
      <c r="M17" s="19"/>
      <c r="N17" s="19"/>
      <c r="O17" s="22"/>
      <c r="P17" t="str">
        <f t="shared" si="1"/>
        <v/>
      </c>
    </row>
    <row r="18" spans="1:16" x14ac:dyDescent="0.25">
      <c r="A18" s="11">
        <v>9</v>
      </c>
      <c r="B18" s="34" t="str">
        <f>IFERROR(IFERROR(IFERROR(VLOOKUP(C18&amp;" "&amp;D18,SM!B:D,3,FALSE),VLOOKUP(C18&amp;" "&amp;D18,DM!B:D,3,FALSE)),VLOOKUP(C18&amp;" "&amp;D18,DX!B:D,3,FALSE)),"")</f>
        <v/>
      </c>
      <c r="C18" s="26"/>
      <c r="D18" s="26"/>
      <c r="E18" s="326" t="str">
        <f>IFERROR(IFERROR(IFERROR(VLOOKUP(C18&amp;" "&amp;D18,SM!B:C,2,FALSE),VLOOKUP(C18&amp;" "&amp;D18,DM!B:C,2,FALSE)),VLOOKUP(C18&amp;" "&amp;D18,DX!B:C,2,FALSE)),"")</f>
        <v/>
      </c>
      <c r="F18" s="8" t="str">
        <f t="shared" si="0"/>
        <v/>
      </c>
      <c r="G18" s="21"/>
      <c r="H18" s="24"/>
      <c r="I18" s="24"/>
      <c r="J18" s="19"/>
      <c r="K18" s="19"/>
      <c r="L18" s="22"/>
      <c r="M18" s="19"/>
      <c r="N18" s="19"/>
      <c r="O18" s="22"/>
      <c r="P18" t="str">
        <f t="shared" si="1"/>
        <v/>
      </c>
    </row>
    <row r="19" spans="1:16" x14ac:dyDescent="0.25">
      <c r="A19" s="11">
        <v>10</v>
      </c>
      <c r="B19" s="34" t="str">
        <f>IFERROR(IFERROR(IFERROR(VLOOKUP(C19&amp;" "&amp;D19,SM!B:D,3,FALSE),VLOOKUP(C19&amp;" "&amp;D19,DM!B:D,3,FALSE)),VLOOKUP(C19&amp;" "&amp;D19,DX!B:D,3,FALSE)),"")</f>
        <v/>
      </c>
      <c r="C19" s="26"/>
      <c r="D19" s="26"/>
      <c r="E19" s="326" t="str">
        <f>IFERROR(IFERROR(IFERROR(VLOOKUP(C19&amp;" "&amp;D19,SM!B:C,2,FALSE),VLOOKUP(C19&amp;" "&amp;D19,DM!B:C,2,FALSE)),VLOOKUP(C19&amp;" "&amp;D19,DX!B:C,2,FALSE)),"")</f>
        <v/>
      </c>
      <c r="F19" s="8" t="str">
        <f t="shared" si="0"/>
        <v/>
      </c>
      <c r="G19" s="23"/>
      <c r="H19" s="24"/>
      <c r="I19" s="24"/>
      <c r="J19" s="19"/>
      <c r="K19" s="19"/>
      <c r="L19" s="22"/>
      <c r="M19" s="19"/>
      <c r="N19" s="19"/>
      <c r="O19" s="22"/>
      <c r="P19" t="str">
        <f t="shared" si="1"/>
        <v/>
      </c>
    </row>
    <row r="20" spans="1:16" ht="15" customHeight="1" x14ac:dyDescent="0.25">
      <c r="A20" s="10">
        <v>11</v>
      </c>
      <c r="B20" s="34" t="str">
        <f>IFERROR(IFERROR(IFERROR(VLOOKUP(C20&amp;" "&amp;D20,SM!B:D,3,FALSE),VLOOKUP(C20&amp;" "&amp;D20,DM!B:D,3,FALSE)),VLOOKUP(C20&amp;" "&amp;D20,DX!B:D,3,FALSE)),"")</f>
        <v/>
      </c>
      <c r="C20" s="26"/>
      <c r="D20" s="26"/>
      <c r="E20" s="326" t="str">
        <f>IFERROR(IFERROR(IFERROR(VLOOKUP(C20&amp;" "&amp;D20,SM!B:C,2,FALSE),VLOOKUP(C20&amp;" "&amp;D20,DM!B:C,2,FALSE)),VLOOKUP(C20&amp;" "&amp;D20,DX!B:C,2,FALSE)),"")</f>
        <v/>
      </c>
      <c r="F20" s="8" t="str">
        <f t="shared" si="0"/>
        <v/>
      </c>
      <c r="G20" s="23"/>
      <c r="H20" s="24"/>
      <c r="I20" s="24"/>
      <c r="J20" s="19"/>
      <c r="K20" s="19"/>
      <c r="L20" s="22"/>
      <c r="M20" s="19"/>
      <c r="N20" s="19"/>
      <c r="O20" s="22"/>
      <c r="P20" t="str">
        <f t="shared" si="1"/>
        <v/>
      </c>
    </row>
    <row r="21" spans="1:16" ht="13.5" customHeight="1" x14ac:dyDescent="0.25">
      <c r="A21" s="11">
        <v>12</v>
      </c>
      <c r="B21" s="34" t="str">
        <f>IFERROR(IFERROR(IFERROR(VLOOKUP(C21&amp;" "&amp;D21,SM!B:D,3,FALSE),VLOOKUP(C21&amp;" "&amp;D21,DM!B:D,3,FALSE)),VLOOKUP(C21&amp;" "&amp;D21,DX!B:D,3,FALSE)),"")</f>
        <v/>
      </c>
      <c r="C21" s="26"/>
      <c r="D21" s="26"/>
      <c r="E21" s="326" t="str">
        <f>IFERROR(IFERROR(IFERROR(VLOOKUP(C21&amp;" "&amp;D21,SM!B:C,2,FALSE),VLOOKUP(C21&amp;" "&amp;D21,DM!B:C,2,FALSE)),VLOOKUP(C21&amp;" "&amp;D21,DX!B:C,2,FALSE)),"")</f>
        <v/>
      </c>
      <c r="F21" s="8" t="str">
        <f t="shared" si="0"/>
        <v/>
      </c>
      <c r="G21" s="23"/>
      <c r="H21" s="24"/>
      <c r="I21" s="24"/>
      <c r="J21" s="19"/>
      <c r="K21" s="19"/>
      <c r="L21" s="22"/>
      <c r="M21" s="19"/>
      <c r="N21" s="19"/>
      <c r="O21" s="22"/>
      <c r="P21" t="str">
        <f t="shared" si="1"/>
        <v/>
      </c>
    </row>
    <row r="22" spans="1:16" x14ac:dyDescent="0.25">
      <c r="A22" s="11">
        <v>13</v>
      </c>
      <c r="B22" s="34" t="str">
        <f>IFERROR(IFERROR(IFERROR(VLOOKUP(C22&amp;" "&amp;D22,SM!B:D,3,FALSE),VLOOKUP(C22&amp;" "&amp;D22,DM!B:D,3,FALSE)),VLOOKUP(C22&amp;" "&amp;D22,DX!B:D,3,FALSE)),"")</f>
        <v/>
      </c>
      <c r="C22" s="26"/>
      <c r="D22" s="26"/>
      <c r="E22" s="326" t="str">
        <f>IFERROR(IFERROR(IFERROR(VLOOKUP(C22&amp;" "&amp;D22,SM!B:C,2,FALSE),VLOOKUP(C22&amp;" "&amp;D22,DM!B:C,2,FALSE)),VLOOKUP(C22&amp;" "&amp;D22,DX!B:C,2,FALSE)),"")</f>
        <v/>
      </c>
      <c r="F22" s="8" t="str">
        <f t="shared" si="0"/>
        <v/>
      </c>
      <c r="G22" s="23"/>
      <c r="H22" s="24"/>
      <c r="I22" s="24"/>
      <c r="J22" s="19"/>
      <c r="K22" s="19"/>
      <c r="L22" s="22"/>
      <c r="M22" s="19"/>
      <c r="N22" s="19"/>
      <c r="O22" s="22"/>
      <c r="P22" t="str">
        <f t="shared" si="1"/>
        <v/>
      </c>
    </row>
    <row r="23" spans="1:16" x14ac:dyDescent="0.25">
      <c r="A23" s="10">
        <v>14</v>
      </c>
      <c r="B23" s="34" t="str">
        <f>IFERROR(IFERROR(IFERROR(VLOOKUP(C23&amp;" "&amp;D23,SM!B:D,3,FALSE),VLOOKUP(C23&amp;" "&amp;D23,DM!B:D,3,FALSE)),VLOOKUP(C23&amp;" "&amp;D23,DX!B:D,3,FALSE)),"")</f>
        <v/>
      </c>
      <c r="C23" s="26"/>
      <c r="D23" s="26"/>
      <c r="E23" s="326" t="str">
        <f>IFERROR(IFERROR(IFERROR(VLOOKUP(C23&amp;" "&amp;D23,SM!B:C,2,FALSE),VLOOKUP(C23&amp;" "&amp;D23,DM!B:C,2,FALSE)),VLOOKUP(C23&amp;" "&amp;D23,DX!B:C,2,FALSE)),"")</f>
        <v/>
      </c>
      <c r="F23" s="8" t="str">
        <f t="shared" si="0"/>
        <v/>
      </c>
      <c r="G23" s="23"/>
      <c r="H23" s="24"/>
      <c r="I23" s="24"/>
      <c r="J23" s="19"/>
      <c r="K23" s="19"/>
      <c r="L23" s="22"/>
      <c r="M23" s="19"/>
      <c r="N23" s="19"/>
      <c r="O23" s="22"/>
      <c r="P23" t="str">
        <f t="shared" si="1"/>
        <v/>
      </c>
    </row>
    <row r="24" spans="1:16" x14ac:dyDescent="0.25">
      <c r="A24" s="11">
        <v>15</v>
      </c>
      <c r="B24" s="34" t="str">
        <f>IFERROR(IFERROR(IFERROR(VLOOKUP(C24&amp;" "&amp;D24,SM!B:D,3,FALSE),VLOOKUP(C24&amp;" "&amp;D24,DM!B:D,3,FALSE)),VLOOKUP(C24&amp;" "&amp;D24,DX!B:D,3,FALSE)),"")</f>
        <v/>
      </c>
      <c r="C24" s="26"/>
      <c r="D24" s="26"/>
      <c r="E24" s="326" t="str">
        <f>IFERROR(IFERROR(IFERROR(VLOOKUP(C24&amp;" "&amp;D24,SM!B:C,2,FALSE),VLOOKUP(C24&amp;" "&amp;D24,DM!B:C,2,FALSE)),VLOOKUP(C24&amp;" "&amp;D24,DX!B:C,2,FALSE)),"")</f>
        <v/>
      </c>
      <c r="F24" s="8" t="str">
        <f t="shared" si="0"/>
        <v/>
      </c>
      <c r="G24" s="23"/>
      <c r="H24" s="24"/>
      <c r="I24" s="24"/>
      <c r="J24" s="19"/>
      <c r="K24" s="19"/>
      <c r="L24" s="22"/>
      <c r="M24" s="19"/>
      <c r="N24" s="19"/>
      <c r="O24" s="22"/>
      <c r="P24" t="str">
        <f t="shared" si="1"/>
        <v/>
      </c>
    </row>
    <row r="25" spans="1:16" x14ac:dyDescent="0.25">
      <c r="A25" s="11">
        <v>16</v>
      </c>
      <c r="B25" s="34" t="str">
        <f>IFERROR(IFERROR(IFERROR(VLOOKUP(C25&amp;" "&amp;D25,SM!B:D,3,FALSE),VLOOKUP(C25&amp;" "&amp;D25,DM!B:D,3,FALSE)),VLOOKUP(C25&amp;" "&amp;D25,DX!B:D,3,FALSE)),"")</f>
        <v/>
      </c>
      <c r="C25" s="26"/>
      <c r="D25" s="26"/>
      <c r="E25" s="326" t="str">
        <f>IFERROR(IFERROR(IFERROR(VLOOKUP(C25&amp;" "&amp;D25,SM!B:C,2,FALSE),VLOOKUP(C25&amp;" "&amp;D25,DM!B:C,2,FALSE)),VLOOKUP(C25&amp;" "&amp;D25,DX!B:C,2,FALSE)),"")</f>
        <v/>
      </c>
      <c r="F25" s="8" t="str">
        <f t="shared" si="0"/>
        <v/>
      </c>
      <c r="G25" s="23"/>
      <c r="H25" s="24"/>
      <c r="I25" s="24"/>
      <c r="J25" s="19"/>
      <c r="K25" s="19"/>
      <c r="L25" s="22"/>
      <c r="M25" s="19"/>
      <c r="N25" s="19"/>
      <c r="O25" s="22"/>
      <c r="P25" t="str">
        <f t="shared" si="1"/>
        <v/>
      </c>
    </row>
    <row r="26" spans="1:16" x14ac:dyDescent="0.25">
      <c r="A26" s="10">
        <v>17</v>
      </c>
      <c r="B26" s="34" t="str">
        <f>IFERROR(IFERROR(IFERROR(VLOOKUP(C26&amp;" "&amp;D26,SM!B:D,3,FALSE),VLOOKUP(C26&amp;" "&amp;D26,DM!B:D,3,FALSE)),VLOOKUP(C26&amp;" "&amp;D26,DX!B:D,3,FALSE)),"")</f>
        <v/>
      </c>
      <c r="C26" s="26"/>
      <c r="D26" s="26"/>
      <c r="E26" s="326" t="str">
        <f>IFERROR(IFERROR(IFERROR(VLOOKUP(C26&amp;" "&amp;D26,SM!B:C,2,FALSE),VLOOKUP(C26&amp;" "&amp;D26,DM!B:C,2,FALSE)),VLOOKUP(C26&amp;" "&amp;D26,DX!B:C,2,FALSE)),"")</f>
        <v/>
      </c>
      <c r="F26" s="8" t="str">
        <f t="shared" si="0"/>
        <v/>
      </c>
      <c r="G26" s="23"/>
      <c r="H26" s="24"/>
      <c r="I26" s="24"/>
      <c r="J26" s="19"/>
      <c r="K26" s="19"/>
      <c r="L26" s="22"/>
      <c r="M26" s="19"/>
      <c r="N26" s="19"/>
      <c r="O26" s="22"/>
      <c r="P26" t="str">
        <f t="shared" si="1"/>
        <v/>
      </c>
    </row>
    <row r="27" spans="1:16" x14ac:dyDescent="0.25">
      <c r="A27" s="11">
        <v>18</v>
      </c>
      <c r="B27" s="34" t="str">
        <f>IFERROR(IFERROR(IFERROR(VLOOKUP(C27&amp;" "&amp;D27,SM!B:D,3,FALSE),VLOOKUP(C27&amp;" "&amp;D27,DM!B:D,3,FALSE)),VLOOKUP(C27&amp;" "&amp;D27,DX!B:D,3,FALSE)),"")</f>
        <v/>
      </c>
      <c r="C27" s="26"/>
      <c r="D27" s="26"/>
      <c r="E27" s="326" t="str">
        <f>IFERROR(IFERROR(IFERROR(VLOOKUP(C27&amp;" "&amp;D27,SM!B:C,2,FALSE),VLOOKUP(C27&amp;" "&amp;D27,DM!B:C,2,FALSE)),VLOOKUP(C27&amp;" "&amp;D27,DX!B:C,2,FALSE)),"")</f>
        <v/>
      </c>
      <c r="F27" s="8" t="str">
        <f t="shared" si="0"/>
        <v/>
      </c>
      <c r="G27" s="24"/>
      <c r="H27" s="24"/>
      <c r="I27" s="24"/>
      <c r="J27" s="19"/>
      <c r="K27" s="19"/>
      <c r="L27" s="22"/>
      <c r="M27" s="19"/>
      <c r="N27" s="19"/>
      <c r="O27" s="22"/>
      <c r="P27" t="str">
        <f t="shared" si="1"/>
        <v/>
      </c>
    </row>
    <row r="28" spans="1:16" x14ac:dyDescent="0.25">
      <c r="A28" s="11">
        <v>19</v>
      </c>
      <c r="B28" s="34" t="str">
        <f>IFERROR(IFERROR(IFERROR(VLOOKUP(C28&amp;" "&amp;D28,SM!B:D,3,FALSE),VLOOKUP(C28&amp;" "&amp;D28,DM!B:D,3,FALSE)),VLOOKUP(C28&amp;" "&amp;D28,DX!B:D,3,FALSE)),"")</f>
        <v/>
      </c>
      <c r="C28" s="26"/>
      <c r="D28" s="26"/>
      <c r="E28" s="326" t="str">
        <f>IFERROR(IFERROR(IFERROR(VLOOKUP(C28&amp;" "&amp;D28,SM!B:C,2,FALSE),VLOOKUP(C28&amp;" "&amp;D28,DM!B:C,2,FALSE)),VLOOKUP(C28&amp;" "&amp;D28,DX!B:C,2,FALSE)),"")</f>
        <v/>
      </c>
      <c r="F28" s="8" t="str">
        <f t="shared" si="0"/>
        <v/>
      </c>
      <c r="G28" s="24"/>
      <c r="H28" s="24"/>
      <c r="I28" s="24"/>
      <c r="J28" s="19"/>
      <c r="K28" s="19"/>
      <c r="L28" s="22"/>
      <c r="M28" s="19"/>
      <c r="N28" s="19"/>
      <c r="O28" s="22"/>
      <c r="P28" t="str">
        <f t="shared" si="1"/>
        <v/>
      </c>
    </row>
    <row r="29" spans="1:16" x14ac:dyDescent="0.25">
      <c r="A29" s="11">
        <v>20</v>
      </c>
      <c r="B29" s="34" t="str">
        <f>IFERROR(IFERROR(IFERROR(VLOOKUP(C29&amp;" "&amp;D29,SM!B:D,3,FALSE),VLOOKUP(C29&amp;" "&amp;D29,DM!B:D,3,FALSE)),VLOOKUP(C29&amp;" "&amp;D29,DX!B:D,3,FALSE)),"")</f>
        <v/>
      </c>
      <c r="C29" s="26"/>
      <c r="D29" s="26"/>
      <c r="E29" s="326" t="str">
        <f>IFERROR(IFERROR(IFERROR(VLOOKUP(C29&amp;" "&amp;D29,SM!B:C,2,FALSE),VLOOKUP(C29&amp;" "&amp;D29,DM!B:C,2,FALSE)),VLOOKUP(C29&amp;" "&amp;D29,DX!B:C,2,FALSE)),"")</f>
        <v/>
      </c>
      <c r="F29" s="8" t="str">
        <f t="shared" si="0"/>
        <v/>
      </c>
      <c r="G29" s="24"/>
      <c r="H29" s="24"/>
      <c r="I29" s="24"/>
      <c r="J29" s="19"/>
      <c r="K29" s="19"/>
      <c r="L29" s="22"/>
      <c r="M29" s="19"/>
      <c r="N29" s="19"/>
      <c r="O29" s="22"/>
      <c r="P29" t="str">
        <f t="shared" si="1"/>
        <v/>
      </c>
    </row>
    <row r="30" spans="1:16" x14ac:dyDescent="0.25">
      <c r="A30" s="15">
        <v>21</v>
      </c>
      <c r="B30" s="20" t="str">
        <f>IFERROR(IFERROR(IFERROR(VLOOKUP(C30&amp;" "&amp;D30,SM!B:D,3,FALSE),VLOOKUP(C30&amp;" "&amp;D30,DM!B:D,3,FALSE)),VLOOKUP(C30&amp;" "&amp;D30,DX!B:D,3,FALSE)),"")</f>
        <v/>
      </c>
      <c r="C30" s="20"/>
      <c r="D30" s="20"/>
      <c r="E30" s="327" t="str">
        <f>IFERROR(IFERROR(IFERROR(VLOOKUP(C30&amp;" "&amp;D30,SF!B:C,2,FALSE),VLOOKUP(C30&amp;" "&amp;D30,DF!B:C,2,FALSE)),VLOOKUP(C30&amp;" "&amp;D30,DX!B:C,2,FALSE)),"")</f>
        <v/>
      </c>
      <c r="F30" s="13" t="str">
        <f>IF(C30="","","F")</f>
        <v/>
      </c>
      <c r="G30" s="25"/>
      <c r="H30" s="25"/>
      <c r="I30" s="25"/>
      <c r="J30" s="20"/>
      <c r="K30" s="20"/>
      <c r="L30" s="325"/>
      <c r="M30" s="20"/>
      <c r="N30" s="20"/>
      <c r="O30" s="325"/>
      <c r="P30" t="str">
        <f t="shared" si="1"/>
        <v/>
      </c>
    </row>
    <row r="31" spans="1:16" x14ac:dyDescent="0.25">
      <c r="A31" s="15">
        <v>22</v>
      </c>
      <c r="B31" s="20" t="str">
        <f>IFERROR(IFERROR(IFERROR(VLOOKUP(C31&amp;" "&amp;D31,SM!B:D,3,FALSE),VLOOKUP(C31&amp;" "&amp;D31,DM!B:D,3,FALSE)),VLOOKUP(C31&amp;" "&amp;D31,DX!B:D,3,FALSE)),"")</f>
        <v/>
      </c>
      <c r="C31" s="20"/>
      <c r="D31" s="20"/>
      <c r="E31" s="327" t="str">
        <f>IFERROR(IFERROR(IFERROR(VLOOKUP(C31&amp;" "&amp;D31,SF!B:C,2,FALSE),VLOOKUP(C31&amp;" "&amp;D31,DF!B:C,2,FALSE)),VLOOKUP(C31&amp;" "&amp;D31,DX!B:C,2,FALSE)),"")</f>
        <v/>
      </c>
      <c r="F31" s="13" t="str">
        <f>IF(C31="","","F")</f>
        <v/>
      </c>
      <c r="G31" s="25"/>
      <c r="H31" s="25"/>
      <c r="I31" s="25"/>
      <c r="J31" s="20"/>
      <c r="K31" s="20"/>
      <c r="L31" s="325"/>
      <c r="M31" s="20"/>
      <c r="N31" s="20"/>
      <c r="O31" s="325"/>
      <c r="P31" t="str">
        <f t="shared" si="1"/>
        <v/>
      </c>
    </row>
    <row r="32" spans="1:16" x14ac:dyDescent="0.25">
      <c r="A32" s="12">
        <v>23</v>
      </c>
      <c r="B32" s="20" t="str">
        <f>IFERROR(IFERROR(IFERROR(VLOOKUP(C32&amp;" "&amp;D32,SM!B:D,3,FALSE),VLOOKUP(C32&amp;" "&amp;D32,DM!B:D,3,FALSE)),VLOOKUP(C32&amp;" "&amp;D32,DX!B:D,3,FALSE)),"")</f>
        <v/>
      </c>
      <c r="C32" s="20"/>
      <c r="D32" s="20"/>
      <c r="E32" s="327" t="str">
        <f>IFERROR(IFERROR(IFERROR(VLOOKUP(C32&amp;" "&amp;D32,SF!B:C,2,FALSE),VLOOKUP(C32&amp;" "&amp;D32,DF!B:C,2,FALSE)),VLOOKUP(C32&amp;" "&amp;D32,DX!B:C,2,FALSE)),"")</f>
        <v/>
      </c>
      <c r="F32" s="13" t="str">
        <f t="shared" ref="F32:F49" si="2">IF(C32="","","F")</f>
        <v/>
      </c>
      <c r="G32" s="25"/>
      <c r="H32" s="25"/>
      <c r="I32" s="25"/>
      <c r="J32" s="20"/>
      <c r="K32" s="20"/>
      <c r="L32" s="325"/>
      <c r="M32" s="20"/>
      <c r="N32" s="20"/>
      <c r="O32" s="325"/>
      <c r="P32" t="str">
        <f t="shared" si="1"/>
        <v/>
      </c>
    </row>
    <row r="33" spans="1:16" x14ac:dyDescent="0.25">
      <c r="A33" s="15">
        <v>24</v>
      </c>
      <c r="B33" s="20" t="str">
        <f>IFERROR(IFERROR(IFERROR(VLOOKUP(C33&amp;" "&amp;D33,SM!B:D,3,FALSE),VLOOKUP(C33&amp;" "&amp;D33,DM!B:D,3,FALSE)),VLOOKUP(C33&amp;" "&amp;D33,DX!B:D,3,FALSE)),"")</f>
        <v/>
      </c>
      <c r="C33" s="20"/>
      <c r="D33" s="20"/>
      <c r="E33" s="327" t="str">
        <f>IFERROR(IFERROR(IFERROR(VLOOKUP(C33&amp;" "&amp;D33,SF!B:C,2,FALSE),VLOOKUP(C33&amp;" "&amp;D33,DF!B:C,2,FALSE)),VLOOKUP(C33&amp;" "&amp;D33,DX!B:C,2,FALSE)),"")</f>
        <v/>
      </c>
      <c r="F33" s="13" t="str">
        <f t="shared" si="2"/>
        <v/>
      </c>
      <c r="G33" s="25"/>
      <c r="H33" s="25"/>
      <c r="I33" s="25"/>
      <c r="J33" s="20"/>
      <c r="K33" s="20"/>
      <c r="L33" s="325"/>
      <c r="M33" s="20"/>
      <c r="N33" s="20"/>
      <c r="O33" s="325"/>
      <c r="P33" t="str">
        <f t="shared" si="1"/>
        <v/>
      </c>
    </row>
    <row r="34" spans="1:16" x14ac:dyDescent="0.25">
      <c r="A34" s="15">
        <v>25</v>
      </c>
      <c r="B34" s="20" t="str">
        <f>IFERROR(IFERROR(IFERROR(VLOOKUP(C34&amp;" "&amp;D34,SM!B:D,3,FALSE),VLOOKUP(C34&amp;" "&amp;D34,DM!B:D,3,FALSE)),VLOOKUP(C34&amp;" "&amp;D34,DX!B:D,3,FALSE)),"")</f>
        <v/>
      </c>
      <c r="C34" s="20"/>
      <c r="D34" s="20"/>
      <c r="E34" s="327" t="str">
        <f>IFERROR(IFERROR(IFERROR(VLOOKUP(C34&amp;" "&amp;D34,SF!B:C,2,FALSE),VLOOKUP(C34&amp;" "&amp;D34,DF!B:C,2,FALSE)),VLOOKUP(C34&amp;" "&amp;D34,DX!B:C,2,FALSE)),"")</f>
        <v/>
      </c>
      <c r="F34" s="13" t="str">
        <f t="shared" si="2"/>
        <v/>
      </c>
      <c r="G34" s="25"/>
      <c r="H34" s="25"/>
      <c r="I34" s="25"/>
      <c r="J34" s="20"/>
      <c r="K34" s="20"/>
      <c r="L34" s="325"/>
      <c r="M34" s="20"/>
      <c r="N34" s="20"/>
      <c r="O34" s="325"/>
      <c r="P34" t="str">
        <f t="shared" si="1"/>
        <v/>
      </c>
    </row>
    <row r="35" spans="1:16" x14ac:dyDescent="0.25">
      <c r="A35" s="15">
        <v>26</v>
      </c>
      <c r="B35" s="20" t="str">
        <f>IFERROR(IFERROR(IFERROR(VLOOKUP(C35&amp;" "&amp;D35,SM!B:D,3,FALSE),VLOOKUP(C35&amp;" "&amp;D35,DM!B:D,3,FALSE)),VLOOKUP(C35&amp;" "&amp;D35,DX!B:D,3,FALSE)),"")</f>
        <v/>
      </c>
      <c r="C35" s="20"/>
      <c r="D35" s="20"/>
      <c r="E35" s="327" t="str">
        <f>IFERROR(IFERROR(IFERROR(VLOOKUP(C35&amp;" "&amp;D35,SF!B:C,2,FALSE),VLOOKUP(C35&amp;" "&amp;D35,DF!B:C,2,FALSE)),VLOOKUP(C35&amp;" "&amp;D35,DX!B:C,2,FALSE)),"")</f>
        <v/>
      </c>
      <c r="F35" s="13" t="str">
        <f t="shared" si="2"/>
        <v/>
      </c>
      <c r="G35" s="25"/>
      <c r="H35" s="25"/>
      <c r="I35" s="25"/>
      <c r="J35" s="20"/>
      <c r="K35" s="20"/>
      <c r="L35" s="325"/>
      <c r="M35" s="20"/>
      <c r="N35" s="20"/>
      <c r="O35" s="325"/>
      <c r="P35" t="str">
        <f t="shared" si="1"/>
        <v/>
      </c>
    </row>
    <row r="36" spans="1:16" x14ac:dyDescent="0.25">
      <c r="A36" s="15">
        <v>27</v>
      </c>
      <c r="B36" s="20" t="str">
        <f>IFERROR(IFERROR(IFERROR(VLOOKUP(C36&amp;" "&amp;D36,SM!B:D,3,FALSE),VLOOKUP(C36&amp;" "&amp;D36,DM!B:D,3,FALSE)),VLOOKUP(C36&amp;" "&amp;D36,DX!B:D,3,FALSE)),"")</f>
        <v/>
      </c>
      <c r="C36" s="20"/>
      <c r="D36" s="20"/>
      <c r="E36" s="327" t="str">
        <f>IFERROR(IFERROR(IFERROR(VLOOKUP(C36&amp;" "&amp;D36,SF!B:C,2,FALSE),VLOOKUP(C36&amp;" "&amp;D36,DF!B:C,2,FALSE)),VLOOKUP(C36&amp;" "&amp;D36,DX!B:C,2,FALSE)),"")</f>
        <v/>
      </c>
      <c r="F36" s="13" t="str">
        <f t="shared" si="2"/>
        <v/>
      </c>
      <c r="G36" s="25"/>
      <c r="H36" s="25"/>
      <c r="I36" s="25"/>
      <c r="J36" s="20"/>
      <c r="K36" s="20"/>
      <c r="L36" s="325"/>
      <c r="M36" s="20"/>
      <c r="N36" s="20"/>
      <c r="O36" s="325"/>
      <c r="P36" t="str">
        <f t="shared" si="1"/>
        <v/>
      </c>
    </row>
    <row r="37" spans="1:16" x14ac:dyDescent="0.25">
      <c r="A37" s="15">
        <v>28</v>
      </c>
      <c r="B37" s="20" t="str">
        <f>IFERROR(IFERROR(IFERROR(VLOOKUP(C37&amp;" "&amp;D37,SM!B:D,3,FALSE),VLOOKUP(C37&amp;" "&amp;D37,DM!B:D,3,FALSE)),VLOOKUP(C37&amp;" "&amp;D37,DX!B:D,3,FALSE)),"")</f>
        <v/>
      </c>
      <c r="C37" s="20"/>
      <c r="D37" s="20"/>
      <c r="E37" s="327" t="str">
        <f>IFERROR(IFERROR(IFERROR(VLOOKUP(C37&amp;" "&amp;D37,SF!B:C,2,FALSE),VLOOKUP(C37&amp;" "&amp;D37,DF!B:C,2,FALSE)),VLOOKUP(C37&amp;" "&amp;D37,DX!B:C,2,FALSE)),"")</f>
        <v/>
      </c>
      <c r="F37" s="13" t="str">
        <f t="shared" si="2"/>
        <v/>
      </c>
      <c r="G37" s="25"/>
      <c r="H37" s="25"/>
      <c r="I37" s="25"/>
      <c r="J37" s="20"/>
      <c r="K37" s="20"/>
      <c r="L37" s="325"/>
      <c r="M37" s="20"/>
      <c r="N37" s="20"/>
      <c r="O37" s="325"/>
      <c r="P37" t="str">
        <f t="shared" si="1"/>
        <v/>
      </c>
    </row>
    <row r="38" spans="1:16" x14ac:dyDescent="0.25">
      <c r="A38" s="15">
        <v>29</v>
      </c>
      <c r="B38" s="20" t="str">
        <f>IFERROR(IFERROR(IFERROR(VLOOKUP(C38&amp;" "&amp;D38,SM!B:D,3,FALSE),VLOOKUP(C38&amp;" "&amp;D38,DM!B:D,3,FALSE)),VLOOKUP(C38&amp;" "&amp;D38,DX!B:D,3,FALSE)),"")</f>
        <v/>
      </c>
      <c r="C38" s="20"/>
      <c r="D38" s="20"/>
      <c r="E38" s="327" t="str">
        <f>IFERROR(IFERROR(IFERROR(VLOOKUP(C38&amp;" "&amp;D38,SF!B:C,2,FALSE),VLOOKUP(C38&amp;" "&amp;D38,DF!B:C,2,FALSE)),VLOOKUP(C38&amp;" "&amp;D38,DX!B:C,2,FALSE)),"")</f>
        <v/>
      </c>
      <c r="F38" s="13" t="str">
        <f t="shared" si="2"/>
        <v/>
      </c>
      <c r="G38" s="25"/>
      <c r="H38" s="25"/>
      <c r="I38" s="25"/>
      <c r="J38" s="20"/>
      <c r="K38" s="20"/>
      <c r="L38" s="325"/>
      <c r="M38" s="20"/>
      <c r="N38" s="20"/>
      <c r="O38" s="325"/>
      <c r="P38" t="str">
        <f t="shared" si="1"/>
        <v/>
      </c>
    </row>
    <row r="39" spans="1:16" x14ac:dyDescent="0.25">
      <c r="A39" s="15">
        <v>30</v>
      </c>
      <c r="B39" s="20" t="str">
        <f>IFERROR(IFERROR(IFERROR(VLOOKUP(C39&amp;" "&amp;D39,SM!B:D,3,FALSE),VLOOKUP(C39&amp;" "&amp;D39,DM!B:D,3,FALSE)),VLOOKUP(C39&amp;" "&amp;D39,DX!B:D,3,FALSE)),"")</f>
        <v/>
      </c>
      <c r="C39" s="20"/>
      <c r="D39" s="20"/>
      <c r="E39" s="327" t="str">
        <f>IFERROR(IFERROR(IFERROR(VLOOKUP(C39&amp;" "&amp;D39,SF!B:C,2,FALSE),VLOOKUP(C39&amp;" "&amp;D39,DF!B:C,2,FALSE)),VLOOKUP(C39&amp;" "&amp;D39,DX!B:C,2,FALSE)),"")</f>
        <v/>
      </c>
      <c r="F39" s="13" t="str">
        <f t="shared" si="2"/>
        <v/>
      </c>
      <c r="G39" s="25"/>
      <c r="H39" s="25"/>
      <c r="I39" s="25"/>
      <c r="J39" s="20"/>
      <c r="K39" s="20"/>
      <c r="L39" s="325"/>
      <c r="M39" s="20"/>
      <c r="N39" s="20"/>
      <c r="O39" s="325"/>
      <c r="P39" t="str">
        <f t="shared" si="1"/>
        <v/>
      </c>
    </row>
    <row r="40" spans="1:16" x14ac:dyDescent="0.25">
      <c r="A40" s="15">
        <v>31</v>
      </c>
      <c r="B40" s="20" t="str">
        <f>IFERROR(IFERROR(IFERROR(VLOOKUP(C40&amp;" "&amp;D40,SM!B:D,3,FALSE),VLOOKUP(C40&amp;" "&amp;D40,DM!B:D,3,FALSE)),VLOOKUP(C40&amp;" "&amp;D40,DX!B:D,3,FALSE)),"")</f>
        <v/>
      </c>
      <c r="C40" s="20"/>
      <c r="D40" s="20"/>
      <c r="E40" s="327" t="str">
        <f>IFERROR(IFERROR(IFERROR(VLOOKUP(C40&amp;" "&amp;D40,SF!B:C,2,FALSE),VLOOKUP(C40&amp;" "&amp;D40,DF!B:C,2,FALSE)),VLOOKUP(C40&amp;" "&amp;D40,DX!B:C,2,FALSE)),"")</f>
        <v/>
      </c>
      <c r="F40" s="13" t="str">
        <f t="shared" si="2"/>
        <v/>
      </c>
      <c r="G40" s="25"/>
      <c r="H40" s="25"/>
      <c r="I40" s="25"/>
      <c r="J40" s="20"/>
      <c r="K40" s="20"/>
      <c r="L40" s="325"/>
      <c r="M40" s="20"/>
      <c r="N40" s="20"/>
      <c r="O40" s="325"/>
      <c r="P40" t="str">
        <f t="shared" si="1"/>
        <v/>
      </c>
    </row>
    <row r="41" spans="1:16" x14ac:dyDescent="0.25">
      <c r="A41" s="15">
        <v>32</v>
      </c>
      <c r="B41" s="20" t="str">
        <f>IFERROR(IFERROR(IFERROR(VLOOKUP(C41&amp;" "&amp;D41,SM!B:D,3,FALSE),VLOOKUP(C41&amp;" "&amp;D41,DM!B:D,3,FALSE)),VLOOKUP(C41&amp;" "&amp;D41,DX!B:D,3,FALSE)),"")</f>
        <v/>
      </c>
      <c r="C41" s="20"/>
      <c r="D41" s="20"/>
      <c r="E41" s="327" t="str">
        <f>IFERROR(IFERROR(IFERROR(VLOOKUP(C41&amp;" "&amp;D41,SF!B:C,2,FALSE),VLOOKUP(C41&amp;" "&amp;D41,DF!B:C,2,FALSE)),VLOOKUP(C41&amp;" "&amp;D41,DX!B:C,2,FALSE)),"")</f>
        <v/>
      </c>
      <c r="F41" s="13" t="str">
        <f t="shared" si="2"/>
        <v/>
      </c>
      <c r="G41" s="25"/>
      <c r="H41" s="25"/>
      <c r="I41" s="25"/>
      <c r="J41" s="20"/>
      <c r="K41" s="20"/>
      <c r="L41" s="325"/>
      <c r="M41" s="20"/>
      <c r="N41" s="20"/>
      <c r="O41" s="325"/>
      <c r="P41" t="str">
        <f t="shared" si="1"/>
        <v/>
      </c>
    </row>
    <row r="42" spans="1:16" x14ac:dyDescent="0.25">
      <c r="A42" s="15">
        <v>33</v>
      </c>
      <c r="B42" s="20" t="str">
        <f>IFERROR(IFERROR(IFERROR(VLOOKUP(C42&amp;" "&amp;D42,SM!B:D,3,FALSE),VLOOKUP(C42&amp;" "&amp;D42,DM!B:D,3,FALSE)),VLOOKUP(C42&amp;" "&amp;D42,DX!B:D,3,FALSE)),"")</f>
        <v/>
      </c>
      <c r="C42" s="20"/>
      <c r="D42" s="20"/>
      <c r="E42" s="327" t="str">
        <f>IFERROR(IFERROR(IFERROR(VLOOKUP(C42&amp;" "&amp;D42,SF!B:C,2,FALSE),VLOOKUP(C42&amp;" "&amp;D42,DF!B:C,2,FALSE)),VLOOKUP(C42&amp;" "&amp;D42,DX!B:C,2,FALSE)),"")</f>
        <v/>
      </c>
      <c r="F42" s="13" t="str">
        <f t="shared" si="2"/>
        <v/>
      </c>
      <c r="G42" s="25"/>
      <c r="H42" s="25"/>
      <c r="I42" s="25"/>
      <c r="J42" s="20"/>
      <c r="K42" s="20"/>
      <c r="L42" s="325"/>
      <c r="M42" s="20"/>
      <c r="N42" s="20"/>
      <c r="O42" s="325"/>
      <c r="P42" t="str">
        <f t="shared" si="1"/>
        <v/>
      </c>
    </row>
    <row r="43" spans="1:16" x14ac:dyDescent="0.25">
      <c r="A43" s="15">
        <v>34</v>
      </c>
      <c r="B43" s="20" t="str">
        <f>IFERROR(IFERROR(IFERROR(VLOOKUP(C43&amp;" "&amp;D43,SM!B:D,3,FALSE),VLOOKUP(C43&amp;" "&amp;D43,DM!B:D,3,FALSE)),VLOOKUP(C43&amp;" "&amp;D43,DX!B:D,3,FALSE)),"")</f>
        <v/>
      </c>
      <c r="C43" s="20"/>
      <c r="D43" s="20"/>
      <c r="E43" s="327" t="str">
        <f>IFERROR(IFERROR(IFERROR(VLOOKUP(C43&amp;" "&amp;D43,SF!B:C,2,FALSE),VLOOKUP(C43&amp;" "&amp;D43,DF!B:C,2,FALSE)),VLOOKUP(C43&amp;" "&amp;D43,DX!B:C,2,FALSE)),"")</f>
        <v/>
      </c>
      <c r="F43" s="13" t="str">
        <f t="shared" si="2"/>
        <v/>
      </c>
      <c r="G43" s="25"/>
      <c r="H43" s="25"/>
      <c r="I43" s="25"/>
      <c r="J43" s="20"/>
      <c r="K43" s="20"/>
      <c r="L43" s="325"/>
      <c r="M43" s="20"/>
      <c r="N43" s="20"/>
      <c r="O43" s="325"/>
      <c r="P43" t="str">
        <f t="shared" si="1"/>
        <v/>
      </c>
    </row>
    <row r="44" spans="1:16" x14ac:dyDescent="0.25">
      <c r="A44" s="15">
        <v>35</v>
      </c>
      <c r="B44" s="20" t="str">
        <f>IFERROR(IFERROR(IFERROR(VLOOKUP(C44&amp;" "&amp;D44,SM!B:D,3,FALSE),VLOOKUP(C44&amp;" "&amp;D44,DM!B:D,3,FALSE)),VLOOKUP(C44&amp;" "&amp;D44,DX!B:D,3,FALSE)),"")</f>
        <v/>
      </c>
      <c r="C44" s="20"/>
      <c r="D44" s="20"/>
      <c r="E44" s="327" t="str">
        <f>IFERROR(IFERROR(IFERROR(VLOOKUP(C44&amp;" "&amp;D44,SF!B:C,2,FALSE),VLOOKUP(C44&amp;" "&amp;D44,DF!B:C,2,FALSE)),VLOOKUP(C44&amp;" "&amp;D44,DX!B:C,2,FALSE)),"")</f>
        <v/>
      </c>
      <c r="F44" s="13" t="str">
        <f t="shared" si="2"/>
        <v/>
      </c>
      <c r="G44" s="25"/>
      <c r="H44" s="25"/>
      <c r="I44" s="25"/>
      <c r="J44" s="20"/>
      <c r="K44" s="20"/>
      <c r="L44" s="325"/>
      <c r="M44" s="20"/>
      <c r="N44" s="20"/>
      <c r="O44" s="325"/>
      <c r="P44" t="str">
        <f t="shared" si="1"/>
        <v/>
      </c>
    </row>
    <row r="45" spans="1:16" x14ac:dyDescent="0.25">
      <c r="A45" s="15">
        <v>36</v>
      </c>
      <c r="B45" s="20" t="str">
        <f>IFERROR(IFERROR(IFERROR(VLOOKUP(C45&amp;" "&amp;D45,SM!B:D,3,FALSE),VLOOKUP(C45&amp;" "&amp;D45,DM!B:D,3,FALSE)),VLOOKUP(C45&amp;" "&amp;D45,DX!B:D,3,FALSE)),"")</f>
        <v/>
      </c>
      <c r="C45" s="20"/>
      <c r="D45" s="20"/>
      <c r="E45" s="327" t="str">
        <f>IFERROR(IFERROR(IFERROR(VLOOKUP(C45&amp;" "&amp;D45,SF!B:C,2,FALSE),VLOOKUP(C45&amp;" "&amp;D45,DF!B:C,2,FALSE)),VLOOKUP(C45&amp;" "&amp;D45,DX!B:C,2,FALSE)),"")</f>
        <v/>
      </c>
      <c r="F45" s="13" t="str">
        <f t="shared" si="2"/>
        <v/>
      </c>
      <c r="G45" s="25"/>
      <c r="H45" s="25"/>
      <c r="I45" s="25"/>
      <c r="J45" s="20"/>
      <c r="K45" s="20"/>
      <c r="L45" s="325"/>
      <c r="M45" s="20"/>
      <c r="N45" s="20"/>
      <c r="O45" s="325"/>
      <c r="P45" t="str">
        <f t="shared" si="1"/>
        <v/>
      </c>
    </row>
    <row r="46" spans="1:16" x14ac:dyDescent="0.25">
      <c r="A46" s="15">
        <v>37</v>
      </c>
      <c r="B46" s="20" t="str">
        <f>IFERROR(IFERROR(IFERROR(VLOOKUP(C46&amp;" "&amp;D46,SM!B:D,3,FALSE),VLOOKUP(C46&amp;" "&amp;D46,DM!B:D,3,FALSE)),VLOOKUP(C46&amp;" "&amp;D46,DX!B:D,3,FALSE)),"")</f>
        <v/>
      </c>
      <c r="C46" s="20"/>
      <c r="D46" s="20"/>
      <c r="E46" s="327" t="str">
        <f>IFERROR(IFERROR(IFERROR(VLOOKUP(C46&amp;" "&amp;D46,SF!B:C,2,FALSE),VLOOKUP(C46&amp;" "&amp;D46,DF!B:C,2,FALSE)),VLOOKUP(C46&amp;" "&amp;D46,DX!B:C,2,FALSE)),"")</f>
        <v/>
      </c>
      <c r="F46" s="13" t="str">
        <f t="shared" si="2"/>
        <v/>
      </c>
      <c r="G46" s="25"/>
      <c r="H46" s="25"/>
      <c r="I46" s="25"/>
      <c r="J46" s="20"/>
      <c r="K46" s="20"/>
      <c r="L46" s="325"/>
      <c r="M46" s="20"/>
      <c r="N46" s="20"/>
      <c r="O46" s="325"/>
      <c r="P46" t="str">
        <f t="shared" si="1"/>
        <v/>
      </c>
    </row>
    <row r="47" spans="1:16" x14ac:dyDescent="0.25">
      <c r="A47" s="15">
        <v>38</v>
      </c>
      <c r="B47" s="20" t="str">
        <f>IFERROR(IFERROR(IFERROR(VLOOKUP(C47&amp;" "&amp;D47,SM!B:D,3,FALSE),VLOOKUP(C47&amp;" "&amp;D47,DM!B:D,3,FALSE)),VLOOKUP(C47&amp;" "&amp;D47,DX!B:D,3,FALSE)),"")</f>
        <v/>
      </c>
      <c r="C47" s="20"/>
      <c r="D47" s="20"/>
      <c r="E47" s="327" t="str">
        <f>IFERROR(IFERROR(IFERROR(VLOOKUP(C47&amp;" "&amp;D47,SF!B:C,2,FALSE),VLOOKUP(C47&amp;" "&amp;D47,DF!B:C,2,FALSE)),VLOOKUP(C47&amp;" "&amp;D47,DX!B:C,2,FALSE)),"")</f>
        <v/>
      </c>
      <c r="F47" s="13" t="str">
        <f t="shared" si="2"/>
        <v/>
      </c>
      <c r="G47" s="25"/>
      <c r="H47" s="25"/>
      <c r="I47" s="25"/>
      <c r="J47" s="20"/>
      <c r="K47" s="20"/>
      <c r="L47" s="325"/>
      <c r="M47" s="20"/>
      <c r="N47" s="20"/>
      <c r="O47" s="325"/>
      <c r="P47" t="str">
        <f t="shared" si="1"/>
        <v/>
      </c>
    </row>
    <row r="48" spans="1:16" x14ac:dyDescent="0.25">
      <c r="A48" s="15">
        <v>39</v>
      </c>
      <c r="B48" s="20" t="str">
        <f>IFERROR(IFERROR(IFERROR(VLOOKUP(C48&amp;" "&amp;D48,SM!B:D,3,FALSE),VLOOKUP(C48&amp;" "&amp;D48,DM!B:D,3,FALSE)),VLOOKUP(C48&amp;" "&amp;D48,DX!B:D,3,FALSE)),"")</f>
        <v/>
      </c>
      <c r="C48" s="20"/>
      <c r="D48" s="20"/>
      <c r="E48" s="327" t="str">
        <f>IFERROR(IFERROR(IFERROR(VLOOKUP(C48&amp;" "&amp;D48,SF!B:C,2,FALSE),VLOOKUP(C48&amp;" "&amp;D48,DF!B:C,2,FALSE)),VLOOKUP(C48&amp;" "&amp;D48,DX!B:C,2,FALSE)),"")</f>
        <v/>
      </c>
      <c r="F48" s="13" t="str">
        <f t="shared" si="2"/>
        <v/>
      </c>
      <c r="G48" s="25"/>
      <c r="H48" s="25"/>
      <c r="I48" s="25"/>
      <c r="J48" s="20"/>
      <c r="K48" s="20"/>
      <c r="L48" s="325"/>
      <c r="M48" s="20"/>
      <c r="N48" s="20"/>
      <c r="O48" s="325"/>
      <c r="P48" t="str">
        <f t="shared" si="1"/>
        <v/>
      </c>
    </row>
    <row r="49" spans="1:16" x14ac:dyDescent="0.25">
      <c r="A49" s="15">
        <v>40</v>
      </c>
      <c r="B49" s="20" t="str">
        <f>IFERROR(IFERROR(IFERROR(VLOOKUP(C49&amp;" "&amp;D49,SM!B:D,3,FALSE),VLOOKUP(C49&amp;" "&amp;D49,DM!B:D,3,FALSE)),VLOOKUP(C49&amp;" "&amp;D49,DX!B:D,3,FALSE)),"")</f>
        <v/>
      </c>
      <c r="C49" s="20"/>
      <c r="D49" s="20"/>
      <c r="E49" s="327" t="str">
        <f>IFERROR(IFERROR(IFERROR(VLOOKUP(C49&amp;" "&amp;D49,SF!B:C,2,FALSE),VLOOKUP(C49&amp;" "&amp;D49,DF!B:C,2,FALSE)),VLOOKUP(C49&amp;" "&amp;D49,DX!B:C,2,FALSE)),"")</f>
        <v/>
      </c>
      <c r="F49" s="13" t="str">
        <f t="shared" si="2"/>
        <v/>
      </c>
      <c r="G49" s="25"/>
      <c r="H49" s="25"/>
      <c r="I49" s="25"/>
      <c r="J49" s="20"/>
      <c r="K49" s="20"/>
      <c r="L49" s="325"/>
      <c r="M49" s="20"/>
      <c r="N49" s="20"/>
      <c r="O49" s="325"/>
      <c r="P49" t="str">
        <f t="shared" si="1"/>
        <v/>
      </c>
    </row>
  </sheetData>
  <sheetProtection algorithmName="SHA-512" hashValue="yOICBMHOit5TPNuntE13I//a+tE+Inz2V07qktWqXeBjv+4IOaw1/b8YhXY+SjeTNr5qfPRiqCMjFx8ITvJMRg==" saltValue="IjJDguKV/MmBCYptfnKuBw==" spinCount="100000" sheet="1" objects="1" scenarios="1"/>
  <mergeCells count="12">
    <mergeCell ref="A6:O6"/>
    <mergeCell ref="A7:O7"/>
    <mergeCell ref="A8:G8"/>
    <mergeCell ref="H8:I8"/>
    <mergeCell ref="J8:L8"/>
    <mergeCell ref="M8:O8"/>
    <mergeCell ref="A1:O1"/>
    <mergeCell ref="B3:D3"/>
    <mergeCell ref="E3:O3"/>
    <mergeCell ref="B4:D4"/>
    <mergeCell ref="E4:O5"/>
    <mergeCell ref="B5:D5"/>
  </mergeCells>
  <dataValidations count="3">
    <dataValidation type="list" allowBlank="1" showInputMessage="1" showErrorMessage="1" errorTitle="Errore di input" error="Devi scegliere dal menù a tendina ITA o altro" sqref="G10:G49">
      <formula1>"ITA,altro"</formula1>
    </dataValidation>
    <dataValidation type="list" allowBlank="1" showInputMessage="1" showErrorMessage="1" errorTitle="Errore di input" error="Devi scegliere dal menù a tendina M o F" sqref="F10:F49">
      <formula1>"M,F"</formula1>
    </dataValidation>
    <dataValidation type="list" allowBlank="1" showInputMessage="1" showErrorMessage="1" errorTitle="Errore di input" error="Devi scegliere dal menù a tendina SI o NO" sqref="H10:H49">
      <formula1>"SI,NO"</formula1>
    </dataValidation>
  </dataValidations>
  <hyperlinks>
    <hyperlink ref="A6:O6" location="Istruzioni!A1" display="Come compilare i moduli: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"/>
  <sheetViews>
    <sheetView workbookViewId="0">
      <selection activeCell="A3" sqref="A3"/>
    </sheetView>
  </sheetViews>
  <sheetFormatPr defaultRowHeight="15" x14ac:dyDescent="0.25"/>
  <cols>
    <col min="3" max="3" width="15.140625" customWidth="1"/>
    <col min="5" max="5" width="13.140625" style="328" bestFit="1" customWidth="1"/>
  </cols>
  <sheetData>
    <row r="1" spans="1:5" x14ac:dyDescent="0.25">
      <c r="A1" s="340" t="s">
        <v>1</v>
      </c>
      <c r="B1" s="340" t="s">
        <v>2</v>
      </c>
      <c r="C1" s="342" t="str">
        <f>CONCATENATE(A1," ",B1)</f>
        <v>Cognome Nome</v>
      </c>
      <c r="D1" s="340" t="s">
        <v>3014</v>
      </c>
      <c r="E1" s="341" t="s">
        <v>3015</v>
      </c>
    </row>
    <row r="2" spans="1:5" x14ac:dyDescent="0.25">
      <c r="A2" s="448" t="s">
        <v>3561</v>
      </c>
      <c r="B2" s="448"/>
      <c r="C2" s="342" t="str">
        <f>CONCATENATE(A2," ",B2)</f>
        <v xml:space="preserve">x </v>
      </c>
      <c r="D2" s="448"/>
      <c r="E2" s="449"/>
    </row>
    <row r="3" spans="1:5" x14ac:dyDescent="0.25">
      <c r="A3" s="448" t="s">
        <v>3561</v>
      </c>
      <c r="B3" s="448"/>
      <c r="C3" s="342" t="str">
        <f t="shared" ref="C3:C66" si="0">CONCATENATE(A3," ",B3)</f>
        <v xml:space="preserve">x </v>
      </c>
      <c r="D3" s="448"/>
      <c r="E3" s="449"/>
    </row>
    <row r="4" spans="1:5" x14ac:dyDescent="0.25">
      <c r="A4" s="448" t="s">
        <v>3561</v>
      </c>
      <c r="B4" s="448"/>
      <c r="C4" s="342" t="str">
        <f t="shared" si="0"/>
        <v xml:space="preserve">x </v>
      </c>
      <c r="D4" s="448"/>
      <c r="E4" s="449"/>
    </row>
    <row r="5" spans="1:5" x14ac:dyDescent="0.25">
      <c r="A5" s="448" t="s">
        <v>3561</v>
      </c>
      <c r="B5" s="448"/>
      <c r="C5" s="342" t="str">
        <f t="shared" si="0"/>
        <v xml:space="preserve">x </v>
      </c>
      <c r="D5" s="448"/>
      <c r="E5" s="449"/>
    </row>
    <row r="6" spans="1:5" x14ac:dyDescent="0.25">
      <c r="A6" s="448" t="s">
        <v>3561</v>
      </c>
      <c r="B6" s="448"/>
      <c r="C6" s="342" t="str">
        <f t="shared" si="0"/>
        <v xml:space="preserve">x </v>
      </c>
      <c r="D6" s="448"/>
      <c r="E6" s="449"/>
    </row>
    <row r="7" spans="1:5" x14ac:dyDescent="0.25">
      <c r="A7" s="448" t="s">
        <v>3561</v>
      </c>
      <c r="B7" s="448"/>
      <c r="C7" s="342" t="str">
        <f t="shared" si="0"/>
        <v xml:space="preserve">x </v>
      </c>
      <c r="D7" s="448"/>
      <c r="E7" s="449"/>
    </row>
    <row r="8" spans="1:5" x14ac:dyDescent="0.25">
      <c r="A8" s="448" t="s">
        <v>3561</v>
      </c>
      <c r="B8" s="448"/>
      <c r="C8" s="342" t="str">
        <f t="shared" si="0"/>
        <v xml:space="preserve">x </v>
      </c>
      <c r="D8" s="448"/>
      <c r="E8" s="449"/>
    </row>
    <row r="9" spans="1:5" x14ac:dyDescent="0.25">
      <c r="A9" s="448" t="s">
        <v>3561</v>
      </c>
      <c r="B9" s="448"/>
      <c r="C9" s="342" t="str">
        <f t="shared" si="0"/>
        <v xml:space="preserve">x </v>
      </c>
      <c r="D9" s="448"/>
      <c r="E9" s="449"/>
    </row>
    <row r="10" spans="1:5" x14ac:dyDescent="0.25">
      <c r="A10" s="448" t="s">
        <v>3561</v>
      </c>
      <c r="B10" s="448"/>
      <c r="C10" s="342" t="str">
        <f t="shared" si="0"/>
        <v xml:space="preserve">x </v>
      </c>
      <c r="D10" s="448"/>
      <c r="E10" s="449"/>
    </row>
    <row r="11" spans="1:5" x14ac:dyDescent="0.25">
      <c r="A11" s="448" t="s">
        <v>3561</v>
      </c>
      <c r="B11" s="448"/>
      <c r="C11" s="342" t="str">
        <f t="shared" si="0"/>
        <v xml:space="preserve">x </v>
      </c>
      <c r="D11" s="448"/>
      <c r="E11" s="449"/>
    </row>
    <row r="12" spans="1:5" x14ac:dyDescent="0.25">
      <c r="A12" s="448" t="s">
        <v>3561</v>
      </c>
      <c r="B12" s="448"/>
      <c r="C12" s="342" t="str">
        <f t="shared" si="0"/>
        <v xml:space="preserve">x </v>
      </c>
      <c r="D12" s="448"/>
      <c r="E12" s="449"/>
    </row>
    <row r="13" spans="1:5" x14ac:dyDescent="0.25">
      <c r="A13" s="448" t="s">
        <v>3561</v>
      </c>
      <c r="B13" s="448"/>
      <c r="C13" s="342" t="str">
        <f t="shared" si="0"/>
        <v xml:space="preserve">x </v>
      </c>
      <c r="D13" s="448"/>
      <c r="E13" s="449"/>
    </row>
    <row r="14" spans="1:5" x14ac:dyDescent="0.25">
      <c r="A14" s="448" t="s">
        <v>3561</v>
      </c>
      <c r="B14" s="448"/>
      <c r="C14" s="342" t="str">
        <f t="shared" si="0"/>
        <v xml:space="preserve">x </v>
      </c>
      <c r="D14" s="448"/>
      <c r="E14" s="449"/>
    </row>
    <row r="15" spans="1:5" x14ac:dyDescent="0.25">
      <c r="A15" s="448" t="s">
        <v>3561</v>
      </c>
      <c r="B15" s="448"/>
      <c r="C15" s="342" t="str">
        <f t="shared" si="0"/>
        <v xml:space="preserve">x </v>
      </c>
      <c r="D15" s="448"/>
      <c r="E15" s="449"/>
    </row>
    <row r="16" spans="1:5" x14ac:dyDescent="0.25">
      <c r="A16" s="448" t="s">
        <v>3561</v>
      </c>
      <c r="B16" s="448"/>
      <c r="C16" s="342" t="str">
        <f t="shared" si="0"/>
        <v xml:space="preserve">x </v>
      </c>
      <c r="D16" s="448"/>
      <c r="E16" s="449"/>
    </row>
    <row r="17" spans="1:5" x14ac:dyDescent="0.25">
      <c r="A17" s="448" t="s">
        <v>3561</v>
      </c>
      <c r="B17" s="448"/>
      <c r="C17" s="342" t="str">
        <f t="shared" si="0"/>
        <v xml:space="preserve">x </v>
      </c>
      <c r="D17" s="448"/>
      <c r="E17" s="449"/>
    </row>
    <row r="18" spans="1:5" x14ac:dyDescent="0.25">
      <c r="A18" s="448" t="s">
        <v>3561</v>
      </c>
      <c r="B18" s="448"/>
      <c r="C18" s="342" t="str">
        <f t="shared" si="0"/>
        <v xml:space="preserve">x </v>
      </c>
      <c r="D18" s="448"/>
      <c r="E18" s="449"/>
    </row>
    <row r="19" spans="1:5" x14ac:dyDescent="0.25">
      <c r="A19" s="448" t="s">
        <v>3561</v>
      </c>
      <c r="B19" s="448"/>
      <c r="C19" s="342" t="str">
        <f t="shared" si="0"/>
        <v xml:space="preserve">x </v>
      </c>
      <c r="D19" s="448"/>
      <c r="E19" s="449"/>
    </row>
    <row r="20" spans="1:5" x14ac:dyDescent="0.25">
      <c r="A20" s="448" t="s">
        <v>3561</v>
      </c>
      <c r="B20" s="448"/>
      <c r="C20" s="342" t="str">
        <f t="shared" si="0"/>
        <v xml:space="preserve">x </v>
      </c>
      <c r="D20" s="448"/>
      <c r="E20" s="449"/>
    </row>
    <row r="21" spans="1:5" x14ac:dyDescent="0.25">
      <c r="A21" s="448" t="s">
        <v>3561</v>
      </c>
      <c r="B21" s="448"/>
      <c r="C21" s="342" t="str">
        <f t="shared" si="0"/>
        <v xml:space="preserve">x </v>
      </c>
      <c r="D21" s="448"/>
      <c r="E21" s="449"/>
    </row>
    <row r="22" spans="1:5" x14ac:dyDescent="0.25">
      <c r="A22" s="448" t="s">
        <v>3561</v>
      </c>
      <c r="B22" s="448"/>
      <c r="C22" s="342" t="str">
        <f t="shared" si="0"/>
        <v xml:space="preserve">x </v>
      </c>
      <c r="D22" s="448"/>
      <c r="E22" s="449"/>
    </row>
    <row r="23" spans="1:5" x14ac:dyDescent="0.25">
      <c r="A23" s="448" t="s">
        <v>3561</v>
      </c>
      <c r="B23" s="448"/>
      <c r="C23" s="342" t="str">
        <f t="shared" si="0"/>
        <v xml:space="preserve">x </v>
      </c>
      <c r="D23" s="448"/>
      <c r="E23" s="449"/>
    </row>
    <row r="24" spans="1:5" x14ac:dyDescent="0.25">
      <c r="A24" s="448" t="s">
        <v>3561</v>
      </c>
      <c r="B24" s="448"/>
      <c r="C24" s="342" t="str">
        <f t="shared" si="0"/>
        <v xml:space="preserve">x </v>
      </c>
      <c r="D24" s="448"/>
      <c r="E24" s="449"/>
    </row>
    <row r="25" spans="1:5" x14ac:dyDescent="0.25">
      <c r="A25" s="448" t="s">
        <v>3561</v>
      </c>
      <c r="B25" s="448"/>
      <c r="C25" s="342" t="str">
        <f t="shared" si="0"/>
        <v xml:space="preserve">x </v>
      </c>
      <c r="D25" s="448"/>
      <c r="E25" s="449"/>
    </row>
    <row r="26" spans="1:5" x14ac:dyDescent="0.25">
      <c r="A26" s="448" t="s">
        <v>3561</v>
      </c>
      <c r="B26" s="448"/>
      <c r="C26" s="342" t="str">
        <f t="shared" si="0"/>
        <v xml:space="preserve">x </v>
      </c>
      <c r="D26" s="448"/>
      <c r="E26" s="449"/>
    </row>
    <row r="27" spans="1:5" x14ac:dyDescent="0.25">
      <c r="A27" s="448" t="s">
        <v>3561</v>
      </c>
      <c r="B27" s="448"/>
      <c r="C27" s="342" t="str">
        <f t="shared" si="0"/>
        <v xml:space="preserve">x </v>
      </c>
      <c r="D27" s="448"/>
      <c r="E27" s="449"/>
    </row>
    <row r="28" spans="1:5" x14ac:dyDescent="0.25">
      <c r="A28" s="448" t="s">
        <v>3561</v>
      </c>
      <c r="B28" s="448"/>
      <c r="C28" s="342" t="str">
        <f t="shared" si="0"/>
        <v xml:space="preserve">x </v>
      </c>
      <c r="D28" s="448"/>
      <c r="E28" s="449"/>
    </row>
    <row r="29" spans="1:5" x14ac:dyDescent="0.25">
      <c r="A29" s="448" t="s">
        <v>3561</v>
      </c>
      <c r="B29" s="448"/>
      <c r="C29" s="342" t="str">
        <f t="shared" si="0"/>
        <v xml:space="preserve">x </v>
      </c>
      <c r="D29" s="448"/>
      <c r="E29" s="449"/>
    </row>
    <row r="30" spans="1:5" x14ac:dyDescent="0.25">
      <c r="A30" s="448" t="s">
        <v>3561</v>
      </c>
      <c r="B30" s="448"/>
      <c r="C30" s="342" t="str">
        <f t="shared" si="0"/>
        <v xml:space="preserve">x </v>
      </c>
      <c r="D30" s="448"/>
      <c r="E30" s="449"/>
    </row>
    <row r="31" spans="1:5" x14ac:dyDescent="0.25">
      <c r="A31" s="448" t="s">
        <v>3561</v>
      </c>
      <c r="B31" s="448"/>
      <c r="C31" s="342" t="str">
        <f t="shared" si="0"/>
        <v xml:space="preserve">x </v>
      </c>
      <c r="D31" s="448"/>
      <c r="E31" s="449"/>
    </row>
    <row r="32" spans="1:5" x14ac:dyDescent="0.25">
      <c r="A32" s="448" t="s">
        <v>3561</v>
      </c>
      <c r="B32" s="448"/>
      <c r="C32" s="342" t="str">
        <f t="shared" si="0"/>
        <v xml:space="preserve">x </v>
      </c>
      <c r="D32" s="448"/>
      <c r="E32" s="449"/>
    </row>
    <row r="33" spans="1:5" x14ac:dyDescent="0.25">
      <c r="A33" s="448" t="s">
        <v>3561</v>
      </c>
      <c r="B33" s="448"/>
      <c r="C33" s="342" t="str">
        <f t="shared" si="0"/>
        <v xml:space="preserve">x </v>
      </c>
      <c r="D33" s="448"/>
      <c r="E33" s="449"/>
    </row>
    <row r="34" spans="1:5" x14ac:dyDescent="0.25">
      <c r="A34" s="448" t="s">
        <v>3561</v>
      </c>
      <c r="B34" s="448"/>
      <c r="C34" s="342" t="str">
        <f t="shared" si="0"/>
        <v xml:space="preserve">x </v>
      </c>
      <c r="D34" s="448"/>
      <c r="E34" s="449"/>
    </row>
    <row r="35" spans="1:5" x14ac:dyDescent="0.25">
      <c r="A35" s="448" t="s">
        <v>3561</v>
      </c>
      <c r="B35" s="448"/>
      <c r="C35" s="342" t="str">
        <f t="shared" si="0"/>
        <v xml:space="preserve">x </v>
      </c>
      <c r="D35" s="448"/>
      <c r="E35" s="449"/>
    </row>
    <row r="36" spans="1:5" x14ac:dyDescent="0.25">
      <c r="A36" s="448" t="s">
        <v>3561</v>
      </c>
      <c r="B36" s="448"/>
      <c r="C36" s="342" t="str">
        <f t="shared" si="0"/>
        <v xml:space="preserve">x </v>
      </c>
      <c r="D36" s="448"/>
      <c r="E36" s="449"/>
    </row>
    <row r="37" spans="1:5" x14ac:dyDescent="0.25">
      <c r="A37" s="448" t="s">
        <v>3561</v>
      </c>
      <c r="B37" s="448"/>
      <c r="C37" s="342" t="str">
        <f t="shared" si="0"/>
        <v xml:space="preserve">x </v>
      </c>
      <c r="D37" s="448"/>
      <c r="E37" s="449"/>
    </row>
    <row r="38" spans="1:5" x14ac:dyDescent="0.25">
      <c r="A38" s="448" t="s">
        <v>3561</v>
      </c>
      <c r="B38" s="448"/>
      <c r="C38" s="342" t="str">
        <f t="shared" si="0"/>
        <v xml:space="preserve">x </v>
      </c>
      <c r="D38" s="448"/>
      <c r="E38" s="449"/>
    </row>
    <row r="39" spans="1:5" x14ac:dyDescent="0.25">
      <c r="A39" s="448" t="s">
        <v>3561</v>
      </c>
      <c r="B39" s="448"/>
      <c r="C39" s="342" t="str">
        <f t="shared" si="0"/>
        <v xml:space="preserve">x </v>
      </c>
      <c r="D39" s="448"/>
      <c r="E39" s="449"/>
    </row>
    <row r="40" spans="1:5" x14ac:dyDescent="0.25">
      <c r="A40" s="448" t="s">
        <v>3561</v>
      </c>
      <c r="B40" s="448"/>
      <c r="C40" s="342" t="str">
        <f t="shared" si="0"/>
        <v xml:space="preserve">x </v>
      </c>
      <c r="D40" s="448"/>
      <c r="E40" s="449"/>
    </row>
    <row r="41" spans="1:5" x14ac:dyDescent="0.25">
      <c r="A41" s="343"/>
      <c r="B41" s="343"/>
      <c r="C41" t="str">
        <f t="shared" si="0"/>
        <v xml:space="preserve"> </v>
      </c>
      <c r="D41" s="343"/>
      <c r="E41" s="344"/>
    </row>
    <row r="42" spans="1:5" x14ac:dyDescent="0.25">
      <c r="A42" s="343"/>
      <c r="B42" s="343"/>
      <c r="C42" t="str">
        <f t="shared" si="0"/>
        <v xml:space="preserve"> </v>
      </c>
      <c r="D42" s="343"/>
      <c r="E42" s="344"/>
    </row>
    <row r="43" spans="1:5" x14ac:dyDescent="0.25">
      <c r="A43" s="343"/>
      <c r="B43" s="343"/>
      <c r="C43" t="str">
        <f t="shared" si="0"/>
        <v xml:space="preserve"> </v>
      </c>
      <c r="D43" s="343"/>
      <c r="E43" s="344"/>
    </row>
    <row r="44" spans="1:5" x14ac:dyDescent="0.25">
      <c r="A44" s="343"/>
      <c r="B44" s="343"/>
      <c r="C44" t="str">
        <f t="shared" si="0"/>
        <v xml:space="preserve"> </v>
      </c>
      <c r="D44" s="343"/>
      <c r="E44" s="344"/>
    </row>
    <row r="45" spans="1:5" x14ac:dyDescent="0.25">
      <c r="A45" s="343"/>
      <c r="B45" s="343"/>
      <c r="C45" t="str">
        <f t="shared" si="0"/>
        <v xml:space="preserve"> </v>
      </c>
      <c r="D45" s="343"/>
      <c r="E45" s="344"/>
    </row>
    <row r="46" spans="1:5" x14ac:dyDescent="0.25">
      <c r="A46" s="343"/>
      <c r="B46" s="343"/>
      <c r="C46" t="str">
        <f t="shared" si="0"/>
        <v xml:space="preserve"> </v>
      </c>
      <c r="D46" s="343"/>
      <c r="E46" s="344"/>
    </row>
    <row r="47" spans="1:5" x14ac:dyDescent="0.25">
      <c r="A47" s="343"/>
      <c r="B47" s="343"/>
      <c r="C47" t="str">
        <f t="shared" si="0"/>
        <v xml:space="preserve"> </v>
      </c>
      <c r="D47" s="343"/>
      <c r="E47" s="344"/>
    </row>
    <row r="48" spans="1:5" x14ac:dyDescent="0.25">
      <c r="A48" s="343"/>
      <c r="B48" s="343"/>
      <c r="C48" t="str">
        <f t="shared" si="0"/>
        <v xml:space="preserve"> </v>
      </c>
      <c r="D48" s="343"/>
      <c r="E48" s="344"/>
    </row>
    <row r="49" spans="1:5" x14ac:dyDescent="0.25">
      <c r="A49" s="343"/>
      <c r="B49" s="343"/>
      <c r="C49" t="str">
        <f t="shared" si="0"/>
        <v xml:space="preserve"> </v>
      </c>
      <c r="D49" s="343"/>
      <c r="E49" s="344"/>
    </row>
    <row r="50" spans="1:5" x14ac:dyDescent="0.25">
      <c r="A50" s="343"/>
      <c r="B50" s="343"/>
      <c r="C50" t="str">
        <f t="shared" si="0"/>
        <v xml:space="preserve"> </v>
      </c>
      <c r="D50" s="343"/>
      <c r="E50" s="344"/>
    </row>
    <row r="51" spans="1:5" x14ac:dyDescent="0.25">
      <c r="A51" s="343"/>
      <c r="B51" s="343"/>
      <c r="C51" t="str">
        <f t="shared" si="0"/>
        <v xml:space="preserve"> </v>
      </c>
      <c r="D51" s="343"/>
      <c r="E51" s="344"/>
    </row>
    <row r="52" spans="1:5" x14ac:dyDescent="0.25">
      <c r="A52" s="343"/>
      <c r="B52" s="343"/>
      <c r="C52" t="str">
        <f t="shared" si="0"/>
        <v xml:space="preserve"> </v>
      </c>
      <c r="D52" s="343"/>
      <c r="E52" s="344"/>
    </row>
    <row r="53" spans="1:5" x14ac:dyDescent="0.25">
      <c r="A53" s="343"/>
      <c r="B53" s="343"/>
      <c r="C53" t="str">
        <f t="shared" si="0"/>
        <v xml:space="preserve"> </v>
      </c>
      <c r="D53" s="343"/>
      <c r="E53" s="344"/>
    </row>
    <row r="54" spans="1:5" x14ac:dyDescent="0.25">
      <c r="A54" s="343"/>
      <c r="B54" s="343"/>
      <c r="C54" t="str">
        <f t="shared" si="0"/>
        <v xml:space="preserve"> </v>
      </c>
      <c r="D54" s="343"/>
      <c r="E54" s="344"/>
    </row>
    <row r="55" spans="1:5" x14ac:dyDescent="0.25">
      <c r="A55" s="343"/>
      <c r="B55" s="343"/>
      <c r="C55" t="str">
        <f t="shared" si="0"/>
        <v xml:space="preserve"> </v>
      </c>
      <c r="D55" s="343"/>
      <c r="E55" s="344"/>
    </row>
    <row r="56" spans="1:5" x14ac:dyDescent="0.25">
      <c r="A56" s="343"/>
      <c r="B56" s="343"/>
      <c r="C56" t="str">
        <f t="shared" si="0"/>
        <v xml:space="preserve"> </v>
      </c>
      <c r="D56" s="343"/>
      <c r="E56" s="344"/>
    </row>
    <row r="57" spans="1:5" x14ac:dyDescent="0.25">
      <c r="A57" s="343"/>
      <c r="B57" s="343"/>
      <c r="C57" t="str">
        <f t="shared" si="0"/>
        <v xml:space="preserve"> </v>
      </c>
      <c r="D57" s="343"/>
      <c r="E57" s="344"/>
    </row>
    <row r="58" spans="1:5" x14ac:dyDescent="0.25">
      <c r="A58" s="343"/>
      <c r="B58" s="343"/>
      <c r="C58" t="str">
        <f t="shared" si="0"/>
        <v xml:space="preserve"> </v>
      </c>
      <c r="D58" s="343"/>
      <c r="E58" s="344"/>
    </row>
    <row r="59" spans="1:5" x14ac:dyDescent="0.25">
      <c r="A59" s="343"/>
      <c r="B59" s="343"/>
      <c r="C59" t="str">
        <f t="shared" si="0"/>
        <v xml:space="preserve"> </v>
      </c>
      <c r="D59" s="343"/>
      <c r="E59" s="344"/>
    </row>
    <row r="60" spans="1:5" x14ac:dyDescent="0.25">
      <c r="A60" s="343"/>
      <c r="B60" s="343"/>
      <c r="C60" t="str">
        <f t="shared" si="0"/>
        <v xml:space="preserve"> </v>
      </c>
      <c r="D60" s="343"/>
      <c r="E60" s="344"/>
    </row>
    <row r="61" spans="1:5" x14ac:dyDescent="0.25">
      <c r="A61" s="343"/>
      <c r="B61" s="343"/>
      <c r="C61" t="str">
        <f t="shared" si="0"/>
        <v xml:space="preserve"> </v>
      </c>
      <c r="D61" s="343"/>
      <c r="E61" s="344"/>
    </row>
    <row r="62" spans="1:5" x14ac:dyDescent="0.25">
      <c r="A62" s="343"/>
      <c r="B62" s="343"/>
      <c r="C62" t="str">
        <f t="shared" si="0"/>
        <v xml:space="preserve"> </v>
      </c>
      <c r="D62" s="343"/>
      <c r="E62" s="344"/>
    </row>
    <row r="63" spans="1:5" x14ac:dyDescent="0.25">
      <c r="A63" s="343"/>
      <c r="B63" s="343"/>
      <c r="C63" t="str">
        <f t="shared" si="0"/>
        <v xml:space="preserve"> </v>
      </c>
      <c r="D63" s="343"/>
      <c r="E63" s="344"/>
    </row>
    <row r="64" spans="1:5" x14ac:dyDescent="0.25">
      <c r="A64" s="343"/>
      <c r="B64" s="343"/>
      <c r="C64" t="str">
        <f t="shared" si="0"/>
        <v xml:space="preserve"> </v>
      </c>
      <c r="D64" s="343"/>
      <c r="E64" s="344"/>
    </row>
    <row r="65" spans="1:5" x14ac:dyDescent="0.25">
      <c r="A65" s="343"/>
      <c r="B65" s="343"/>
      <c r="C65" t="str">
        <f t="shared" si="0"/>
        <v xml:space="preserve"> </v>
      </c>
      <c r="D65" s="343"/>
      <c r="E65" s="344"/>
    </row>
    <row r="66" spans="1:5" x14ac:dyDescent="0.25">
      <c r="A66" s="343"/>
      <c r="B66" s="343"/>
      <c r="C66" t="str">
        <f t="shared" si="0"/>
        <v xml:space="preserve"> </v>
      </c>
      <c r="D66" s="343"/>
      <c r="E66" s="344"/>
    </row>
    <row r="67" spans="1:5" x14ac:dyDescent="0.25">
      <c r="A67" s="343"/>
      <c r="B67" s="343"/>
      <c r="C67" t="str">
        <f t="shared" ref="C67:C80" si="1">CONCATENATE(A67," ",B67)</f>
        <v xml:space="preserve"> </v>
      </c>
      <c r="D67" s="343"/>
      <c r="E67" s="344"/>
    </row>
    <row r="68" spans="1:5" x14ac:dyDescent="0.25">
      <c r="A68" s="343"/>
      <c r="B68" s="343"/>
      <c r="C68" t="str">
        <f t="shared" si="1"/>
        <v xml:space="preserve"> </v>
      </c>
      <c r="D68" s="343"/>
      <c r="E68" s="344"/>
    </row>
    <row r="69" spans="1:5" x14ac:dyDescent="0.25">
      <c r="A69" s="343"/>
      <c r="B69" s="343"/>
      <c r="C69" t="str">
        <f t="shared" si="1"/>
        <v xml:space="preserve"> </v>
      </c>
      <c r="D69" s="343"/>
      <c r="E69" s="344"/>
    </row>
    <row r="70" spans="1:5" x14ac:dyDescent="0.25">
      <c r="A70" s="343"/>
      <c r="B70" s="343"/>
      <c r="C70" t="str">
        <f t="shared" si="1"/>
        <v xml:space="preserve"> </v>
      </c>
      <c r="D70" s="343"/>
      <c r="E70" s="344"/>
    </row>
    <row r="71" spans="1:5" x14ac:dyDescent="0.25">
      <c r="C71" t="str">
        <f t="shared" si="1"/>
        <v xml:space="preserve"> </v>
      </c>
    </row>
    <row r="72" spans="1:5" x14ac:dyDescent="0.25">
      <c r="C72" t="str">
        <f t="shared" si="1"/>
        <v xml:space="preserve"> </v>
      </c>
    </row>
    <row r="73" spans="1:5" x14ac:dyDescent="0.25">
      <c r="C73" t="str">
        <f t="shared" si="1"/>
        <v xml:space="preserve"> </v>
      </c>
    </row>
    <row r="74" spans="1:5" x14ac:dyDescent="0.25">
      <c r="C74" t="str">
        <f t="shared" si="1"/>
        <v xml:space="preserve"> </v>
      </c>
    </row>
    <row r="75" spans="1:5" x14ac:dyDescent="0.25">
      <c r="C75" t="str">
        <f t="shared" si="1"/>
        <v xml:space="preserve"> </v>
      </c>
    </row>
    <row r="76" spans="1:5" x14ac:dyDescent="0.25">
      <c r="C76" t="str">
        <f t="shared" si="1"/>
        <v xml:space="preserve"> </v>
      </c>
    </row>
    <row r="77" spans="1:5" x14ac:dyDescent="0.25">
      <c r="C77" t="str">
        <f t="shared" si="1"/>
        <v xml:space="preserve"> </v>
      </c>
    </row>
    <row r="78" spans="1:5" x14ac:dyDescent="0.25">
      <c r="C78" t="str">
        <f t="shared" si="1"/>
        <v xml:space="preserve"> </v>
      </c>
    </row>
    <row r="79" spans="1:5" x14ac:dyDescent="0.25">
      <c r="C79" t="str">
        <f t="shared" si="1"/>
        <v xml:space="preserve"> </v>
      </c>
    </row>
    <row r="80" spans="1:5" x14ac:dyDescent="0.25">
      <c r="C80" t="str">
        <f t="shared" si="1"/>
        <v xml:space="preserve"> </v>
      </c>
    </row>
  </sheetData>
  <sheetProtection algorithmName="SHA-512" hashValue="NfxUvbkrkVFtx67aio1//Zx6VY6ymtXZPE/iArEgrsllnJbEvoUD766URcwLN8Mp6rl/RuxncFyAk0bWoXB3Mw==" saltValue="YlByoPAeIe1H+Jud+o8CBg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678"/>
  <sheetViews>
    <sheetView workbookViewId="0">
      <selection activeCell="D7" sqref="D7"/>
    </sheetView>
  </sheetViews>
  <sheetFormatPr defaultRowHeight="15" x14ac:dyDescent="0.25"/>
  <cols>
    <col min="2" max="2" width="51.140625" bestFit="1" customWidth="1"/>
  </cols>
  <sheetData>
    <row r="1" spans="1:166" s="151" customFormat="1" ht="15" customHeight="1" thickBot="1" x14ac:dyDescent="0.3">
      <c r="A1" s="405" t="s">
        <v>2358</v>
      </c>
      <c r="B1" s="406"/>
      <c r="C1" s="406"/>
      <c r="D1" s="406"/>
      <c r="E1" s="406"/>
      <c r="F1" s="407"/>
      <c r="G1" s="171"/>
      <c r="H1" s="171"/>
      <c r="I1" s="172"/>
      <c r="J1" s="171"/>
      <c r="K1" s="173"/>
      <c r="L1" s="172"/>
      <c r="M1" s="172"/>
      <c r="N1" s="172"/>
      <c r="O1" s="172"/>
      <c r="P1" s="171"/>
      <c r="Q1" s="172"/>
      <c r="R1" s="171"/>
      <c r="S1" s="172"/>
      <c r="T1" s="173"/>
      <c r="U1" s="173"/>
      <c r="V1" s="171"/>
      <c r="W1" s="171"/>
      <c r="X1" s="172"/>
      <c r="Y1" s="172"/>
      <c r="Z1" s="171"/>
      <c r="AA1" s="173"/>
      <c r="AB1" s="172"/>
      <c r="AC1" s="171"/>
      <c r="AD1" s="173"/>
      <c r="AE1" s="172"/>
      <c r="AF1" s="172"/>
      <c r="AG1" s="173"/>
      <c r="AH1" s="171"/>
      <c r="AI1" s="172"/>
      <c r="AJ1" s="171"/>
      <c r="AK1" s="173"/>
      <c r="AL1" s="173"/>
      <c r="AM1" s="173"/>
      <c r="AN1" s="172"/>
      <c r="AO1" s="173"/>
      <c r="AP1" s="172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1"/>
      <c r="BU1" s="171"/>
      <c r="BV1" s="171"/>
      <c r="BW1" s="171"/>
      <c r="BX1" s="171"/>
      <c r="BY1" s="171"/>
    </row>
    <row r="2" spans="1:166" s="93" customFormat="1" ht="9.9499999999999993" customHeight="1" thickBot="1" x14ac:dyDescent="0.3">
      <c r="A2" s="174"/>
      <c r="B2" s="175"/>
      <c r="C2" s="174"/>
      <c r="D2" s="309"/>
      <c r="E2" s="159"/>
      <c r="F2" s="176"/>
      <c r="G2" s="177"/>
      <c r="H2" s="177"/>
      <c r="I2" s="178"/>
      <c r="J2" s="177"/>
      <c r="K2" s="179"/>
      <c r="L2" s="178"/>
      <c r="M2" s="178"/>
      <c r="N2" s="178"/>
      <c r="O2" s="178"/>
      <c r="P2" s="177"/>
      <c r="Q2" s="178"/>
      <c r="R2" s="177"/>
      <c r="S2" s="178"/>
      <c r="T2" s="179"/>
      <c r="U2" s="179"/>
      <c r="V2" s="177"/>
      <c r="W2" s="177"/>
      <c r="X2" s="178"/>
      <c r="Y2" s="178"/>
      <c r="Z2" s="177"/>
      <c r="AA2" s="179"/>
      <c r="AB2" s="178"/>
      <c r="AC2" s="177"/>
      <c r="AD2" s="179"/>
      <c r="AE2" s="178"/>
      <c r="AF2" s="178"/>
      <c r="AG2" s="179"/>
      <c r="AH2" s="177"/>
      <c r="AI2" s="178"/>
      <c r="AJ2" s="177"/>
      <c r="AK2" s="179"/>
      <c r="AL2" s="179"/>
      <c r="AM2" s="179"/>
      <c r="AN2" s="178"/>
      <c r="AO2" s="179"/>
      <c r="AP2" s="178"/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9"/>
      <c r="BB2" s="179"/>
      <c r="BC2" s="179"/>
      <c r="BD2" s="179"/>
      <c r="BE2" s="179"/>
      <c r="BF2" s="179"/>
      <c r="BG2" s="179"/>
      <c r="BH2" s="179"/>
      <c r="BI2" s="179"/>
      <c r="BJ2" s="179"/>
      <c r="BK2" s="179"/>
      <c r="BL2" s="179"/>
      <c r="BM2" s="179"/>
      <c r="BN2" s="179"/>
      <c r="BO2" s="179"/>
      <c r="BP2" s="179"/>
      <c r="BQ2" s="179"/>
      <c r="BR2" s="179"/>
      <c r="BS2" s="179"/>
      <c r="BT2" s="171"/>
      <c r="BU2" s="171"/>
      <c r="BV2" s="171"/>
      <c r="BW2" s="171"/>
      <c r="BX2" s="171"/>
      <c r="BY2" s="171"/>
    </row>
    <row r="3" spans="1:166" s="84" customFormat="1" ht="15" customHeight="1" thickBot="1" x14ac:dyDescent="0.3">
      <c r="A3" s="155"/>
      <c r="B3" s="156"/>
      <c r="C3" s="180"/>
      <c r="D3" s="310"/>
      <c r="E3" s="181"/>
      <c r="F3" s="176"/>
      <c r="G3" s="182" t="s">
        <v>592</v>
      </c>
      <c r="H3" s="182" t="s">
        <v>593</v>
      </c>
      <c r="I3" s="182" t="s">
        <v>594</v>
      </c>
      <c r="J3" s="408" t="s">
        <v>595</v>
      </c>
      <c r="K3" s="409"/>
      <c r="L3" s="410" t="s">
        <v>596</v>
      </c>
      <c r="M3" s="411"/>
      <c r="N3" s="411"/>
      <c r="O3" s="411"/>
      <c r="P3" s="412"/>
      <c r="Q3" s="410" t="s">
        <v>597</v>
      </c>
      <c r="R3" s="411"/>
      <c r="S3" s="411"/>
      <c r="T3" s="411"/>
      <c r="U3" s="412"/>
      <c r="V3" s="182" t="s">
        <v>598</v>
      </c>
      <c r="W3" s="408" t="s">
        <v>599</v>
      </c>
      <c r="X3" s="413"/>
      <c r="Y3" s="413"/>
      <c r="Z3" s="413"/>
      <c r="AA3" s="409"/>
      <c r="AB3" s="410" t="s">
        <v>600</v>
      </c>
      <c r="AC3" s="411"/>
      <c r="AD3" s="412"/>
      <c r="AE3" s="410" t="s">
        <v>601</v>
      </c>
      <c r="AF3" s="411"/>
      <c r="AG3" s="412"/>
      <c r="AH3" s="182" t="s">
        <v>602</v>
      </c>
      <c r="AI3" s="408" t="s">
        <v>603</v>
      </c>
      <c r="AJ3" s="413"/>
      <c r="AK3" s="413"/>
      <c r="AL3" s="413"/>
      <c r="AM3" s="409"/>
      <c r="AN3" s="410" t="s">
        <v>604</v>
      </c>
      <c r="AO3" s="412"/>
      <c r="AP3" s="410" t="s">
        <v>605</v>
      </c>
      <c r="AQ3" s="412"/>
      <c r="AR3" s="410" t="s">
        <v>606</v>
      </c>
      <c r="AS3" s="412"/>
      <c r="AT3" s="410" t="s">
        <v>607</v>
      </c>
      <c r="AU3" s="411"/>
      <c r="AV3" s="411"/>
      <c r="AW3" s="411"/>
      <c r="AX3" s="411"/>
      <c r="AY3" s="411"/>
      <c r="AZ3" s="412"/>
      <c r="BA3" s="410" t="s">
        <v>608</v>
      </c>
      <c r="BB3" s="412"/>
      <c r="BC3" s="410" t="s">
        <v>609</v>
      </c>
      <c r="BD3" s="411"/>
      <c r="BE3" s="411"/>
      <c r="BF3" s="411"/>
      <c r="BG3" s="411"/>
      <c r="BH3" s="412"/>
      <c r="BI3" s="158" t="s">
        <v>610</v>
      </c>
      <c r="BJ3" s="410" t="s">
        <v>589</v>
      </c>
      <c r="BK3" s="411"/>
      <c r="BL3" s="411"/>
      <c r="BM3" s="411"/>
      <c r="BN3" s="411"/>
      <c r="BO3" s="412"/>
      <c r="BP3" s="158" t="s">
        <v>590</v>
      </c>
      <c r="BQ3" s="410" t="s">
        <v>591</v>
      </c>
      <c r="BR3" s="411"/>
      <c r="BS3" s="412"/>
      <c r="BT3" s="159"/>
      <c r="BU3" s="159"/>
      <c r="BV3" s="159"/>
      <c r="BW3" s="159"/>
      <c r="BX3" s="159"/>
      <c r="BY3" s="159"/>
    </row>
    <row r="4" spans="1:166" s="83" customFormat="1" ht="15" customHeight="1" thickBot="1" x14ac:dyDescent="0.3">
      <c r="A4" s="396" t="s">
        <v>93</v>
      </c>
      <c r="B4" s="399" t="s">
        <v>92</v>
      </c>
      <c r="C4" s="399" t="s">
        <v>91</v>
      </c>
      <c r="D4" s="402" t="s">
        <v>611</v>
      </c>
      <c r="E4" s="399" t="s">
        <v>90</v>
      </c>
      <c r="F4" s="160"/>
      <c r="G4" s="161" t="s">
        <v>614</v>
      </c>
      <c r="H4" s="161" t="s">
        <v>616</v>
      </c>
      <c r="I4" s="161" t="s">
        <v>613</v>
      </c>
      <c r="J4" s="161" t="s">
        <v>612</v>
      </c>
      <c r="K4" s="161" t="s">
        <v>615</v>
      </c>
      <c r="L4" s="161" t="s">
        <v>613</v>
      </c>
      <c r="M4" s="161" t="s">
        <v>613</v>
      </c>
      <c r="N4" s="161" t="s">
        <v>613</v>
      </c>
      <c r="O4" s="161" t="s">
        <v>613</v>
      </c>
      <c r="P4" s="161" t="s">
        <v>612</v>
      </c>
      <c r="Q4" s="161" t="s">
        <v>613</v>
      </c>
      <c r="R4" s="161" t="s">
        <v>612</v>
      </c>
      <c r="S4" s="161" t="s">
        <v>613</v>
      </c>
      <c r="T4" s="161" t="s">
        <v>615</v>
      </c>
      <c r="U4" s="161" t="s">
        <v>615</v>
      </c>
      <c r="V4" s="161" t="s">
        <v>617</v>
      </c>
      <c r="W4" s="161" t="s">
        <v>612</v>
      </c>
      <c r="X4" s="161" t="s">
        <v>613</v>
      </c>
      <c r="Y4" s="161" t="s">
        <v>613</v>
      </c>
      <c r="Z4" s="161" t="s">
        <v>612</v>
      </c>
      <c r="AA4" s="161" t="s">
        <v>615</v>
      </c>
      <c r="AB4" s="161" t="s">
        <v>613</v>
      </c>
      <c r="AC4" s="161" t="s">
        <v>612</v>
      </c>
      <c r="AD4" s="161" t="s">
        <v>615</v>
      </c>
      <c r="AE4" s="161" t="s">
        <v>613</v>
      </c>
      <c r="AF4" s="161" t="s">
        <v>613</v>
      </c>
      <c r="AG4" s="161" t="s">
        <v>615</v>
      </c>
      <c r="AH4" s="161" t="s">
        <v>617</v>
      </c>
      <c r="AI4" s="161" t="s">
        <v>613</v>
      </c>
      <c r="AJ4" s="161" t="s">
        <v>612</v>
      </c>
      <c r="AK4" s="161" t="s">
        <v>615</v>
      </c>
      <c r="AL4" s="161" t="s">
        <v>615</v>
      </c>
      <c r="AM4" s="161" t="s">
        <v>615</v>
      </c>
      <c r="AN4" s="161" t="s">
        <v>613</v>
      </c>
      <c r="AO4" s="161" t="s">
        <v>615</v>
      </c>
      <c r="AP4" s="161" t="s">
        <v>613</v>
      </c>
      <c r="AQ4" s="184" t="s">
        <v>615</v>
      </c>
      <c r="AR4" s="161" t="s">
        <v>618</v>
      </c>
      <c r="AS4" s="161" t="s">
        <v>612</v>
      </c>
      <c r="AT4" s="185" t="s">
        <v>613</v>
      </c>
      <c r="AU4" s="185" t="s">
        <v>613</v>
      </c>
      <c r="AV4" s="185" t="s">
        <v>613</v>
      </c>
      <c r="AW4" s="185" t="s">
        <v>615</v>
      </c>
      <c r="AX4" s="185" t="s">
        <v>615</v>
      </c>
      <c r="AY4" s="161" t="s">
        <v>612</v>
      </c>
      <c r="AZ4" s="161" t="s">
        <v>612</v>
      </c>
      <c r="BA4" s="161" t="s">
        <v>613</v>
      </c>
      <c r="BB4" s="161" t="s">
        <v>612</v>
      </c>
      <c r="BC4" s="161" t="s">
        <v>615</v>
      </c>
      <c r="BD4" s="161" t="s">
        <v>613</v>
      </c>
      <c r="BE4" s="161" t="s">
        <v>613</v>
      </c>
      <c r="BF4" s="161" t="s">
        <v>613</v>
      </c>
      <c r="BG4" s="161" t="s">
        <v>613</v>
      </c>
      <c r="BH4" s="161" t="s">
        <v>612</v>
      </c>
      <c r="BI4" s="184" t="s">
        <v>618</v>
      </c>
      <c r="BJ4" s="185" t="s">
        <v>615</v>
      </c>
      <c r="BK4" s="185" t="s">
        <v>613</v>
      </c>
      <c r="BL4" s="185" t="s">
        <v>613</v>
      </c>
      <c r="BM4" s="185" t="s">
        <v>613</v>
      </c>
      <c r="BN4" s="185" t="s">
        <v>612</v>
      </c>
      <c r="BO4" s="161" t="s">
        <v>612</v>
      </c>
      <c r="BP4" s="161" t="s">
        <v>2359</v>
      </c>
      <c r="BQ4" s="185" t="s">
        <v>613</v>
      </c>
      <c r="BR4" s="185" t="s">
        <v>613</v>
      </c>
      <c r="BS4" s="185" t="s">
        <v>613</v>
      </c>
      <c r="BT4" s="162"/>
      <c r="BU4" s="162"/>
      <c r="BV4" s="162"/>
      <c r="BW4" s="162"/>
      <c r="BX4" s="162"/>
      <c r="BY4" s="162"/>
    </row>
    <row r="5" spans="1:166" s="83" customFormat="1" ht="15" customHeight="1" thickBot="1" x14ac:dyDescent="0.3">
      <c r="A5" s="397"/>
      <c r="B5" s="400"/>
      <c r="C5" s="400"/>
      <c r="D5" s="403"/>
      <c r="E5" s="400"/>
      <c r="F5" s="164" t="s">
        <v>89</v>
      </c>
      <c r="G5" s="161" t="s">
        <v>622</v>
      </c>
      <c r="H5" s="161" t="s">
        <v>622</v>
      </c>
      <c r="I5" s="165" t="s">
        <v>623</v>
      </c>
      <c r="J5" s="182" t="s">
        <v>619</v>
      </c>
      <c r="K5" s="165" t="s">
        <v>624</v>
      </c>
      <c r="L5" s="165" t="s">
        <v>625</v>
      </c>
      <c r="M5" s="165" t="s">
        <v>626</v>
      </c>
      <c r="N5" s="165" t="s">
        <v>627</v>
      </c>
      <c r="O5" s="165" t="s">
        <v>628</v>
      </c>
      <c r="P5" s="182" t="s">
        <v>629</v>
      </c>
      <c r="Q5" s="165" t="s">
        <v>630</v>
      </c>
      <c r="R5" s="182" t="s">
        <v>631</v>
      </c>
      <c r="S5" s="165" t="s">
        <v>632</v>
      </c>
      <c r="T5" s="165" t="s">
        <v>633</v>
      </c>
      <c r="U5" s="165" t="s">
        <v>634</v>
      </c>
      <c r="V5" s="161" t="s">
        <v>88</v>
      </c>
      <c r="W5" s="182" t="s">
        <v>635</v>
      </c>
      <c r="X5" s="165" t="s">
        <v>636</v>
      </c>
      <c r="Y5" s="165" t="s">
        <v>620</v>
      </c>
      <c r="Z5" s="182" t="s">
        <v>637</v>
      </c>
      <c r="AA5" s="165" t="s">
        <v>621</v>
      </c>
      <c r="AB5" s="165" t="s">
        <v>638</v>
      </c>
      <c r="AC5" s="182" t="s">
        <v>639</v>
      </c>
      <c r="AD5" s="165" t="s">
        <v>640</v>
      </c>
      <c r="AE5" s="165" t="s">
        <v>641</v>
      </c>
      <c r="AF5" s="165" t="s">
        <v>642</v>
      </c>
      <c r="AG5" s="165" t="s">
        <v>643</v>
      </c>
      <c r="AH5" s="161" t="s">
        <v>644</v>
      </c>
      <c r="AI5" s="165" t="s">
        <v>632</v>
      </c>
      <c r="AJ5" s="182" t="s">
        <v>645</v>
      </c>
      <c r="AK5" s="165" t="s">
        <v>646</v>
      </c>
      <c r="AL5" s="165" t="s">
        <v>647</v>
      </c>
      <c r="AM5" s="165" t="s">
        <v>648</v>
      </c>
      <c r="AN5" s="165" t="s">
        <v>628</v>
      </c>
      <c r="AO5" s="165" t="s">
        <v>638</v>
      </c>
      <c r="AP5" s="165" t="s">
        <v>626</v>
      </c>
      <c r="AQ5" s="186" t="s">
        <v>649</v>
      </c>
      <c r="AR5" s="165" t="s">
        <v>633</v>
      </c>
      <c r="AS5" s="165" t="s">
        <v>650</v>
      </c>
      <c r="AT5" s="165" t="s">
        <v>632</v>
      </c>
      <c r="AU5" s="165" t="s">
        <v>636</v>
      </c>
      <c r="AV5" s="165" t="s">
        <v>651</v>
      </c>
      <c r="AW5" s="165" t="s">
        <v>652</v>
      </c>
      <c r="AX5" s="165" t="s">
        <v>653</v>
      </c>
      <c r="AY5" s="165" t="s">
        <v>654</v>
      </c>
      <c r="AZ5" s="165" t="s">
        <v>655</v>
      </c>
      <c r="BA5" s="165" t="s">
        <v>656</v>
      </c>
      <c r="BB5" s="165" t="s">
        <v>645</v>
      </c>
      <c r="BC5" s="165" t="s">
        <v>657</v>
      </c>
      <c r="BD5" s="165" t="s">
        <v>636</v>
      </c>
      <c r="BE5" s="165" t="s">
        <v>658</v>
      </c>
      <c r="BF5" s="165" t="s">
        <v>625</v>
      </c>
      <c r="BG5" s="165" t="s">
        <v>628</v>
      </c>
      <c r="BH5" s="165" t="s">
        <v>659</v>
      </c>
      <c r="BI5" s="186" t="s">
        <v>653</v>
      </c>
      <c r="BJ5" s="165" t="s">
        <v>626</v>
      </c>
      <c r="BK5" s="165" t="s">
        <v>651</v>
      </c>
      <c r="BL5" s="165" t="s">
        <v>640</v>
      </c>
      <c r="BM5" s="165" t="s">
        <v>648</v>
      </c>
      <c r="BN5" s="165" t="s">
        <v>655</v>
      </c>
      <c r="BO5" s="311" t="s">
        <v>619</v>
      </c>
      <c r="BP5" s="165" t="s">
        <v>2360</v>
      </c>
      <c r="BQ5" s="165" t="s">
        <v>2361</v>
      </c>
      <c r="BR5" s="165" t="s">
        <v>640</v>
      </c>
      <c r="BS5" s="165" t="s">
        <v>627</v>
      </c>
      <c r="BT5" s="162"/>
      <c r="BU5" s="162"/>
      <c r="BV5" s="162"/>
      <c r="BW5" s="162"/>
      <c r="BX5" s="162"/>
      <c r="BY5" s="162"/>
    </row>
    <row r="6" spans="1:166" s="83" customFormat="1" ht="15" customHeight="1" thickBot="1" x14ac:dyDescent="0.3">
      <c r="A6" s="398"/>
      <c r="B6" s="401"/>
      <c r="C6" s="401"/>
      <c r="D6" s="404"/>
      <c r="E6" s="401"/>
      <c r="F6" s="164"/>
      <c r="G6" s="168">
        <v>42883</v>
      </c>
      <c r="H6" s="168">
        <v>42897</v>
      </c>
      <c r="I6" s="168">
        <v>42911</v>
      </c>
      <c r="J6" s="169">
        <v>42988</v>
      </c>
      <c r="K6" s="168">
        <v>42988</v>
      </c>
      <c r="L6" s="168">
        <v>42995</v>
      </c>
      <c r="M6" s="168">
        <v>42995</v>
      </c>
      <c r="N6" s="168">
        <v>42995</v>
      </c>
      <c r="O6" s="168">
        <v>42995</v>
      </c>
      <c r="P6" s="169">
        <v>42995</v>
      </c>
      <c r="Q6" s="168">
        <v>43009</v>
      </c>
      <c r="R6" s="168">
        <v>43009</v>
      </c>
      <c r="S6" s="168">
        <v>43009</v>
      </c>
      <c r="T6" s="168">
        <v>43009</v>
      </c>
      <c r="U6" s="168">
        <v>43009</v>
      </c>
      <c r="V6" s="168">
        <v>43023</v>
      </c>
      <c r="W6" s="168">
        <v>43037</v>
      </c>
      <c r="X6" s="168">
        <v>43037</v>
      </c>
      <c r="Y6" s="168">
        <v>43037</v>
      </c>
      <c r="Z6" s="169">
        <v>43037</v>
      </c>
      <c r="AA6" s="168">
        <v>43037</v>
      </c>
      <c r="AB6" s="168">
        <v>43044</v>
      </c>
      <c r="AC6" s="169">
        <v>43044</v>
      </c>
      <c r="AD6" s="168">
        <v>43044</v>
      </c>
      <c r="AE6" s="168">
        <v>43051</v>
      </c>
      <c r="AF6" s="168">
        <v>43051</v>
      </c>
      <c r="AG6" s="168">
        <v>43051</v>
      </c>
      <c r="AH6" s="168">
        <v>43065</v>
      </c>
      <c r="AI6" s="168">
        <v>43086</v>
      </c>
      <c r="AJ6" s="169">
        <v>43086</v>
      </c>
      <c r="AK6" s="168">
        <v>43086</v>
      </c>
      <c r="AL6" s="168">
        <v>43086</v>
      </c>
      <c r="AM6" s="168">
        <v>43086</v>
      </c>
      <c r="AN6" s="168">
        <v>43107</v>
      </c>
      <c r="AO6" s="168">
        <v>43107</v>
      </c>
      <c r="AP6" s="168">
        <v>43114</v>
      </c>
      <c r="AQ6" s="187">
        <v>43114</v>
      </c>
      <c r="AR6" s="168">
        <v>43128</v>
      </c>
      <c r="AS6" s="170">
        <v>43128</v>
      </c>
      <c r="AT6" s="188">
        <v>43149</v>
      </c>
      <c r="AU6" s="168">
        <v>43149</v>
      </c>
      <c r="AV6" s="168">
        <v>43149</v>
      </c>
      <c r="AW6" s="168">
        <v>43149</v>
      </c>
      <c r="AX6" s="170">
        <v>43149</v>
      </c>
      <c r="AY6" s="170">
        <v>43149</v>
      </c>
      <c r="AZ6" s="170">
        <v>43149</v>
      </c>
      <c r="BA6" s="168">
        <v>43156</v>
      </c>
      <c r="BB6" s="170">
        <v>43156</v>
      </c>
      <c r="BC6" s="168">
        <v>43170</v>
      </c>
      <c r="BD6" s="168">
        <v>43170</v>
      </c>
      <c r="BE6" s="168">
        <v>43170</v>
      </c>
      <c r="BF6" s="168">
        <v>43170</v>
      </c>
      <c r="BG6" s="168">
        <v>43170</v>
      </c>
      <c r="BH6" s="168">
        <v>43170</v>
      </c>
      <c r="BI6" s="187">
        <v>43184</v>
      </c>
      <c r="BJ6" s="168">
        <v>43219</v>
      </c>
      <c r="BK6" s="168">
        <v>43219</v>
      </c>
      <c r="BL6" s="168">
        <v>43219</v>
      </c>
      <c r="BM6" s="168">
        <v>43219</v>
      </c>
      <c r="BN6" s="168">
        <v>43219</v>
      </c>
      <c r="BO6" s="168">
        <v>43219</v>
      </c>
      <c r="BP6" s="168">
        <v>43233</v>
      </c>
      <c r="BQ6" s="168">
        <v>43240</v>
      </c>
      <c r="BR6" s="168">
        <v>43240</v>
      </c>
      <c r="BS6" s="168">
        <v>43240</v>
      </c>
      <c r="BT6" s="189"/>
      <c r="BU6" s="189"/>
      <c r="BV6" s="189"/>
      <c r="BW6" s="189"/>
      <c r="BX6" s="189"/>
      <c r="BY6" s="189"/>
    </row>
    <row r="7" spans="1:166" s="83" customFormat="1" ht="15" customHeight="1" thickBot="1" x14ac:dyDescent="0.3">
      <c r="A7" s="73" t="s">
        <v>40</v>
      </c>
      <c r="B7" s="74" t="s">
        <v>664</v>
      </c>
      <c r="C7" s="75">
        <v>32357</v>
      </c>
      <c r="D7" s="312" t="s">
        <v>2417</v>
      </c>
      <c r="E7" s="77" t="s">
        <v>665</v>
      </c>
      <c r="F7" s="51">
        <v>5280</v>
      </c>
      <c r="G7" s="78"/>
      <c r="H7" s="79"/>
      <c r="I7" s="79"/>
      <c r="J7" s="79"/>
      <c r="K7" s="79"/>
      <c r="L7" s="79"/>
      <c r="M7" s="79"/>
      <c r="N7" s="79"/>
      <c r="O7" s="79"/>
      <c r="P7" s="79"/>
      <c r="Q7" s="79"/>
      <c r="R7" s="79">
        <v>780</v>
      </c>
      <c r="S7" s="79"/>
      <c r="T7" s="79"/>
      <c r="U7" s="79"/>
      <c r="V7" s="79"/>
      <c r="W7" s="79">
        <v>780</v>
      </c>
      <c r="X7" s="79"/>
      <c r="Y7" s="79"/>
      <c r="Z7" s="79"/>
      <c r="AA7" s="79"/>
      <c r="AB7" s="79"/>
      <c r="AC7" s="79">
        <v>780</v>
      </c>
      <c r="AD7" s="79"/>
      <c r="AE7" s="79"/>
      <c r="AF7" s="79"/>
      <c r="AG7" s="79"/>
      <c r="AH7" s="79"/>
      <c r="AI7" s="79"/>
      <c r="AJ7" s="79">
        <v>780</v>
      </c>
      <c r="AK7" s="79"/>
      <c r="AL7" s="79"/>
      <c r="AM7" s="79"/>
      <c r="AN7" s="79"/>
      <c r="AO7" s="79"/>
      <c r="AP7" s="79"/>
      <c r="AQ7" s="79"/>
      <c r="AR7" s="79"/>
      <c r="AS7" s="79">
        <v>960</v>
      </c>
      <c r="AT7" s="79"/>
      <c r="AU7" s="79"/>
      <c r="AV7" s="79"/>
      <c r="AW7" s="79"/>
      <c r="AX7" s="79"/>
      <c r="AY7" s="79">
        <v>780</v>
      </c>
      <c r="AZ7" s="79"/>
      <c r="BA7" s="79"/>
      <c r="BB7" s="79"/>
      <c r="BC7" s="79"/>
      <c r="BD7" s="79"/>
      <c r="BE7" s="79"/>
      <c r="BF7" s="79"/>
      <c r="BG7" s="79"/>
      <c r="BH7" s="79">
        <v>780</v>
      </c>
      <c r="BI7" s="79"/>
      <c r="BJ7" s="79"/>
      <c r="BK7" s="79"/>
      <c r="BL7" s="79"/>
      <c r="BM7" s="79"/>
      <c r="BN7" s="79">
        <v>780</v>
      </c>
      <c r="BO7" s="79"/>
      <c r="BP7" s="79">
        <v>1200</v>
      </c>
      <c r="BQ7" s="79"/>
      <c r="BR7" s="79"/>
      <c r="BS7" s="80"/>
      <c r="BT7" s="81">
        <v>0</v>
      </c>
      <c r="BU7" s="82">
        <v>0</v>
      </c>
      <c r="BV7" s="82">
        <v>0</v>
      </c>
      <c r="BW7" s="82">
        <v>0</v>
      </c>
      <c r="BX7" s="82">
        <v>0</v>
      </c>
      <c r="BY7" s="82">
        <v>0</v>
      </c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FA7" s="89"/>
    </row>
    <row r="8" spans="1:166" s="83" customFormat="1" ht="15" customHeight="1" thickBot="1" x14ac:dyDescent="0.3">
      <c r="A8" s="85" t="s">
        <v>39</v>
      </c>
      <c r="B8" s="39" t="s">
        <v>660</v>
      </c>
      <c r="C8" s="40">
        <v>36245</v>
      </c>
      <c r="D8" s="107" t="s">
        <v>2418</v>
      </c>
      <c r="E8" s="47" t="s">
        <v>661</v>
      </c>
      <c r="F8" s="51">
        <v>5255</v>
      </c>
      <c r="G8" s="86">
        <v>425</v>
      </c>
      <c r="H8" s="87"/>
      <c r="I8" s="87"/>
      <c r="J8" s="87"/>
      <c r="K8" s="87"/>
      <c r="L8" s="87"/>
      <c r="M8" s="87"/>
      <c r="N8" s="87"/>
      <c r="O8" s="87"/>
      <c r="P8" s="87"/>
      <c r="Q8" s="87"/>
      <c r="R8" s="87">
        <v>780</v>
      </c>
      <c r="S8" s="87"/>
      <c r="T8" s="87"/>
      <c r="U8" s="87"/>
      <c r="V8" s="87">
        <v>825</v>
      </c>
      <c r="W8" s="87">
        <v>780</v>
      </c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>
        <v>780</v>
      </c>
      <c r="AK8" s="87"/>
      <c r="AL8" s="87"/>
      <c r="AM8" s="87"/>
      <c r="AN8" s="87"/>
      <c r="AO8" s="87"/>
      <c r="AP8" s="87"/>
      <c r="AQ8" s="87"/>
      <c r="AR8" s="87"/>
      <c r="AS8" s="87">
        <v>960</v>
      </c>
      <c r="AT8" s="87"/>
      <c r="AU8" s="87"/>
      <c r="AV8" s="87"/>
      <c r="AW8" s="87"/>
      <c r="AX8" s="87"/>
      <c r="AY8" s="87">
        <v>780</v>
      </c>
      <c r="AZ8" s="87"/>
      <c r="BA8" s="87"/>
      <c r="BB8" s="87"/>
      <c r="BC8" s="87"/>
      <c r="BD8" s="87"/>
      <c r="BE8" s="87"/>
      <c r="BF8" s="87"/>
      <c r="BG8" s="87"/>
      <c r="BH8" s="87">
        <v>780</v>
      </c>
      <c r="BI8" s="87">
        <v>1130</v>
      </c>
      <c r="BJ8" s="87"/>
      <c r="BK8" s="87"/>
      <c r="BL8" s="87"/>
      <c r="BM8" s="87"/>
      <c r="BN8" s="87"/>
      <c r="BO8" s="87"/>
      <c r="BP8" s="87">
        <v>660</v>
      </c>
      <c r="BQ8" s="87"/>
      <c r="BR8" s="87"/>
      <c r="BS8" s="88"/>
      <c r="BT8" s="81">
        <v>0</v>
      </c>
      <c r="BU8" s="82">
        <v>0</v>
      </c>
      <c r="BV8" s="82">
        <v>0</v>
      </c>
      <c r="BW8" s="82">
        <v>0</v>
      </c>
      <c r="BX8" s="82">
        <v>0</v>
      </c>
      <c r="BY8" s="82">
        <v>0</v>
      </c>
      <c r="DT8" s="84"/>
      <c r="DU8" s="84"/>
      <c r="FA8" s="84"/>
    </row>
    <row r="9" spans="1:166" s="83" customFormat="1" ht="15" customHeight="1" thickBot="1" x14ac:dyDescent="0.3">
      <c r="A9" s="85" t="s">
        <v>38</v>
      </c>
      <c r="B9" s="39" t="s">
        <v>662</v>
      </c>
      <c r="C9" s="40">
        <v>35703</v>
      </c>
      <c r="D9" s="107" t="s">
        <v>2419</v>
      </c>
      <c r="E9" s="47" t="s">
        <v>76</v>
      </c>
      <c r="F9" s="51">
        <v>5240</v>
      </c>
      <c r="G9" s="86">
        <v>425</v>
      </c>
      <c r="H9" s="87"/>
      <c r="I9" s="87"/>
      <c r="J9" s="87"/>
      <c r="K9" s="87"/>
      <c r="L9" s="87"/>
      <c r="M9" s="87"/>
      <c r="N9" s="87"/>
      <c r="O9" s="87"/>
      <c r="P9" s="87"/>
      <c r="Q9" s="87"/>
      <c r="R9" s="87">
        <v>780</v>
      </c>
      <c r="S9" s="87"/>
      <c r="T9" s="87"/>
      <c r="U9" s="87"/>
      <c r="V9" s="87"/>
      <c r="W9" s="87"/>
      <c r="X9" s="87"/>
      <c r="Y9" s="87"/>
      <c r="Z9" s="87"/>
      <c r="AA9" s="87"/>
      <c r="AB9" s="87"/>
      <c r="AC9" s="87">
        <v>780</v>
      </c>
      <c r="AD9" s="87"/>
      <c r="AE9" s="87"/>
      <c r="AF9" s="87"/>
      <c r="AG9" s="87"/>
      <c r="AH9" s="87"/>
      <c r="AI9" s="87"/>
      <c r="AJ9" s="87">
        <v>780</v>
      </c>
      <c r="AK9" s="87"/>
      <c r="AL9" s="87"/>
      <c r="AM9" s="87"/>
      <c r="AN9" s="87"/>
      <c r="AO9" s="87">
        <v>920</v>
      </c>
      <c r="AP9" s="87"/>
      <c r="AQ9" s="87"/>
      <c r="AR9" s="87">
        <v>960</v>
      </c>
      <c r="AS9" s="87"/>
      <c r="AT9" s="87"/>
      <c r="AU9" s="87"/>
      <c r="AV9" s="87"/>
      <c r="AW9" s="87"/>
      <c r="AX9" s="87"/>
      <c r="AY9" s="87">
        <v>780</v>
      </c>
      <c r="AZ9" s="87"/>
      <c r="BA9" s="87"/>
      <c r="BB9" s="87"/>
      <c r="BC9" s="87"/>
      <c r="BD9" s="87"/>
      <c r="BE9" s="87"/>
      <c r="BF9" s="87"/>
      <c r="BG9" s="87"/>
      <c r="BH9" s="87"/>
      <c r="BI9" s="87">
        <v>960</v>
      </c>
      <c r="BJ9" s="87"/>
      <c r="BK9" s="87"/>
      <c r="BL9" s="87"/>
      <c r="BM9" s="87"/>
      <c r="BN9" s="87">
        <v>780</v>
      </c>
      <c r="BO9" s="87"/>
      <c r="BP9" s="87">
        <v>840</v>
      </c>
      <c r="BQ9" s="87"/>
      <c r="BR9" s="87"/>
      <c r="BS9" s="88"/>
      <c r="BT9" s="81">
        <v>0</v>
      </c>
      <c r="BU9" s="82">
        <v>0</v>
      </c>
      <c r="BV9" s="82">
        <v>0</v>
      </c>
      <c r="BW9" s="82">
        <v>0</v>
      </c>
      <c r="BX9" s="82">
        <v>0</v>
      </c>
      <c r="BY9" s="82">
        <v>0</v>
      </c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EB9" s="89"/>
      <c r="FE9" s="84"/>
      <c r="FF9" s="84"/>
      <c r="FG9" s="84"/>
      <c r="FH9" s="84"/>
      <c r="FI9" s="84"/>
      <c r="FJ9" s="84"/>
    </row>
    <row r="10" spans="1:166" s="83" customFormat="1" ht="15" customHeight="1" thickBot="1" x14ac:dyDescent="0.3">
      <c r="A10" s="85" t="s">
        <v>37</v>
      </c>
      <c r="B10" s="39" t="s">
        <v>666</v>
      </c>
      <c r="C10" s="40">
        <v>30877</v>
      </c>
      <c r="D10" s="107" t="s">
        <v>2420</v>
      </c>
      <c r="E10" s="47" t="s">
        <v>667</v>
      </c>
      <c r="F10" s="51">
        <v>5010</v>
      </c>
      <c r="G10" s="86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>
        <v>920</v>
      </c>
      <c r="U10" s="87"/>
      <c r="V10" s="87">
        <v>970</v>
      </c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>
        <v>450</v>
      </c>
      <c r="AS10" s="87"/>
      <c r="AT10" s="87"/>
      <c r="AU10" s="87"/>
      <c r="AV10" s="87"/>
      <c r="AW10" s="87"/>
      <c r="AX10" s="87">
        <v>920</v>
      </c>
      <c r="AY10" s="87"/>
      <c r="AZ10" s="87"/>
      <c r="BA10" s="87"/>
      <c r="BB10" s="87"/>
      <c r="BC10" s="87">
        <v>920</v>
      </c>
      <c r="BD10" s="87"/>
      <c r="BE10" s="87"/>
      <c r="BF10" s="87"/>
      <c r="BG10" s="87"/>
      <c r="BH10" s="87"/>
      <c r="BI10" s="87">
        <v>620</v>
      </c>
      <c r="BJ10" s="87"/>
      <c r="BK10" s="87"/>
      <c r="BL10" s="87"/>
      <c r="BM10" s="87"/>
      <c r="BN10" s="87"/>
      <c r="BO10" s="87"/>
      <c r="BP10" s="87">
        <v>660</v>
      </c>
      <c r="BQ10" s="87"/>
      <c r="BR10" s="87"/>
      <c r="BS10" s="88"/>
      <c r="BT10" s="81">
        <v>0</v>
      </c>
      <c r="BU10" s="82">
        <v>0</v>
      </c>
      <c r="BV10" s="82">
        <v>0</v>
      </c>
      <c r="BW10" s="82">
        <v>0</v>
      </c>
      <c r="BX10" s="82">
        <v>0</v>
      </c>
      <c r="BY10" s="82">
        <v>0</v>
      </c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FA10" s="89"/>
    </row>
    <row r="11" spans="1:166" s="83" customFormat="1" ht="15" customHeight="1" thickBot="1" x14ac:dyDescent="0.3">
      <c r="A11" s="85" t="s">
        <v>36</v>
      </c>
      <c r="B11" s="39" t="s">
        <v>685</v>
      </c>
      <c r="C11" s="40">
        <v>32974</v>
      </c>
      <c r="D11" s="107" t="s">
        <v>2421</v>
      </c>
      <c r="E11" s="47" t="s">
        <v>665</v>
      </c>
      <c r="F11" s="51">
        <v>4915</v>
      </c>
      <c r="G11" s="86">
        <v>425</v>
      </c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>
        <v>780</v>
      </c>
      <c r="AK11" s="87"/>
      <c r="AL11" s="87"/>
      <c r="AM11" s="87"/>
      <c r="AN11" s="87"/>
      <c r="AO11" s="87"/>
      <c r="AP11" s="87"/>
      <c r="AQ11" s="87"/>
      <c r="AR11" s="87">
        <v>1130</v>
      </c>
      <c r="AS11" s="87"/>
      <c r="AT11" s="87"/>
      <c r="AU11" s="87"/>
      <c r="AV11" s="87"/>
      <c r="AW11" s="87"/>
      <c r="AX11" s="87"/>
      <c r="AY11" s="87">
        <v>780</v>
      </c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>
        <v>780</v>
      </c>
      <c r="BO11" s="87"/>
      <c r="BP11" s="87">
        <v>1020</v>
      </c>
      <c r="BQ11" s="87"/>
      <c r="BR11" s="87"/>
      <c r="BS11" s="88"/>
      <c r="BT11" s="81">
        <v>0</v>
      </c>
      <c r="BU11" s="82">
        <v>0</v>
      </c>
      <c r="BV11" s="82">
        <v>0</v>
      </c>
      <c r="BW11" s="82">
        <v>0</v>
      </c>
      <c r="BX11" s="82">
        <v>0</v>
      </c>
      <c r="BY11" s="82">
        <v>0</v>
      </c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</row>
    <row r="12" spans="1:166" s="83" customFormat="1" ht="15" customHeight="1" thickBot="1" x14ac:dyDescent="0.3">
      <c r="A12" s="85" t="s">
        <v>35</v>
      </c>
      <c r="B12" s="43" t="s">
        <v>668</v>
      </c>
      <c r="C12" s="52">
        <v>37031</v>
      </c>
      <c r="D12" s="107" t="s">
        <v>2422</v>
      </c>
      <c r="E12" s="46" t="s">
        <v>42</v>
      </c>
      <c r="F12" s="51">
        <v>4795</v>
      </c>
      <c r="G12" s="86">
        <v>500</v>
      </c>
      <c r="H12" s="95"/>
      <c r="I12" s="91"/>
      <c r="J12" s="87">
        <v>595</v>
      </c>
      <c r="K12" s="91"/>
      <c r="L12" s="91"/>
      <c r="M12" s="91"/>
      <c r="N12" s="91"/>
      <c r="O12" s="91"/>
      <c r="P12" s="87">
        <v>213</v>
      </c>
      <c r="Q12" s="91"/>
      <c r="R12" s="87"/>
      <c r="S12" s="91"/>
      <c r="T12" s="91"/>
      <c r="U12" s="91"/>
      <c r="V12" s="95">
        <v>825</v>
      </c>
      <c r="W12" s="87"/>
      <c r="X12" s="91"/>
      <c r="Y12" s="91"/>
      <c r="Z12" s="87">
        <v>780</v>
      </c>
      <c r="AA12" s="91"/>
      <c r="AB12" s="91">
        <v>253</v>
      </c>
      <c r="AC12" s="87"/>
      <c r="AD12" s="91"/>
      <c r="AE12" s="91"/>
      <c r="AF12" s="91"/>
      <c r="AG12" s="91"/>
      <c r="AH12" s="91"/>
      <c r="AI12" s="91"/>
      <c r="AJ12" s="87">
        <v>780</v>
      </c>
      <c r="AK12" s="91"/>
      <c r="AL12" s="91"/>
      <c r="AM12" s="91"/>
      <c r="AN12" s="91"/>
      <c r="AO12" s="91"/>
      <c r="AP12" s="91"/>
      <c r="AQ12" s="91"/>
      <c r="AR12" s="91">
        <v>790</v>
      </c>
      <c r="AS12" s="91"/>
      <c r="AT12" s="91"/>
      <c r="AU12" s="91"/>
      <c r="AV12" s="91"/>
      <c r="AW12" s="91"/>
      <c r="AX12" s="91"/>
      <c r="AY12" s="91"/>
      <c r="AZ12" s="91">
        <v>687</v>
      </c>
      <c r="BA12" s="91"/>
      <c r="BB12" s="91">
        <v>233</v>
      </c>
      <c r="BC12" s="91"/>
      <c r="BD12" s="91"/>
      <c r="BE12" s="91"/>
      <c r="BF12" s="91"/>
      <c r="BG12" s="91"/>
      <c r="BH12" s="91">
        <v>780</v>
      </c>
      <c r="BI12" s="91"/>
      <c r="BJ12" s="91"/>
      <c r="BK12" s="91"/>
      <c r="BL12" s="91"/>
      <c r="BM12" s="91"/>
      <c r="BN12" s="91"/>
      <c r="BO12" s="91">
        <v>687</v>
      </c>
      <c r="BP12" s="91">
        <v>840</v>
      </c>
      <c r="BQ12" s="91"/>
      <c r="BR12" s="91"/>
      <c r="BS12" s="92"/>
      <c r="BT12" s="81">
        <v>0</v>
      </c>
      <c r="BU12" s="82">
        <v>0</v>
      </c>
      <c r="BV12" s="82">
        <v>0</v>
      </c>
      <c r="BW12" s="82">
        <v>0</v>
      </c>
      <c r="BX12" s="82">
        <v>0</v>
      </c>
      <c r="BY12" s="82">
        <v>0</v>
      </c>
    </row>
    <row r="13" spans="1:166" s="83" customFormat="1" ht="15" customHeight="1" thickBot="1" x14ac:dyDescent="0.3">
      <c r="A13" s="85" t="s">
        <v>34</v>
      </c>
      <c r="B13" s="39" t="s">
        <v>670</v>
      </c>
      <c r="C13" s="40">
        <v>35668</v>
      </c>
      <c r="D13" s="107" t="s">
        <v>2423</v>
      </c>
      <c r="E13" s="47" t="s">
        <v>661</v>
      </c>
      <c r="F13" s="51">
        <v>4680</v>
      </c>
      <c r="G13" s="86">
        <v>425</v>
      </c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>
        <v>780</v>
      </c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>
        <v>780</v>
      </c>
      <c r="AD13" s="87"/>
      <c r="AE13" s="87"/>
      <c r="AF13" s="87"/>
      <c r="AG13" s="87"/>
      <c r="AH13" s="87"/>
      <c r="AI13" s="87"/>
      <c r="AJ13" s="87">
        <v>780</v>
      </c>
      <c r="AK13" s="87"/>
      <c r="AL13" s="87"/>
      <c r="AM13" s="87"/>
      <c r="AN13" s="87"/>
      <c r="AO13" s="87">
        <v>780</v>
      </c>
      <c r="AP13" s="87"/>
      <c r="AQ13" s="87"/>
      <c r="AR13" s="87"/>
      <c r="AS13" s="87"/>
      <c r="AT13" s="87"/>
      <c r="AU13" s="87"/>
      <c r="AV13" s="87"/>
      <c r="AW13" s="87"/>
      <c r="AX13" s="87"/>
      <c r="AY13" s="87">
        <v>780</v>
      </c>
      <c r="AZ13" s="87"/>
      <c r="BA13" s="87"/>
      <c r="BB13" s="87"/>
      <c r="BC13" s="87"/>
      <c r="BD13" s="87"/>
      <c r="BE13" s="87"/>
      <c r="BF13" s="87"/>
      <c r="BG13" s="87"/>
      <c r="BH13" s="87"/>
      <c r="BI13" s="87">
        <v>450</v>
      </c>
      <c r="BJ13" s="87"/>
      <c r="BK13" s="87"/>
      <c r="BL13" s="87"/>
      <c r="BM13" s="87"/>
      <c r="BN13" s="87">
        <v>780</v>
      </c>
      <c r="BO13" s="87"/>
      <c r="BP13" s="87"/>
      <c r="BQ13" s="87"/>
      <c r="BR13" s="87"/>
      <c r="BS13" s="88"/>
      <c r="BT13" s="81">
        <v>0</v>
      </c>
      <c r="BU13" s="82">
        <v>0</v>
      </c>
      <c r="BV13" s="82">
        <v>0</v>
      </c>
      <c r="BW13" s="82">
        <v>0</v>
      </c>
      <c r="BX13" s="82">
        <v>0</v>
      </c>
      <c r="BY13" s="82">
        <v>0</v>
      </c>
      <c r="FD13" s="84"/>
    </row>
    <row r="14" spans="1:166" s="83" customFormat="1" ht="15" customHeight="1" thickBot="1" x14ac:dyDescent="0.3">
      <c r="A14" s="85" t="s">
        <v>33</v>
      </c>
      <c r="B14" s="43" t="s">
        <v>663</v>
      </c>
      <c r="C14" s="52">
        <v>36888</v>
      </c>
      <c r="D14" s="107" t="s">
        <v>2424</v>
      </c>
      <c r="E14" s="46" t="s">
        <v>42</v>
      </c>
      <c r="F14" s="51">
        <v>4679</v>
      </c>
      <c r="G14" s="90">
        <v>425</v>
      </c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>
        <v>504</v>
      </c>
      <c r="U14" s="91"/>
      <c r="V14" s="91">
        <v>825</v>
      </c>
      <c r="W14" s="91"/>
      <c r="X14" s="91"/>
      <c r="Y14" s="91"/>
      <c r="Z14" s="91"/>
      <c r="AA14" s="91">
        <v>920</v>
      </c>
      <c r="AB14" s="91">
        <v>300</v>
      </c>
      <c r="AC14" s="91"/>
      <c r="AD14" s="91"/>
      <c r="AE14" s="91"/>
      <c r="AF14" s="91"/>
      <c r="AG14" s="91"/>
      <c r="AH14" s="91"/>
      <c r="AI14" s="91"/>
      <c r="AJ14" s="91">
        <v>780</v>
      </c>
      <c r="AK14" s="91"/>
      <c r="AL14" s="91"/>
      <c r="AM14" s="91"/>
      <c r="AN14" s="91"/>
      <c r="AO14" s="91"/>
      <c r="AP14" s="91"/>
      <c r="AQ14" s="91"/>
      <c r="AR14" s="91">
        <v>620</v>
      </c>
      <c r="AS14" s="91"/>
      <c r="AT14" s="91"/>
      <c r="AU14" s="91"/>
      <c r="AV14" s="91"/>
      <c r="AW14" s="91"/>
      <c r="AX14" s="91"/>
      <c r="AY14" s="91"/>
      <c r="AZ14" s="91">
        <v>687</v>
      </c>
      <c r="BA14" s="91"/>
      <c r="BB14" s="91">
        <v>233</v>
      </c>
      <c r="BC14" s="91"/>
      <c r="BD14" s="91"/>
      <c r="BE14" s="91"/>
      <c r="BF14" s="91"/>
      <c r="BG14" s="91"/>
      <c r="BH14" s="91">
        <v>780</v>
      </c>
      <c r="BI14" s="91"/>
      <c r="BJ14" s="91"/>
      <c r="BK14" s="91"/>
      <c r="BL14" s="91"/>
      <c r="BM14" s="91"/>
      <c r="BN14" s="91"/>
      <c r="BO14" s="91">
        <v>687</v>
      </c>
      <c r="BP14" s="91">
        <v>480</v>
      </c>
      <c r="BQ14" s="91"/>
      <c r="BR14" s="91"/>
      <c r="BS14" s="92"/>
      <c r="BT14" s="81">
        <v>0</v>
      </c>
      <c r="BU14" s="82">
        <v>0</v>
      </c>
      <c r="BV14" s="82">
        <v>0</v>
      </c>
      <c r="BW14" s="82">
        <v>0</v>
      </c>
      <c r="BX14" s="82">
        <v>0</v>
      </c>
      <c r="BY14" s="82">
        <v>0</v>
      </c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93"/>
      <c r="DM14" s="93"/>
      <c r="DN14" s="93"/>
      <c r="DO14" s="93"/>
      <c r="DP14" s="93"/>
      <c r="DQ14" s="93"/>
      <c r="DR14" s="93"/>
      <c r="DS14" s="93"/>
      <c r="DT14" s="84"/>
      <c r="DU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B14" s="84"/>
      <c r="FC14" s="84"/>
    </row>
    <row r="15" spans="1:166" s="83" customFormat="1" ht="15" customHeight="1" thickBot="1" x14ac:dyDescent="0.3">
      <c r="A15" s="85" t="s">
        <v>31</v>
      </c>
      <c r="B15" s="43" t="s">
        <v>669</v>
      </c>
      <c r="C15" s="52">
        <v>36160</v>
      </c>
      <c r="D15" s="107" t="s">
        <v>2425</v>
      </c>
      <c r="E15" s="46" t="s">
        <v>77</v>
      </c>
      <c r="F15" s="51">
        <v>4434</v>
      </c>
      <c r="G15" s="86">
        <v>500</v>
      </c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>
        <v>642</v>
      </c>
      <c r="U15" s="87"/>
      <c r="V15" s="87"/>
      <c r="W15" s="87"/>
      <c r="X15" s="87"/>
      <c r="Y15" s="87"/>
      <c r="Z15" s="87"/>
      <c r="AA15" s="87">
        <v>642</v>
      </c>
      <c r="AB15" s="87"/>
      <c r="AC15" s="87"/>
      <c r="AD15" s="87"/>
      <c r="AE15" s="87"/>
      <c r="AF15" s="87"/>
      <c r="AG15" s="87">
        <v>920</v>
      </c>
      <c r="AH15" s="87"/>
      <c r="AI15" s="87"/>
      <c r="AJ15" s="87">
        <v>780</v>
      </c>
      <c r="AK15" s="87"/>
      <c r="AL15" s="87"/>
      <c r="AM15" s="87"/>
      <c r="AN15" s="87"/>
      <c r="AO15" s="87"/>
      <c r="AP15" s="87"/>
      <c r="AQ15" s="87"/>
      <c r="AR15" s="87">
        <v>280</v>
      </c>
      <c r="AS15" s="87"/>
      <c r="AT15" s="87"/>
      <c r="AU15" s="87"/>
      <c r="AV15" s="87"/>
      <c r="AW15" s="87"/>
      <c r="AX15" s="87">
        <v>642</v>
      </c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>
        <v>790</v>
      </c>
      <c r="BJ15" s="87"/>
      <c r="BK15" s="87"/>
      <c r="BL15" s="87"/>
      <c r="BM15" s="87"/>
      <c r="BN15" s="87"/>
      <c r="BO15" s="87"/>
      <c r="BP15" s="87">
        <v>660</v>
      </c>
      <c r="BQ15" s="87"/>
      <c r="BR15" s="87"/>
      <c r="BS15" s="88"/>
      <c r="BT15" s="81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</row>
    <row r="16" spans="1:166" s="83" customFormat="1" ht="15" customHeight="1" thickBot="1" x14ac:dyDescent="0.3">
      <c r="A16" s="85" t="s">
        <v>29</v>
      </c>
      <c r="B16" s="43" t="s">
        <v>671</v>
      </c>
      <c r="C16" s="52">
        <v>36583</v>
      </c>
      <c r="D16" s="107" t="s">
        <v>2426</v>
      </c>
      <c r="E16" s="67" t="s">
        <v>76</v>
      </c>
      <c r="F16" s="51">
        <v>4013</v>
      </c>
      <c r="G16" s="90">
        <v>350</v>
      </c>
      <c r="H16" s="91"/>
      <c r="I16" s="91"/>
      <c r="J16" s="91"/>
      <c r="K16" s="87">
        <v>642</v>
      </c>
      <c r="L16" s="91"/>
      <c r="M16" s="91"/>
      <c r="N16" s="91"/>
      <c r="O16" s="91"/>
      <c r="P16" s="91"/>
      <c r="Q16" s="91"/>
      <c r="R16" s="91"/>
      <c r="S16" s="91"/>
      <c r="T16" s="87">
        <v>504</v>
      </c>
      <c r="U16" s="87"/>
      <c r="V16" s="91">
        <v>825</v>
      </c>
      <c r="W16" s="91"/>
      <c r="X16" s="91"/>
      <c r="Y16" s="91"/>
      <c r="Z16" s="91"/>
      <c r="AA16" s="87"/>
      <c r="AB16" s="91"/>
      <c r="AC16" s="91"/>
      <c r="AD16" s="87"/>
      <c r="AE16" s="91"/>
      <c r="AF16" s="91"/>
      <c r="AG16" s="87"/>
      <c r="AH16" s="91"/>
      <c r="AI16" s="91"/>
      <c r="AJ16" s="91"/>
      <c r="AK16" s="87">
        <v>642</v>
      </c>
      <c r="AL16" s="87"/>
      <c r="AM16" s="87"/>
      <c r="AN16" s="91"/>
      <c r="AO16" s="87">
        <v>642</v>
      </c>
      <c r="AP16" s="91"/>
      <c r="AQ16" s="87"/>
      <c r="AR16" s="87">
        <v>450</v>
      </c>
      <c r="AS16" s="87"/>
      <c r="AT16" s="87"/>
      <c r="AU16" s="87"/>
      <c r="AV16" s="87"/>
      <c r="AW16" s="87"/>
      <c r="AX16" s="87">
        <v>642</v>
      </c>
      <c r="AY16" s="87"/>
      <c r="AZ16" s="87"/>
      <c r="BA16" s="87"/>
      <c r="BB16" s="87">
        <v>233</v>
      </c>
      <c r="BC16" s="87"/>
      <c r="BD16" s="87"/>
      <c r="BE16" s="87"/>
      <c r="BF16" s="87"/>
      <c r="BG16" s="87"/>
      <c r="BH16" s="87"/>
      <c r="BI16" s="87">
        <v>620</v>
      </c>
      <c r="BJ16" s="87"/>
      <c r="BK16" s="87"/>
      <c r="BL16" s="87"/>
      <c r="BM16" s="87"/>
      <c r="BN16" s="87"/>
      <c r="BO16" s="87"/>
      <c r="BP16" s="87">
        <v>300</v>
      </c>
      <c r="BQ16" s="87"/>
      <c r="BR16" s="87"/>
      <c r="BS16" s="88"/>
      <c r="BT16" s="81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FB16" s="89"/>
      <c r="FC16" s="89"/>
    </row>
    <row r="17" spans="1:166" s="83" customFormat="1" ht="15" customHeight="1" thickBot="1" x14ac:dyDescent="0.3">
      <c r="A17" s="85" t="s">
        <v>28</v>
      </c>
      <c r="B17" s="68" t="s">
        <v>163</v>
      </c>
      <c r="C17" s="69">
        <v>37440</v>
      </c>
      <c r="D17" s="107" t="s">
        <v>2427</v>
      </c>
      <c r="E17" s="46" t="s">
        <v>42</v>
      </c>
      <c r="F17" s="51">
        <v>3917</v>
      </c>
      <c r="G17" s="90">
        <v>192</v>
      </c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>
        <v>700</v>
      </c>
      <c r="AB17" s="91"/>
      <c r="AC17" s="91"/>
      <c r="AD17" s="91"/>
      <c r="AE17" s="91"/>
      <c r="AF17" s="91"/>
      <c r="AG17" s="91"/>
      <c r="AH17" s="91">
        <v>680</v>
      </c>
      <c r="AI17" s="91"/>
      <c r="AJ17" s="91"/>
      <c r="AK17" s="91">
        <v>700</v>
      </c>
      <c r="AL17" s="91"/>
      <c r="AM17" s="91"/>
      <c r="AN17" s="91"/>
      <c r="AO17" s="91">
        <v>566</v>
      </c>
      <c r="AP17" s="91"/>
      <c r="AQ17" s="91"/>
      <c r="AR17" s="91">
        <v>620</v>
      </c>
      <c r="AS17" s="91"/>
      <c r="AT17" s="91"/>
      <c r="AU17" s="91"/>
      <c r="AV17" s="91"/>
      <c r="AW17" s="91"/>
      <c r="AX17" s="91">
        <v>504</v>
      </c>
      <c r="AY17" s="91"/>
      <c r="AZ17" s="91"/>
      <c r="BA17" s="91"/>
      <c r="BB17" s="91">
        <v>233</v>
      </c>
      <c r="BC17" s="91"/>
      <c r="BD17" s="91"/>
      <c r="BE17" s="91"/>
      <c r="BF17" s="91"/>
      <c r="BG17" s="91"/>
      <c r="BH17" s="91"/>
      <c r="BI17" s="91">
        <v>651</v>
      </c>
      <c r="BJ17" s="91">
        <v>566</v>
      </c>
      <c r="BK17" s="91"/>
      <c r="BL17" s="91"/>
      <c r="BM17" s="91"/>
      <c r="BN17" s="91"/>
      <c r="BO17" s="91"/>
      <c r="BP17" s="91">
        <v>300</v>
      </c>
      <c r="BQ17" s="91"/>
      <c r="BR17" s="91"/>
      <c r="BS17" s="92"/>
      <c r="BT17" s="81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FE17" s="89"/>
      <c r="FF17" s="89"/>
      <c r="FG17" s="89"/>
      <c r="FH17" s="89"/>
      <c r="FI17" s="89"/>
      <c r="FJ17" s="89"/>
    </row>
    <row r="18" spans="1:166" s="83" customFormat="1" ht="15" customHeight="1" thickBot="1" x14ac:dyDescent="0.3">
      <c r="A18" s="85" t="s">
        <v>27</v>
      </c>
      <c r="B18" s="37" t="s">
        <v>436</v>
      </c>
      <c r="C18" s="52">
        <v>36745</v>
      </c>
      <c r="D18" s="107" t="s">
        <v>2428</v>
      </c>
      <c r="E18" s="46" t="s">
        <v>76</v>
      </c>
      <c r="F18" s="51">
        <v>3895</v>
      </c>
      <c r="G18" s="90"/>
      <c r="H18" s="91"/>
      <c r="I18" s="91"/>
      <c r="J18" s="91"/>
      <c r="K18" s="87">
        <v>360</v>
      </c>
      <c r="L18" s="91"/>
      <c r="M18" s="91"/>
      <c r="N18" s="91"/>
      <c r="O18" s="91"/>
      <c r="P18" s="91"/>
      <c r="Q18" s="91"/>
      <c r="R18" s="91"/>
      <c r="S18" s="91"/>
      <c r="T18" s="87">
        <v>360</v>
      </c>
      <c r="U18" s="87"/>
      <c r="V18" s="91">
        <v>285</v>
      </c>
      <c r="W18" s="91"/>
      <c r="X18" s="91"/>
      <c r="Y18" s="91"/>
      <c r="Z18" s="91"/>
      <c r="AA18" s="87">
        <v>222</v>
      </c>
      <c r="AB18" s="91"/>
      <c r="AC18" s="91"/>
      <c r="AD18" s="87"/>
      <c r="AE18" s="91"/>
      <c r="AF18" s="91"/>
      <c r="AG18" s="87"/>
      <c r="AH18" s="91"/>
      <c r="AI18" s="91"/>
      <c r="AJ18" s="91"/>
      <c r="AK18" s="87">
        <v>595</v>
      </c>
      <c r="AL18" s="87"/>
      <c r="AM18" s="87"/>
      <c r="AN18" s="91"/>
      <c r="AO18" s="87"/>
      <c r="AP18" s="91"/>
      <c r="AQ18" s="87"/>
      <c r="AR18" s="87">
        <v>513</v>
      </c>
      <c r="AS18" s="87"/>
      <c r="AT18" s="87"/>
      <c r="AU18" s="87"/>
      <c r="AV18" s="87"/>
      <c r="AW18" s="87"/>
      <c r="AX18" s="87">
        <v>687</v>
      </c>
      <c r="AY18" s="87"/>
      <c r="AZ18" s="87"/>
      <c r="BA18" s="87"/>
      <c r="BB18" s="87"/>
      <c r="BC18" s="87">
        <v>810</v>
      </c>
      <c r="BD18" s="87"/>
      <c r="BE18" s="87"/>
      <c r="BF18" s="87"/>
      <c r="BG18" s="87"/>
      <c r="BH18" s="87"/>
      <c r="BI18" s="87">
        <v>930</v>
      </c>
      <c r="BJ18" s="87">
        <v>360</v>
      </c>
      <c r="BK18" s="87"/>
      <c r="BL18" s="87"/>
      <c r="BM18" s="87"/>
      <c r="BN18" s="87"/>
      <c r="BO18" s="87"/>
      <c r="BP18" s="87">
        <v>300</v>
      </c>
      <c r="BQ18" s="87"/>
      <c r="BR18" s="87"/>
      <c r="BS18" s="88"/>
      <c r="BT18" s="81">
        <v>0</v>
      </c>
      <c r="BU18" s="82">
        <v>0</v>
      </c>
      <c r="BV18" s="82">
        <v>0</v>
      </c>
      <c r="BW18" s="82">
        <v>0</v>
      </c>
      <c r="BX18" s="82">
        <v>0</v>
      </c>
      <c r="BY18" s="82">
        <v>0</v>
      </c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9"/>
      <c r="DU18" s="89"/>
      <c r="DV18" s="84"/>
      <c r="DW18" s="84"/>
      <c r="DX18" s="84"/>
      <c r="DY18" s="84"/>
      <c r="DZ18" s="84"/>
      <c r="EA18" s="84"/>
      <c r="FA18" s="93"/>
      <c r="FB18" s="84"/>
      <c r="FC18" s="84"/>
      <c r="FD18" s="84"/>
      <c r="FE18" s="89"/>
      <c r="FF18" s="89"/>
      <c r="FG18" s="89"/>
      <c r="FH18" s="89"/>
      <c r="FI18" s="89"/>
      <c r="FJ18" s="89"/>
    </row>
    <row r="19" spans="1:166" s="83" customFormat="1" ht="15" customHeight="1" thickBot="1" x14ac:dyDescent="0.3">
      <c r="A19" s="85" t="s">
        <v>26</v>
      </c>
      <c r="B19" s="37" t="s">
        <v>168</v>
      </c>
      <c r="C19" s="38">
        <v>38055</v>
      </c>
      <c r="D19" s="107" t="s">
        <v>2429</v>
      </c>
      <c r="E19" s="46" t="s">
        <v>42</v>
      </c>
      <c r="F19" s="51">
        <v>3861</v>
      </c>
      <c r="G19" s="90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>
        <v>500</v>
      </c>
      <c r="U19" s="91"/>
      <c r="V19" s="91"/>
      <c r="W19" s="91"/>
      <c r="X19" s="91"/>
      <c r="Y19" s="91"/>
      <c r="Z19" s="91"/>
      <c r="AA19" s="91">
        <v>490</v>
      </c>
      <c r="AB19" s="91">
        <v>175</v>
      </c>
      <c r="AC19" s="91"/>
      <c r="AD19" s="91"/>
      <c r="AE19" s="91"/>
      <c r="AF19" s="91"/>
      <c r="AG19" s="91"/>
      <c r="AH19" s="91">
        <v>800</v>
      </c>
      <c r="AI19" s="91"/>
      <c r="AJ19" s="91"/>
      <c r="AK19" s="91">
        <v>490</v>
      </c>
      <c r="AL19" s="91"/>
      <c r="AM19" s="91"/>
      <c r="AN19" s="91"/>
      <c r="AO19" s="91">
        <v>700</v>
      </c>
      <c r="AP19" s="91"/>
      <c r="AQ19" s="91"/>
      <c r="AR19" s="91">
        <v>371</v>
      </c>
      <c r="AS19" s="91"/>
      <c r="AT19" s="91"/>
      <c r="AU19" s="91"/>
      <c r="AV19" s="91"/>
      <c r="AW19" s="91"/>
      <c r="AX19" s="91"/>
      <c r="AY19" s="91">
        <v>425</v>
      </c>
      <c r="AZ19" s="91"/>
      <c r="BA19" s="91"/>
      <c r="BB19" s="91"/>
      <c r="BC19" s="91"/>
      <c r="BD19" s="91"/>
      <c r="BE19" s="91"/>
      <c r="BF19" s="91"/>
      <c r="BG19" s="91"/>
      <c r="BH19" s="91"/>
      <c r="BI19" s="91">
        <v>561</v>
      </c>
      <c r="BJ19" s="91">
        <v>810</v>
      </c>
      <c r="BK19" s="91"/>
      <c r="BL19" s="91"/>
      <c r="BM19" s="91"/>
      <c r="BN19" s="91"/>
      <c r="BO19" s="91"/>
      <c r="BP19" s="91">
        <v>480</v>
      </c>
      <c r="BQ19" s="91"/>
      <c r="BR19" s="91"/>
      <c r="BS19" s="92"/>
      <c r="BT19" s="81">
        <v>0</v>
      </c>
      <c r="BU19" s="82">
        <v>0</v>
      </c>
      <c r="BV19" s="82">
        <v>0</v>
      </c>
      <c r="BW19" s="82">
        <v>0</v>
      </c>
      <c r="BX19" s="82">
        <v>0</v>
      </c>
      <c r="BY19" s="82">
        <v>0</v>
      </c>
      <c r="FE19" s="89"/>
      <c r="FF19" s="89"/>
      <c r="FG19" s="89"/>
      <c r="FH19" s="89"/>
      <c r="FI19" s="89"/>
      <c r="FJ19" s="89"/>
    </row>
    <row r="20" spans="1:166" s="83" customFormat="1" ht="15" customHeight="1" thickBot="1" x14ac:dyDescent="0.3">
      <c r="A20" s="85" t="s">
        <v>24</v>
      </c>
      <c r="B20" s="37" t="s">
        <v>672</v>
      </c>
      <c r="C20" s="52">
        <v>35988</v>
      </c>
      <c r="D20" s="107" t="s">
        <v>2430</v>
      </c>
      <c r="E20" s="46" t="s">
        <v>42</v>
      </c>
      <c r="F20" s="51">
        <v>3846</v>
      </c>
      <c r="G20" s="86">
        <v>275</v>
      </c>
      <c r="H20" s="95"/>
      <c r="I20" s="91">
        <v>300</v>
      </c>
      <c r="J20" s="91"/>
      <c r="K20" s="87">
        <v>504</v>
      </c>
      <c r="L20" s="91"/>
      <c r="M20" s="91"/>
      <c r="N20" s="91"/>
      <c r="O20" s="91"/>
      <c r="P20" s="91"/>
      <c r="Q20" s="91"/>
      <c r="R20" s="91"/>
      <c r="S20" s="91"/>
      <c r="T20" s="87">
        <v>642</v>
      </c>
      <c r="U20" s="87"/>
      <c r="V20" s="87">
        <v>680</v>
      </c>
      <c r="W20" s="91"/>
      <c r="X20" s="91"/>
      <c r="Y20" s="91"/>
      <c r="Z20" s="91"/>
      <c r="AA20" s="87">
        <v>360</v>
      </c>
      <c r="AB20" s="91">
        <v>102</v>
      </c>
      <c r="AC20" s="91"/>
      <c r="AD20" s="87"/>
      <c r="AE20" s="91"/>
      <c r="AF20" s="91"/>
      <c r="AG20" s="87"/>
      <c r="AH20" s="91"/>
      <c r="AI20" s="91"/>
      <c r="AJ20" s="91"/>
      <c r="AK20" s="87">
        <v>504</v>
      </c>
      <c r="AL20" s="87"/>
      <c r="AM20" s="87"/>
      <c r="AN20" s="91"/>
      <c r="AO20" s="87">
        <v>642</v>
      </c>
      <c r="AP20" s="91"/>
      <c r="AQ20" s="87"/>
      <c r="AR20" s="87">
        <v>620</v>
      </c>
      <c r="AS20" s="87"/>
      <c r="AT20" s="87"/>
      <c r="AU20" s="87"/>
      <c r="AV20" s="87"/>
      <c r="AW20" s="87"/>
      <c r="AX20" s="87">
        <v>360</v>
      </c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>
        <v>620</v>
      </c>
      <c r="BJ20" s="87">
        <v>642</v>
      </c>
      <c r="BK20" s="87"/>
      <c r="BL20" s="87"/>
      <c r="BM20" s="87"/>
      <c r="BN20" s="87"/>
      <c r="BO20" s="87"/>
      <c r="BP20" s="87">
        <v>300</v>
      </c>
      <c r="BQ20" s="87"/>
      <c r="BR20" s="87"/>
      <c r="BS20" s="88"/>
      <c r="BT20" s="81">
        <v>0</v>
      </c>
      <c r="BU20" s="82">
        <v>0</v>
      </c>
      <c r="BV20" s="82">
        <v>0</v>
      </c>
      <c r="BW20" s="82">
        <v>0</v>
      </c>
      <c r="BX20" s="82">
        <v>0</v>
      </c>
      <c r="BY20" s="82">
        <v>0</v>
      </c>
      <c r="DT20" s="84"/>
      <c r="DU20" s="84"/>
      <c r="DV20" s="89"/>
      <c r="DW20" s="89"/>
      <c r="DX20" s="89"/>
      <c r="DY20" s="89"/>
      <c r="DZ20" s="89"/>
      <c r="EA20" s="89"/>
      <c r="EB20" s="89"/>
      <c r="FB20" s="89"/>
      <c r="FC20" s="89"/>
    </row>
    <row r="21" spans="1:166" s="83" customFormat="1" ht="15" customHeight="1" thickBot="1" x14ac:dyDescent="0.3">
      <c r="A21" s="85" t="s">
        <v>23</v>
      </c>
      <c r="B21" s="37" t="s">
        <v>202</v>
      </c>
      <c r="C21" s="38">
        <v>37791</v>
      </c>
      <c r="D21" s="107" t="s">
        <v>2431</v>
      </c>
      <c r="E21" s="46" t="s">
        <v>46</v>
      </c>
      <c r="F21" s="51">
        <v>3828</v>
      </c>
      <c r="G21" s="90"/>
      <c r="H21" s="91"/>
      <c r="I21" s="91">
        <v>213</v>
      </c>
      <c r="J21" s="91"/>
      <c r="K21" s="91"/>
      <c r="L21" s="91"/>
      <c r="M21" s="91"/>
      <c r="N21" s="91"/>
      <c r="O21" s="91"/>
      <c r="P21" s="91"/>
      <c r="Q21" s="91">
        <v>170</v>
      </c>
      <c r="R21" s="91"/>
      <c r="S21" s="91"/>
      <c r="T21" s="91"/>
      <c r="U21" s="91"/>
      <c r="V21" s="91"/>
      <c r="W21" s="91"/>
      <c r="X21" s="91">
        <v>213</v>
      </c>
      <c r="Y21" s="91"/>
      <c r="Z21" s="91"/>
      <c r="AA21" s="91"/>
      <c r="AB21" s="91"/>
      <c r="AC21" s="91"/>
      <c r="AD21" s="91"/>
      <c r="AE21" s="91">
        <v>213</v>
      </c>
      <c r="AF21" s="91"/>
      <c r="AG21" s="91"/>
      <c r="AH21" s="91">
        <v>680</v>
      </c>
      <c r="AI21" s="91"/>
      <c r="AJ21" s="91"/>
      <c r="AK21" s="91">
        <v>500</v>
      </c>
      <c r="AL21" s="91"/>
      <c r="AM21" s="91"/>
      <c r="AN21" s="91"/>
      <c r="AO21" s="91">
        <v>490</v>
      </c>
      <c r="AP21" s="91"/>
      <c r="AQ21" s="91"/>
      <c r="AR21" s="91">
        <v>681</v>
      </c>
      <c r="AS21" s="91"/>
      <c r="AT21" s="91"/>
      <c r="AU21" s="91">
        <v>157</v>
      </c>
      <c r="AV21" s="91"/>
      <c r="AW21" s="91"/>
      <c r="AX21" s="91"/>
      <c r="AY21" s="91"/>
      <c r="AZ21" s="91"/>
      <c r="BA21" s="91"/>
      <c r="BB21" s="91"/>
      <c r="BC21" s="91"/>
      <c r="BD21" s="91">
        <v>205</v>
      </c>
      <c r="BE21" s="91"/>
      <c r="BF21" s="91"/>
      <c r="BG21" s="91"/>
      <c r="BH21" s="91"/>
      <c r="BI21" s="91">
        <v>790</v>
      </c>
      <c r="BJ21" s="91">
        <v>687</v>
      </c>
      <c r="BK21" s="91"/>
      <c r="BL21" s="91"/>
      <c r="BM21" s="91"/>
      <c r="BN21" s="91"/>
      <c r="BO21" s="91"/>
      <c r="BP21" s="91">
        <v>300</v>
      </c>
      <c r="BQ21" s="91"/>
      <c r="BR21" s="91"/>
      <c r="BS21" s="92"/>
      <c r="BT21" s="81">
        <v>0</v>
      </c>
      <c r="BU21" s="82">
        <v>0</v>
      </c>
      <c r="BV21" s="82">
        <v>0</v>
      </c>
      <c r="BW21" s="82">
        <v>0</v>
      </c>
      <c r="BX21" s="82">
        <v>0</v>
      </c>
      <c r="BY21" s="82">
        <v>0</v>
      </c>
    </row>
    <row r="22" spans="1:166" s="83" customFormat="1" ht="15" customHeight="1" thickBot="1" x14ac:dyDescent="0.3">
      <c r="A22" s="85" t="s">
        <v>22</v>
      </c>
      <c r="B22" s="37" t="s">
        <v>164</v>
      </c>
      <c r="C22" s="38">
        <v>36998</v>
      </c>
      <c r="D22" s="107" t="s">
        <v>2432</v>
      </c>
      <c r="E22" s="46" t="s">
        <v>42</v>
      </c>
      <c r="F22" s="51">
        <v>3780</v>
      </c>
      <c r="G22" s="90">
        <v>350</v>
      </c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>
        <v>425</v>
      </c>
      <c r="U22" s="91"/>
      <c r="V22" s="91"/>
      <c r="W22" s="91"/>
      <c r="X22" s="91"/>
      <c r="Y22" s="91"/>
      <c r="Z22" s="91"/>
      <c r="AA22" s="91">
        <v>595</v>
      </c>
      <c r="AB22" s="91">
        <v>213</v>
      </c>
      <c r="AC22" s="91"/>
      <c r="AD22" s="91"/>
      <c r="AE22" s="91"/>
      <c r="AF22" s="91"/>
      <c r="AG22" s="91"/>
      <c r="AH22" s="91">
        <v>460</v>
      </c>
      <c r="AI22" s="91"/>
      <c r="AJ22" s="91"/>
      <c r="AK22" s="91">
        <v>595</v>
      </c>
      <c r="AL22" s="91"/>
      <c r="AM22" s="91"/>
      <c r="AN22" s="91"/>
      <c r="AO22" s="91">
        <v>687</v>
      </c>
      <c r="AP22" s="91"/>
      <c r="AQ22" s="91"/>
      <c r="AR22" s="91">
        <v>930</v>
      </c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>
        <v>513</v>
      </c>
      <c r="BJ22" s="91"/>
      <c r="BK22" s="91"/>
      <c r="BL22" s="91"/>
      <c r="BM22" s="91"/>
      <c r="BN22" s="91"/>
      <c r="BO22" s="91"/>
      <c r="BP22" s="91">
        <v>300</v>
      </c>
      <c r="BQ22" s="91"/>
      <c r="BR22" s="91"/>
      <c r="BS22" s="92"/>
      <c r="BT22" s="81">
        <v>0</v>
      </c>
      <c r="BU22" s="82">
        <v>0</v>
      </c>
      <c r="BV22" s="82">
        <v>0</v>
      </c>
      <c r="BW22" s="82">
        <v>0</v>
      </c>
      <c r="BX22" s="82">
        <v>0</v>
      </c>
      <c r="BY22" s="82">
        <v>0</v>
      </c>
    </row>
    <row r="23" spans="1:166" s="83" customFormat="1" ht="15" customHeight="1" thickBot="1" x14ac:dyDescent="0.3">
      <c r="A23" s="85" t="s">
        <v>21</v>
      </c>
      <c r="B23" s="37" t="s">
        <v>674</v>
      </c>
      <c r="C23" s="52">
        <v>36264</v>
      </c>
      <c r="D23" s="107" t="s">
        <v>2433</v>
      </c>
      <c r="E23" s="67" t="s">
        <v>76</v>
      </c>
      <c r="F23" s="51">
        <v>3760</v>
      </c>
      <c r="G23" s="90">
        <v>275</v>
      </c>
      <c r="H23" s="91"/>
      <c r="I23" s="91"/>
      <c r="J23" s="91"/>
      <c r="K23" s="91">
        <v>920</v>
      </c>
      <c r="L23" s="91"/>
      <c r="M23" s="91"/>
      <c r="N23" s="91"/>
      <c r="O23" s="91"/>
      <c r="P23" s="91"/>
      <c r="Q23" s="91"/>
      <c r="R23" s="91"/>
      <c r="S23" s="91"/>
      <c r="T23" s="91">
        <v>360</v>
      </c>
      <c r="U23" s="91"/>
      <c r="V23" s="91">
        <v>680</v>
      </c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>
        <v>780</v>
      </c>
      <c r="AL23" s="91"/>
      <c r="AM23" s="91"/>
      <c r="AN23" s="91"/>
      <c r="AO23" s="91">
        <v>360</v>
      </c>
      <c r="AP23" s="91"/>
      <c r="AQ23" s="91"/>
      <c r="AR23" s="91">
        <v>280</v>
      </c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>
        <v>280</v>
      </c>
      <c r="BJ23" s="91"/>
      <c r="BK23" s="91"/>
      <c r="BL23" s="91"/>
      <c r="BM23" s="91"/>
      <c r="BN23" s="91"/>
      <c r="BO23" s="91"/>
      <c r="BP23" s="91">
        <v>660</v>
      </c>
      <c r="BQ23" s="91"/>
      <c r="BR23" s="91"/>
      <c r="BS23" s="92"/>
      <c r="BT23" s="81">
        <v>0</v>
      </c>
      <c r="BU23" s="82">
        <v>0</v>
      </c>
      <c r="BV23" s="82">
        <v>0</v>
      </c>
      <c r="BW23" s="82">
        <v>0</v>
      </c>
      <c r="BX23" s="82">
        <v>0</v>
      </c>
      <c r="BY23" s="82">
        <v>0</v>
      </c>
      <c r="BZ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</row>
    <row r="24" spans="1:166" s="83" customFormat="1" ht="15" customHeight="1" thickBot="1" x14ac:dyDescent="0.3">
      <c r="A24" s="85" t="s">
        <v>20</v>
      </c>
      <c r="B24" s="39" t="s">
        <v>681</v>
      </c>
      <c r="C24" s="40">
        <v>35051</v>
      </c>
      <c r="D24" s="107" t="s">
        <v>2434</v>
      </c>
      <c r="E24" s="47" t="s">
        <v>43</v>
      </c>
      <c r="F24" s="51">
        <v>3620</v>
      </c>
      <c r="G24" s="86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>
        <v>780</v>
      </c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>
        <v>780</v>
      </c>
      <c r="AK24" s="87"/>
      <c r="AL24" s="87"/>
      <c r="AM24" s="87"/>
      <c r="AN24" s="87"/>
      <c r="AO24" s="87"/>
      <c r="AP24" s="87"/>
      <c r="AQ24" s="87"/>
      <c r="AR24" s="87">
        <v>790</v>
      </c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>
        <v>790</v>
      </c>
      <c r="BJ24" s="87"/>
      <c r="BK24" s="87"/>
      <c r="BL24" s="87"/>
      <c r="BM24" s="87"/>
      <c r="BN24" s="87"/>
      <c r="BO24" s="87"/>
      <c r="BP24" s="87">
        <v>480</v>
      </c>
      <c r="BQ24" s="87"/>
      <c r="BR24" s="87"/>
      <c r="BS24" s="88"/>
      <c r="BT24" s="81">
        <v>0</v>
      </c>
      <c r="BU24" s="82">
        <v>0</v>
      </c>
      <c r="BV24" s="82">
        <v>0</v>
      </c>
      <c r="BW24" s="82">
        <v>0</v>
      </c>
      <c r="BX24" s="82">
        <v>0</v>
      </c>
      <c r="BY24" s="82">
        <v>0</v>
      </c>
      <c r="EB24" s="84"/>
      <c r="FE24" s="84"/>
      <c r="FF24" s="84"/>
      <c r="FG24" s="84"/>
      <c r="FH24" s="84"/>
      <c r="FI24" s="84"/>
      <c r="FJ24" s="84"/>
    </row>
    <row r="25" spans="1:166" s="83" customFormat="1" ht="15" customHeight="1" thickBot="1" x14ac:dyDescent="0.3">
      <c r="A25" s="85" t="s">
        <v>18</v>
      </c>
      <c r="B25" s="37" t="s">
        <v>182</v>
      </c>
      <c r="C25" s="38">
        <v>37468</v>
      </c>
      <c r="D25" s="107" t="s">
        <v>2435</v>
      </c>
      <c r="E25" s="46" t="s">
        <v>42</v>
      </c>
      <c r="F25" s="51">
        <v>3585</v>
      </c>
      <c r="G25" s="90">
        <v>192</v>
      </c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>
        <v>490</v>
      </c>
      <c r="AB25" s="91">
        <v>250</v>
      </c>
      <c r="AC25" s="91"/>
      <c r="AD25" s="91"/>
      <c r="AE25" s="91"/>
      <c r="AF25" s="91"/>
      <c r="AG25" s="91"/>
      <c r="AH25" s="91">
        <v>568</v>
      </c>
      <c r="AI25" s="91"/>
      <c r="AJ25" s="91"/>
      <c r="AK25" s="91">
        <v>490</v>
      </c>
      <c r="AL25" s="91"/>
      <c r="AM25" s="91"/>
      <c r="AN25" s="91"/>
      <c r="AO25" s="91">
        <v>316</v>
      </c>
      <c r="AP25" s="91"/>
      <c r="AQ25" s="91"/>
      <c r="AR25" s="91">
        <v>790</v>
      </c>
      <c r="AS25" s="91"/>
      <c r="AT25" s="91"/>
      <c r="AU25" s="91"/>
      <c r="AV25" s="91"/>
      <c r="AW25" s="91"/>
      <c r="AX25" s="91">
        <v>444</v>
      </c>
      <c r="AY25" s="91"/>
      <c r="AZ25" s="91"/>
      <c r="BA25" s="91">
        <v>253</v>
      </c>
      <c r="BB25" s="91"/>
      <c r="BC25" s="91"/>
      <c r="BD25" s="91"/>
      <c r="BE25" s="91"/>
      <c r="BF25" s="91"/>
      <c r="BG25" s="91"/>
      <c r="BH25" s="91"/>
      <c r="BI25" s="91">
        <v>681</v>
      </c>
      <c r="BJ25" s="91">
        <v>566</v>
      </c>
      <c r="BK25" s="91"/>
      <c r="BL25" s="91"/>
      <c r="BM25" s="91"/>
      <c r="BN25" s="91"/>
      <c r="BO25" s="91"/>
      <c r="BP25" s="91">
        <v>300</v>
      </c>
      <c r="BQ25" s="91"/>
      <c r="BR25" s="91"/>
      <c r="BS25" s="92"/>
      <c r="BT25" s="81">
        <v>0</v>
      </c>
      <c r="BU25" s="82">
        <v>0</v>
      </c>
      <c r="BV25" s="82">
        <v>0</v>
      </c>
      <c r="BW25" s="82">
        <v>0</v>
      </c>
      <c r="BX25" s="82">
        <v>0</v>
      </c>
      <c r="BY25" s="82">
        <v>0</v>
      </c>
    </row>
    <row r="26" spans="1:166" s="84" customFormat="1" ht="15" customHeight="1" thickBot="1" x14ac:dyDescent="0.3">
      <c r="A26" s="85" t="s">
        <v>17</v>
      </c>
      <c r="B26" s="37" t="s">
        <v>675</v>
      </c>
      <c r="C26" s="52">
        <v>36304</v>
      </c>
      <c r="D26" s="107" t="s">
        <v>2436</v>
      </c>
      <c r="E26" s="46" t="s">
        <v>676</v>
      </c>
      <c r="F26" s="51">
        <v>3580</v>
      </c>
      <c r="G26" s="90"/>
      <c r="H26" s="91"/>
      <c r="I26" s="91">
        <v>205</v>
      </c>
      <c r="J26" s="91"/>
      <c r="K26" s="91">
        <v>222</v>
      </c>
      <c r="L26" s="91"/>
      <c r="M26" s="91"/>
      <c r="N26" s="91">
        <v>250</v>
      </c>
      <c r="O26" s="91"/>
      <c r="P26" s="91"/>
      <c r="Q26" s="91"/>
      <c r="R26" s="91"/>
      <c r="S26" s="91"/>
      <c r="T26" s="91">
        <v>504</v>
      </c>
      <c r="U26" s="91"/>
      <c r="V26" s="91">
        <v>412</v>
      </c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>
        <v>504</v>
      </c>
      <c r="AH26" s="91"/>
      <c r="AI26" s="91"/>
      <c r="AJ26" s="91"/>
      <c r="AK26" s="91">
        <v>700</v>
      </c>
      <c r="AL26" s="91"/>
      <c r="AM26" s="91"/>
      <c r="AN26" s="91"/>
      <c r="AO26" s="91">
        <v>222</v>
      </c>
      <c r="AP26" s="91"/>
      <c r="AQ26" s="91">
        <v>642</v>
      </c>
      <c r="AR26" s="91">
        <v>450</v>
      </c>
      <c r="AS26" s="91"/>
      <c r="AT26" s="91"/>
      <c r="AU26" s="91"/>
      <c r="AV26" s="91"/>
      <c r="AW26" s="91">
        <v>780</v>
      </c>
      <c r="AX26" s="91"/>
      <c r="AY26" s="91"/>
      <c r="AZ26" s="91"/>
      <c r="BA26" s="91">
        <v>300</v>
      </c>
      <c r="BB26" s="91"/>
      <c r="BC26" s="91"/>
      <c r="BD26" s="91"/>
      <c r="BE26" s="91">
        <v>253</v>
      </c>
      <c r="BF26" s="91"/>
      <c r="BG26" s="91"/>
      <c r="BH26" s="91"/>
      <c r="BI26" s="91">
        <v>280</v>
      </c>
      <c r="BJ26" s="91"/>
      <c r="BK26" s="91"/>
      <c r="BL26" s="91"/>
      <c r="BM26" s="91"/>
      <c r="BN26" s="91"/>
      <c r="BO26" s="91"/>
      <c r="BP26" s="91">
        <v>300</v>
      </c>
      <c r="BQ26" s="91"/>
      <c r="BR26" s="91"/>
      <c r="BS26" s="92"/>
      <c r="BT26" s="81">
        <v>0</v>
      </c>
      <c r="BU26" s="82">
        <v>0</v>
      </c>
      <c r="BV26" s="82">
        <v>0</v>
      </c>
      <c r="BW26" s="82">
        <v>0</v>
      </c>
      <c r="BX26" s="82">
        <v>0</v>
      </c>
      <c r="BY26" s="82">
        <v>0</v>
      </c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  <c r="EW26" s="83"/>
      <c r="EX26" s="83"/>
      <c r="EY26" s="83"/>
      <c r="EZ26" s="83"/>
      <c r="FA26" s="83"/>
      <c r="FB26" s="83"/>
      <c r="FC26" s="83"/>
      <c r="FD26" s="96"/>
      <c r="FE26" s="83"/>
      <c r="FF26" s="83"/>
      <c r="FG26" s="83"/>
      <c r="FH26" s="83"/>
      <c r="FI26" s="83"/>
      <c r="FJ26" s="83"/>
    </row>
    <row r="27" spans="1:166" s="83" customFormat="1" ht="15" customHeight="1" thickBot="1" x14ac:dyDescent="0.3">
      <c r="A27" s="85" t="s">
        <v>16</v>
      </c>
      <c r="B27" s="98" t="s">
        <v>679</v>
      </c>
      <c r="C27" s="40">
        <v>32029</v>
      </c>
      <c r="D27" s="107" t="s">
        <v>2437</v>
      </c>
      <c r="E27" s="47" t="s">
        <v>45</v>
      </c>
      <c r="F27" s="51">
        <v>3527</v>
      </c>
      <c r="G27" s="86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>
        <v>360</v>
      </c>
      <c r="U27" s="87"/>
      <c r="V27" s="87">
        <v>475</v>
      </c>
      <c r="W27" s="87"/>
      <c r="X27" s="87"/>
      <c r="Y27" s="87"/>
      <c r="Z27" s="87"/>
      <c r="AA27" s="87">
        <v>504</v>
      </c>
      <c r="AB27" s="87"/>
      <c r="AC27" s="87"/>
      <c r="AD27" s="87"/>
      <c r="AE27" s="87">
        <v>250</v>
      </c>
      <c r="AF27" s="87"/>
      <c r="AG27" s="87"/>
      <c r="AH27" s="87"/>
      <c r="AI27" s="87"/>
      <c r="AJ27" s="87"/>
      <c r="AK27" s="87">
        <v>920</v>
      </c>
      <c r="AL27" s="87"/>
      <c r="AM27" s="87"/>
      <c r="AN27" s="87"/>
      <c r="AO27" s="87">
        <v>504</v>
      </c>
      <c r="AP27" s="87"/>
      <c r="AQ27" s="87"/>
      <c r="AR27" s="87">
        <v>620</v>
      </c>
      <c r="AS27" s="87"/>
      <c r="AT27" s="87"/>
      <c r="AU27" s="87"/>
      <c r="AV27" s="87"/>
      <c r="AW27" s="87">
        <v>504</v>
      </c>
      <c r="AX27" s="87"/>
      <c r="AY27" s="87"/>
      <c r="AZ27" s="87"/>
      <c r="BA27" s="87"/>
      <c r="BB27" s="87"/>
      <c r="BC27" s="87"/>
      <c r="BD27" s="87">
        <v>205</v>
      </c>
      <c r="BE27" s="87"/>
      <c r="BF27" s="87"/>
      <c r="BG27" s="87"/>
      <c r="BH27" s="87"/>
      <c r="BI27" s="87">
        <v>450</v>
      </c>
      <c r="BJ27" s="87">
        <v>360</v>
      </c>
      <c r="BK27" s="87"/>
      <c r="BL27" s="87"/>
      <c r="BM27" s="87"/>
      <c r="BN27" s="87"/>
      <c r="BO27" s="87"/>
      <c r="BP27" s="87"/>
      <c r="BQ27" s="87"/>
      <c r="BR27" s="87"/>
      <c r="BS27" s="88"/>
      <c r="BT27" s="81">
        <v>0</v>
      </c>
      <c r="BU27" s="82">
        <v>0</v>
      </c>
      <c r="BV27" s="82">
        <v>0</v>
      </c>
      <c r="BW27" s="82">
        <v>0</v>
      </c>
      <c r="BX27" s="82">
        <v>0</v>
      </c>
      <c r="BY27" s="82">
        <v>0</v>
      </c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3"/>
      <c r="DM27" s="93"/>
      <c r="DN27" s="93"/>
      <c r="DO27" s="93"/>
      <c r="DP27" s="93"/>
      <c r="DQ27" s="93"/>
      <c r="DR27" s="93"/>
      <c r="DS27" s="84"/>
      <c r="EB27" s="84"/>
    </row>
    <row r="28" spans="1:166" s="83" customFormat="1" ht="15" customHeight="1" thickBot="1" x14ac:dyDescent="0.3">
      <c r="A28" s="85" t="s">
        <v>15</v>
      </c>
      <c r="B28" s="39" t="s">
        <v>74</v>
      </c>
      <c r="C28" s="40">
        <v>36851</v>
      </c>
      <c r="D28" s="107" t="s">
        <v>2438</v>
      </c>
      <c r="E28" s="47" t="s">
        <v>412</v>
      </c>
      <c r="F28" s="51">
        <v>3503</v>
      </c>
      <c r="G28" s="90">
        <v>275</v>
      </c>
      <c r="H28" s="91"/>
      <c r="I28" s="91">
        <v>205</v>
      </c>
      <c r="J28" s="91"/>
      <c r="K28" s="91">
        <v>222</v>
      </c>
      <c r="L28" s="91"/>
      <c r="M28" s="91"/>
      <c r="N28" s="91">
        <v>175</v>
      </c>
      <c r="O28" s="91"/>
      <c r="P28" s="91"/>
      <c r="Q28" s="91"/>
      <c r="R28" s="91"/>
      <c r="S28" s="91"/>
      <c r="T28" s="91"/>
      <c r="U28" s="91"/>
      <c r="V28" s="87">
        <v>317</v>
      </c>
      <c r="W28" s="91"/>
      <c r="X28" s="91"/>
      <c r="Y28" s="91"/>
      <c r="Z28" s="91"/>
      <c r="AA28" s="91">
        <v>222</v>
      </c>
      <c r="AB28" s="91">
        <v>157</v>
      </c>
      <c r="AC28" s="91"/>
      <c r="AD28" s="91"/>
      <c r="AE28" s="91"/>
      <c r="AF28" s="91"/>
      <c r="AG28" s="91"/>
      <c r="AH28" s="87"/>
      <c r="AI28" s="91"/>
      <c r="AJ28" s="91"/>
      <c r="AK28" s="91"/>
      <c r="AL28" s="91"/>
      <c r="AM28" s="91">
        <v>504</v>
      </c>
      <c r="AN28" s="91"/>
      <c r="AO28" s="91">
        <v>444</v>
      </c>
      <c r="AP28" s="91"/>
      <c r="AQ28" s="91"/>
      <c r="AR28" s="91">
        <v>651</v>
      </c>
      <c r="AS28" s="91"/>
      <c r="AT28" s="91"/>
      <c r="AU28" s="91"/>
      <c r="AV28" s="91"/>
      <c r="AW28" s="91"/>
      <c r="AX28" s="91">
        <v>566</v>
      </c>
      <c r="AY28" s="91"/>
      <c r="AZ28" s="91"/>
      <c r="BA28" s="91"/>
      <c r="BB28" s="91"/>
      <c r="BC28" s="91">
        <v>687</v>
      </c>
      <c r="BD28" s="91"/>
      <c r="BE28" s="91"/>
      <c r="BF28" s="91"/>
      <c r="BG28" s="91"/>
      <c r="BH28" s="91"/>
      <c r="BI28" s="91">
        <v>651</v>
      </c>
      <c r="BJ28" s="91"/>
      <c r="BK28" s="91">
        <v>300</v>
      </c>
      <c r="BL28" s="91"/>
      <c r="BM28" s="91"/>
      <c r="BN28" s="91"/>
      <c r="BO28" s="91"/>
      <c r="BP28" s="91">
        <v>300</v>
      </c>
      <c r="BQ28" s="91"/>
      <c r="BR28" s="91"/>
      <c r="BS28" s="92"/>
      <c r="BT28" s="81">
        <v>0</v>
      </c>
      <c r="BU28" s="82">
        <v>0</v>
      </c>
      <c r="BV28" s="82">
        <v>0</v>
      </c>
      <c r="BW28" s="82">
        <v>0</v>
      </c>
      <c r="BX28" s="82">
        <v>0</v>
      </c>
      <c r="BY28" s="82">
        <v>0</v>
      </c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EB28" s="84"/>
      <c r="FA28" s="89"/>
    </row>
    <row r="29" spans="1:166" s="83" customFormat="1" ht="15" customHeight="1" thickBot="1" x14ac:dyDescent="0.3">
      <c r="A29" s="85" t="s">
        <v>13</v>
      </c>
      <c r="B29" s="39" t="s">
        <v>680</v>
      </c>
      <c r="C29" s="40">
        <v>33764</v>
      </c>
      <c r="D29" s="107" t="s">
        <v>2439</v>
      </c>
      <c r="E29" s="46" t="s">
        <v>97</v>
      </c>
      <c r="F29" s="51">
        <v>3461</v>
      </c>
      <c r="G29" s="86">
        <v>500</v>
      </c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>
        <v>317</v>
      </c>
      <c r="W29" s="87"/>
      <c r="X29" s="87"/>
      <c r="Y29" s="87"/>
      <c r="Z29" s="87"/>
      <c r="AA29" s="87"/>
      <c r="AB29" s="87"/>
      <c r="AC29" s="87"/>
      <c r="AD29" s="87">
        <v>504</v>
      </c>
      <c r="AE29" s="87"/>
      <c r="AF29" s="87"/>
      <c r="AG29" s="87"/>
      <c r="AH29" s="87"/>
      <c r="AI29" s="87"/>
      <c r="AJ29" s="87"/>
      <c r="AK29" s="87"/>
      <c r="AL29" s="87">
        <v>920</v>
      </c>
      <c r="AM29" s="87"/>
      <c r="AN29" s="87">
        <v>300</v>
      </c>
      <c r="AO29" s="87"/>
      <c r="AP29" s="87"/>
      <c r="AQ29" s="87">
        <v>920</v>
      </c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>
        <v>253</v>
      </c>
      <c r="BH29" s="87"/>
      <c r="BI29" s="87"/>
      <c r="BJ29" s="87"/>
      <c r="BK29" s="87"/>
      <c r="BL29" s="87">
        <v>300</v>
      </c>
      <c r="BM29" s="87"/>
      <c r="BN29" s="87"/>
      <c r="BO29" s="87"/>
      <c r="BP29" s="87"/>
      <c r="BQ29" s="87"/>
      <c r="BR29" s="87">
        <v>300</v>
      </c>
      <c r="BS29" s="88"/>
      <c r="BT29" s="81">
        <v>0</v>
      </c>
      <c r="BU29" s="82">
        <v>0</v>
      </c>
      <c r="BV29" s="82">
        <v>0</v>
      </c>
      <c r="BW29" s="82">
        <v>0</v>
      </c>
      <c r="BX29" s="82">
        <v>0</v>
      </c>
      <c r="BY29" s="82">
        <v>0</v>
      </c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EB29" s="84"/>
      <c r="FA29" s="84"/>
      <c r="FB29" s="84"/>
      <c r="FC29" s="84"/>
      <c r="FD29" s="84"/>
    </row>
    <row r="30" spans="1:166" s="83" customFormat="1" ht="15" customHeight="1" thickBot="1" x14ac:dyDescent="0.3">
      <c r="A30" s="85" t="s">
        <v>12</v>
      </c>
      <c r="B30" s="37" t="s">
        <v>678</v>
      </c>
      <c r="C30" s="52">
        <v>36283</v>
      </c>
      <c r="D30" s="107" t="s">
        <v>2440</v>
      </c>
      <c r="E30" s="46" t="s">
        <v>43</v>
      </c>
      <c r="F30" s="51">
        <v>3458</v>
      </c>
      <c r="G30" s="90"/>
      <c r="H30" s="91"/>
      <c r="I30" s="91"/>
      <c r="J30" s="91"/>
      <c r="K30" s="87">
        <v>504</v>
      </c>
      <c r="L30" s="91"/>
      <c r="M30" s="91"/>
      <c r="N30" s="91"/>
      <c r="O30" s="91"/>
      <c r="P30" s="91"/>
      <c r="Q30" s="91"/>
      <c r="R30" s="91"/>
      <c r="S30" s="91"/>
      <c r="T30" s="87"/>
      <c r="U30" s="87"/>
      <c r="V30" s="91"/>
      <c r="W30" s="91"/>
      <c r="X30" s="91"/>
      <c r="Y30" s="91"/>
      <c r="Z30" s="91"/>
      <c r="AA30" s="87">
        <v>222</v>
      </c>
      <c r="AB30" s="91"/>
      <c r="AC30" s="91"/>
      <c r="AD30" s="87"/>
      <c r="AE30" s="91"/>
      <c r="AF30" s="91"/>
      <c r="AG30" s="87">
        <v>780</v>
      </c>
      <c r="AH30" s="91"/>
      <c r="AI30" s="91"/>
      <c r="AJ30" s="91"/>
      <c r="AK30" s="87"/>
      <c r="AL30" s="87"/>
      <c r="AM30" s="87"/>
      <c r="AN30" s="91"/>
      <c r="AO30" s="87">
        <v>504</v>
      </c>
      <c r="AP30" s="91"/>
      <c r="AQ30" s="87"/>
      <c r="AR30" s="87">
        <v>280</v>
      </c>
      <c r="AS30" s="87"/>
      <c r="AT30" s="87"/>
      <c r="AU30" s="87"/>
      <c r="AV30" s="87"/>
      <c r="AW30" s="87">
        <v>920</v>
      </c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>
        <v>450</v>
      </c>
      <c r="BJ30" s="87"/>
      <c r="BK30" s="87"/>
      <c r="BL30" s="87"/>
      <c r="BM30" s="87"/>
      <c r="BN30" s="87"/>
      <c r="BO30" s="87"/>
      <c r="BP30" s="87">
        <v>300</v>
      </c>
      <c r="BQ30" s="87"/>
      <c r="BR30" s="87"/>
      <c r="BS30" s="88"/>
      <c r="BT30" s="81">
        <v>0</v>
      </c>
      <c r="BU30" s="82">
        <v>0</v>
      </c>
      <c r="BV30" s="82">
        <v>0</v>
      </c>
      <c r="BW30" s="82">
        <v>0</v>
      </c>
      <c r="BX30" s="82">
        <v>0</v>
      </c>
      <c r="BY30" s="82">
        <v>0</v>
      </c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97"/>
      <c r="DZ30" s="97"/>
      <c r="EA30" s="97"/>
      <c r="EB30" s="97"/>
      <c r="EC30" s="97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E30" s="84"/>
      <c r="FF30" s="84"/>
      <c r="FG30" s="84"/>
      <c r="FH30" s="84"/>
      <c r="FI30" s="84"/>
      <c r="FJ30" s="84"/>
    </row>
    <row r="31" spans="1:166" s="83" customFormat="1" ht="15" customHeight="1" thickBot="1" x14ac:dyDescent="0.3">
      <c r="A31" s="85" t="s">
        <v>104</v>
      </c>
      <c r="B31" s="39" t="s">
        <v>673</v>
      </c>
      <c r="C31" s="40">
        <v>30330</v>
      </c>
      <c r="D31" s="107" t="s">
        <v>2441</v>
      </c>
      <c r="E31" s="47" t="s">
        <v>69</v>
      </c>
      <c r="F31" s="51">
        <v>3422</v>
      </c>
      <c r="G31" s="86">
        <v>500</v>
      </c>
      <c r="H31" s="87"/>
      <c r="I31" s="87"/>
      <c r="J31" s="87"/>
      <c r="K31" s="87">
        <v>642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>
        <v>780</v>
      </c>
      <c r="AB31" s="87"/>
      <c r="AC31" s="87"/>
      <c r="AD31" s="87"/>
      <c r="AE31" s="87"/>
      <c r="AF31" s="87"/>
      <c r="AG31" s="87">
        <v>360</v>
      </c>
      <c r="AH31" s="87"/>
      <c r="AI31" s="87"/>
      <c r="AJ31" s="87"/>
      <c r="AK31" s="87">
        <v>360</v>
      </c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>
        <v>780</v>
      </c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8"/>
      <c r="BT31" s="81">
        <v>0</v>
      </c>
      <c r="BU31" s="82">
        <v>0</v>
      </c>
      <c r="BV31" s="82">
        <v>0</v>
      </c>
      <c r="BW31" s="82">
        <v>0</v>
      </c>
      <c r="BX31" s="82">
        <v>0</v>
      </c>
      <c r="BY31" s="82">
        <v>0</v>
      </c>
      <c r="DV31" s="89"/>
      <c r="DW31" s="89"/>
      <c r="DX31" s="89"/>
      <c r="DY31" s="89"/>
      <c r="DZ31" s="89"/>
      <c r="EA31" s="89"/>
    </row>
    <row r="32" spans="1:166" s="83" customFormat="1" ht="15" customHeight="1" thickBot="1" x14ac:dyDescent="0.3">
      <c r="A32" s="85" t="s">
        <v>105</v>
      </c>
      <c r="B32" s="37" t="s">
        <v>176</v>
      </c>
      <c r="C32" s="52">
        <v>37634</v>
      </c>
      <c r="D32" s="107" t="s">
        <v>2442</v>
      </c>
      <c r="E32" s="46" t="s">
        <v>75</v>
      </c>
      <c r="F32" s="51">
        <v>3296</v>
      </c>
      <c r="G32" s="90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>
        <v>192</v>
      </c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>
        <v>370</v>
      </c>
      <c r="AI32" s="91"/>
      <c r="AJ32" s="91"/>
      <c r="AK32" s="91"/>
      <c r="AL32" s="91"/>
      <c r="AM32" s="91"/>
      <c r="AN32" s="91"/>
      <c r="AO32" s="91">
        <v>595</v>
      </c>
      <c r="AP32" s="91"/>
      <c r="AQ32" s="91">
        <v>490</v>
      </c>
      <c r="AR32" s="91"/>
      <c r="AS32" s="91"/>
      <c r="AT32" s="91"/>
      <c r="AU32" s="91"/>
      <c r="AV32" s="91"/>
      <c r="AW32" s="91">
        <v>700</v>
      </c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>
        <v>441</v>
      </c>
      <c r="BJ32" s="91">
        <v>700</v>
      </c>
      <c r="BK32" s="91"/>
      <c r="BL32" s="91"/>
      <c r="BM32" s="91"/>
      <c r="BN32" s="91"/>
      <c r="BO32" s="91"/>
      <c r="BP32" s="91">
        <v>120</v>
      </c>
      <c r="BQ32" s="91"/>
      <c r="BR32" s="91"/>
      <c r="BS32" s="92"/>
      <c r="BT32" s="81">
        <v>0</v>
      </c>
      <c r="BU32" s="82">
        <v>0</v>
      </c>
      <c r="BV32" s="82">
        <v>0</v>
      </c>
      <c r="BW32" s="82">
        <v>0</v>
      </c>
      <c r="BX32" s="82">
        <v>0</v>
      </c>
      <c r="BY32" s="82">
        <v>0</v>
      </c>
    </row>
    <row r="33" spans="1:166" s="83" customFormat="1" ht="15" customHeight="1" thickBot="1" x14ac:dyDescent="0.3">
      <c r="A33" s="85" t="s">
        <v>106</v>
      </c>
      <c r="B33" s="39" t="s">
        <v>682</v>
      </c>
      <c r="C33" s="40">
        <v>34602</v>
      </c>
      <c r="D33" s="107" t="s">
        <v>2443</v>
      </c>
      <c r="E33" s="47" t="s">
        <v>55</v>
      </c>
      <c r="F33" s="51">
        <v>3224</v>
      </c>
      <c r="G33" s="86">
        <v>500</v>
      </c>
      <c r="H33" s="87"/>
      <c r="I33" s="87"/>
      <c r="J33" s="87"/>
      <c r="K33" s="87">
        <v>504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>
        <v>570</v>
      </c>
      <c r="W33" s="87"/>
      <c r="X33" s="87"/>
      <c r="Y33" s="87">
        <v>253</v>
      </c>
      <c r="Z33" s="87"/>
      <c r="AA33" s="87"/>
      <c r="AB33" s="87"/>
      <c r="AC33" s="87"/>
      <c r="AD33" s="87"/>
      <c r="AE33" s="87"/>
      <c r="AF33" s="87"/>
      <c r="AG33" s="87">
        <v>360</v>
      </c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>
        <v>280</v>
      </c>
      <c r="AS33" s="87"/>
      <c r="AT33" s="87"/>
      <c r="AU33" s="87"/>
      <c r="AV33" s="87"/>
      <c r="AW33" s="87">
        <v>642</v>
      </c>
      <c r="AX33" s="87"/>
      <c r="AY33" s="87"/>
      <c r="AZ33" s="87"/>
      <c r="BA33" s="87"/>
      <c r="BB33" s="87"/>
      <c r="BC33" s="87">
        <v>504</v>
      </c>
      <c r="BD33" s="87"/>
      <c r="BE33" s="87"/>
      <c r="BF33" s="87"/>
      <c r="BG33" s="87"/>
      <c r="BH33" s="87"/>
      <c r="BI33" s="87"/>
      <c r="BJ33" s="87">
        <v>504</v>
      </c>
      <c r="BK33" s="87"/>
      <c r="BL33" s="87"/>
      <c r="BM33" s="87"/>
      <c r="BN33" s="87"/>
      <c r="BO33" s="87"/>
      <c r="BP33" s="87">
        <v>300</v>
      </c>
      <c r="BQ33" s="87"/>
      <c r="BR33" s="87"/>
      <c r="BS33" s="88"/>
      <c r="BT33" s="81">
        <v>0</v>
      </c>
      <c r="BU33" s="82">
        <v>0</v>
      </c>
      <c r="BV33" s="82">
        <v>0</v>
      </c>
      <c r="BW33" s="82">
        <v>0</v>
      </c>
      <c r="BX33" s="82">
        <v>0</v>
      </c>
      <c r="BY33" s="82">
        <v>0</v>
      </c>
      <c r="DT33" s="84"/>
      <c r="DU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E33" s="89"/>
      <c r="FF33" s="89"/>
      <c r="FG33" s="89"/>
      <c r="FH33" s="89"/>
      <c r="FI33" s="89"/>
      <c r="FJ33" s="89"/>
    </row>
    <row r="34" spans="1:166" s="83" customFormat="1" ht="15" customHeight="1" thickBot="1" x14ac:dyDescent="0.3">
      <c r="A34" s="85" t="s">
        <v>107</v>
      </c>
      <c r="B34" s="37" t="s">
        <v>187</v>
      </c>
      <c r="C34" s="52">
        <v>37812</v>
      </c>
      <c r="D34" s="107" t="s">
        <v>2444</v>
      </c>
      <c r="E34" s="46" t="s">
        <v>85</v>
      </c>
      <c r="F34" s="51">
        <v>3201</v>
      </c>
      <c r="G34" s="90"/>
      <c r="H34" s="91"/>
      <c r="I34" s="91"/>
      <c r="J34" s="91"/>
      <c r="K34" s="91">
        <v>500</v>
      </c>
      <c r="L34" s="91"/>
      <c r="M34" s="91"/>
      <c r="N34" s="91"/>
      <c r="O34" s="91"/>
      <c r="P34" s="91"/>
      <c r="Q34" s="91"/>
      <c r="R34" s="91"/>
      <c r="S34" s="91"/>
      <c r="T34" s="91">
        <v>275</v>
      </c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>
        <v>460</v>
      </c>
      <c r="AI34" s="91"/>
      <c r="AJ34" s="91"/>
      <c r="AK34" s="91"/>
      <c r="AL34" s="91"/>
      <c r="AM34" s="91"/>
      <c r="AN34" s="91"/>
      <c r="AO34" s="91"/>
      <c r="AP34" s="91"/>
      <c r="AQ34" s="91">
        <v>595</v>
      </c>
      <c r="AR34" s="91">
        <v>561</v>
      </c>
      <c r="AS34" s="91"/>
      <c r="AT34" s="91"/>
      <c r="AU34" s="91"/>
      <c r="AV34" s="91"/>
      <c r="AW34" s="91"/>
      <c r="AX34" s="91">
        <v>490</v>
      </c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>
        <v>316</v>
      </c>
      <c r="BJ34" s="91">
        <v>595</v>
      </c>
      <c r="BK34" s="91"/>
      <c r="BL34" s="91"/>
      <c r="BM34" s="91"/>
      <c r="BN34" s="91"/>
      <c r="BO34" s="91"/>
      <c r="BP34" s="91"/>
      <c r="BQ34" s="91"/>
      <c r="BR34" s="91"/>
      <c r="BS34" s="92"/>
      <c r="BT34" s="81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FD34" s="89"/>
    </row>
    <row r="35" spans="1:166" s="89" customFormat="1" ht="15" customHeight="1" thickBot="1" x14ac:dyDescent="0.3">
      <c r="A35" s="85" t="s">
        <v>108</v>
      </c>
      <c r="B35" s="37" t="s">
        <v>184</v>
      </c>
      <c r="C35" s="52">
        <v>36833</v>
      </c>
      <c r="D35" s="107" t="s">
        <v>2445</v>
      </c>
      <c r="E35" s="46" t="s">
        <v>42</v>
      </c>
      <c r="F35" s="51">
        <v>3183</v>
      </c>
      <c r="G35" s="90">
        <v>275</v>
      </c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>
        <v>360</v>
      </c>
      <c r="U35" s="91"/>
      <c r="V35" s="91">
        <v>535</v>
      </c>
      <c r="W35" s="91"/>
      <c r="X35" s="91"/>
      <c r="Y35" s="91"/>
      <c r="Z35" s="91"/>
      <c r="AA35" s="91">
        <v>360</v>
      </c>
      <c r="AB35" s="91">
        <v>102</v>
      </c>
      <c r="AC35" s="91"/>
      <c r="AD35" s="91"/>
      <c r="AE35" s="91"/>
      <c r="AF35" s="91"/>
      <c r="AG35" s="91">
        <v>360</v>
      </c>
      <c r="AH35" s="91"/>
      <c r="AI35" s="91"/>
      <c r="AJ35" s="91"/>
      <c r="AK35" s="91">
        <v>490</v>
      </c>
      <c r="AL35" s="91"/>
      <c r="AM35" s="91"/>
      <c r="AN35" s="91"/>
      <c r="AO35" s="91">
        <v>566</v>
      </c>
      <c r="AP35" s="91"/>
      <c r="AQ35" s="91"/>
      <c r="AR35" s="91">
        <v>513</v>
      </c>
      <c r="AS35" s="91"/>
      <c r="AT35" s="91"/>
      <c r="AU35" s="91"/>
      <c r="AV35" s="91"/>
      <c r="AW35" s="91"/>
      <c r="AX35" s="91">
        <v>566</v>
      </c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>
        <v>513</v>
      </c>
      <c r="BJ35" s="91"/>
      <c r="BK35" s="91"/>
      <c r="BL35" s="91"/>
      <c r="BM35" s="91"/>
      <c r="BN35" s="91"/>
      <c r="BO35" s="91"/>
      <c r="BP35" s="91">
        <v>120</v>
      </c>
      <c r="BQ35" s="91"/>
      <c r="BR35" s="91"/>
      <c r="BS35" s="92"/>
      <c r="BT35" s="81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4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4"/>
      <c r="DU35" s="84"/>
      <c r="DV35" s="84"/>
      <c r="DW35" s="84"/>
      <c r="DX35" s="84"/>
      <c r="DY35" s="84"/>
      <c r="DZ35" s="84"/>
      <c r="EA35" s="84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  <c r="EW35" s="83"/>
      <c r="EX35" s="83"/>
      <c r="EY35" s="83"/>
      <c r="EZ35" s="83"/>
      <c r="FA35" s="83"/>
      <c r="FD35" s="83"/>
      <c r="FE35" s="83"/>
      <c r="FF35" s="83"/>
      <c r="FG35" s="83"/>
      <c r="FH35" s="83"/>
      <c r="FI35" s="83"/>
      <c r="FJ35" s="83"/>
    </row>
    <row r="36" spans="1:166" s="83" customFormat="1" ht="15" customHeight="1" thickBot="1" x14ac:dyDescent="0.3">
      <c r="A36" s="85" t="s">
        <v>109</v>
      </c>
      <c r="B36" s="37" t="s">
        <v>683</v>
      </c>
      <c r="C36" s="52">
        <v>36440</v>
      </c>
      <c r="D36" s="107" t="s">
        <v>2446</v>
      </c>
      <c r="E36" s="46" t="s">
        <v>43</v>
      </c>
      <c r="F36" s="51">
        <v>3171</v>
      </c>
      <c r="G36" s="90">
        <v>425</v>
      </c>
      <c r="H36" s="91"/>
      <c r="I36" s="91"/>
      <c r="J36" s="91"/>
      <c r="K36" s="87">
        <v>360</v>
      </c>
      <c r="L36" s="91"/>
      <c r="M36" s="91"/>
      <c r="N36" s="91"/>
      <c r="O36" s="91"/>
      <c r="P36" s="91"/>
      <c r="Q36" s="91"/>
      <c r="R36" s="91"/>
      <c r="S36" s="91"/>
      <c r="T36" s="87">
        <v>222</v>
      </c>
      <c r="U36" s="87"/>
      <c r="V36" s="91">
        <v>670</v>
      </c>
      <c r="W36" s="91"/>
      <c r="X36" s="91"/>
      <c r="Y36" s="91"/>
      <c r="Z36" s="91"/>
      <c r="AA36" s="87"/>
      <c r="AB36" s="91"/>
      <c r="AC36" s="91"/>
      <c r="AD36" s="87"/>
      <c r="AE36" s="91"/>
      <c r="AF36" s="91"/>
      <c r="AG36" s="87"/>
      <c r="AH36" s="91"/>
      <c r="AI36" s="91"/>
      <c r="AJ36" s="91"/>
      <c r="AK36" s="87"/>
      <c r="AL36" s="87"/>
      <c r="AM36" s="87"/>
      <c r="AN36" s="91"/>
      <c r="AO36" s="87">
        <v>222</v>
      </c>
      <c r="AP36" s="91"/>
      <c r="AQ36" s="87"/>
      <c r="AR36" s="87">
        <v>450</v>
      </c>
      <c r="AS36" s="87"/>
      <c r="AT36" s="87"/>
      <c r="AU36" s="87"/>
      <c r="AV36" s="87"/>
      <c r="AW36" s="87">
        <v>504</v>
      </c>
      <c r="AX36" s="87"/>
      <c r="AY36" s="87"/>
      <c r="AZ36" s="87"/>
      <c r="BA36" s="87"/>
      <c r="BB36" s="87"/>
      <c r="BC36" s="87">
        <v>642</v>
      </c>
      <c r="BD36" s="87"/>
      <c r="BE36" s="87"/>
      <c r="BF36" s="87"/>
      <c r="BG36" s="87"/>
      <c r="BH36" s="87"/>
      <c r="BI36" s="87">
        <v>280</v>
      </c>
      <c r="BJ36" s="87"/>
      <c r="BK36" s="87"/>
      <c r="BL36" s="87"/>
      <c r="BM36" s="87"/>
      <c r="BN36" s="87"/>
      <c r="BO36" s="87"/>
      <c r="BP36" s="87">
        <v>480</v>
      </c>
      <c r="BQ36" s="87"/>
      <c r="BR36" s="87"/>
      <c r="BS36" s="88"/>
      <c r="BT36" s="81">
        <v>0</v>
      </c>
      <c r="BU36" s="82">
        <v>0</v>
      </c>
      <c r="BV36" s="82">
        <v>0</v>
      </c>
      <c r="BW36" s="82">
        <v>0</v>
      </c>
      <c r="BX36" s="82">
        <v>0</v>
      </c>
      <c r="BY36" s="82">
        <v>0</v>
      </c>
      <c r="EB36" s="84"/>
    </row>
    <row r="37" spans="1:166" s="89" customFormat="1" ht="15" customHeight="1" thickBot="1" x14ac:dyDescent="0.3">
      <c r="A37" s="85" t="s">
        <v>110</v>
      </c>
      <c r="B37" s="35" t="s">
        <v>86</v>
      </c>
      <c r="C37" s="36">
        <v>34763</v>
      </c>
      <c r="D37" s="107" t="s">
        <v>2447</v>
      </c>
      <c r="E37" s="45" t="s">
        <v>64</v>
      </c>
      <c r="F37" s="51">
        <v>3152</v>
      </c>
      <c r="G37" s="86">
        <v>500</v>
      </c>
      <c r="H37" s="87"/>
      <c r="I37" s="87"/>
      <c r="J37" s="87"/>
      <c r="K37" s="87">
        <v>360</v>
      </c>
      <c r="L37" s="87"/>
      <c r="M37" s="87">
        <v>175</v>
      </c>
      <c r="N37" s="87"/>
      <c r="O37" s="87"/>
      <c r="P37" s="87"/>
      <c r="Q37" s="87">
        <v>250</v>
      </c>
      <c r="R37" s="87"/>
      <c r="S37" s="87"/>
      <c r="T37" s="87"/>
      <c r="U37" s="87"/>
      <c r="V37" s="87">
        <v>345</v>
      </c>
      <c r="W37" s="87"/>
      <c r="X37" s="87"/>
      <c r="Y37" s="87"/>
      <c r="Z37" s="87"/>
      <c r="AA37" s="87">
        <v>504</v>
      </c>
      <c r="AB37" s="87"/>
      <c r="AC37" s="87"/>
      <c r="AD37" s="87"/>
      <c r="AE37" s="87">
        <v>175</v>
      </c>
      <c r="AF37" s="87"/>
      <c r="AG37" s="87"/>
      <c r="AH37" s="87"/>
      <c r="AI37" s="87"/>
      <c r="AJ37" s="87"/>
      <c r="AK37" s="87">
        <v>504</v>
      </c>
      <c r="AL37" s="87"/>
      <c r="AM37" s="87"/>
      <c r="AN37" s="87"/>
      <c r="AO37" s="87">
        <v>360</v>
      </c>
      <c r="AP37" s="87"/>
      <c r="AQ37" s="87"/>
      <c r="AR37" s="87">
        <v>280</v>
      </c>
      <c r="AS37" s="87"/>
      <c r="AT37" s="87"/>
      <c r="AU37" s="87"/>
      <c r="AV37" s="87"/>
      <c r="AW37" s="87">
        <v>642</v>
      </c>
      <c r="AX37" s="87"/>
      <c r="AY37" s="87"/>
      <c r="AZ37" s="87"/>
      <c r="BA37" s="87"/>
      <c r="BB37" s="87"/>
      <c r="BC37" s="87">
        <v>642</v>
      </c>
      <c r="BD37" s="87"/>
      <c r="BE37" s="87"/>
      <c r="BF37" s="87"/>
      <c r="BG37" s="87"/>
      <c r="BH37" s="87"/>
      <c r="BI37" s="87">
        <v>280</v>
      </c>
      <c r="BJ37" s="87">
        <v>360</v>
      </c>
      <c r="BK37" s="87"/>
      <c r="BL37" s="87"/>
      <c r="BM37" s="87"/>
      <c r="BN37" s="87"/>
      <c r="BO37" s="87"/>
      <c r="BP37" s="87">
        <v>120</v>
      </c>
      <c r="BQ37" s="87"/>
      <c r="BR37" s="87"/>
      <c r="BS37" s="88"/>
      <c r="BT37" s="81">
        <v>0</v>
      </c>
      <c r="BU37" s="82">
        <v>0</v>
      </c>
      <c r="BV37" s="82">
        <v>0</v>
      </c>
      <c r="BW37" s="82">
        <v>0</v>
      </c>
      <c r="BX37" s="82">
        <v>0</v>
      </c>
      <c r="BY37" s="82">
        <v>0</v>
      </c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93"/>
      <c r="DW37" s="93"/>
      <c r="DX37" s="93"/>
      <c r="DY37" s="93"/>
      <c r="DZ37" s="93"/>
      <c r="EA37" s="9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  <c r="EW37" s="83"/>
      <c r="EX37" s="83"/>
      <c r="EY37" s="83"/>
      <c r="EZ37" s="83"/>
      <c r="FA37" s="83"/>
      <c r="FB37" s="83"/>
      <c r="FC37" s="83"/>
      <c r="FD37" s="83"/>
      <c r="FE37" s="83"/>
      <c r="FF37" s="83"/>
      <c r="FG37" s="83"/>
      <c r="FH37" s="83"/>
      <c r="FI37" s="83"/>
      <c r="FJ37" s="83"/>
    </row>
    <row r="38" spans="1:166" s="83" customFormat="1" ht="15" customHeight="1" thickBot="1" x14ac:dyDescent="0.3">
      <c r="A38" s="85" t="s">
        <v>111</v>
      </c>
      <c r="B38" s="39" t="s">
        <v>686</v>
      </c>
      <c r="C38" s="40">
        <v>26942</v>
      </c>
      <c r="D38" s="107" t="s">
        <v>2448</v>
      </c>
      <c r="E38" s="47" t="s">
        <v>687</v>
      </c>
      <c r="F38" s="51">
        <v>3138</v>
      </c>
      <c r="G38" s="86">
        <v>275</v>
      </c>
      <c r="H38" s="87">
        <v>117</v>
      </c>
      <c r="I38" s="87"/>
      <c r="J38" s="87"/>
      <c r="K38" s="91"/>
      <c r="L38" s="87"/>
      <c r="M38" s="87"/>
      <c r="N38" s="87"/>
      <c r="O38" s="87"/>
      <c r="P38" s="87"/>
      <c r="Q38" s="87"/>
      <c r="R38" s="87"/>
      <c r="S38" s="87"/>
      <c r="T38" s="91"/>
      <c r="U38" s="91">
        <v>920</v>
      </c>
      <c r="V38" s="87">
        <v>412</v>
      </c>
      <c r="W38" s="87"/>
      <c r="X38" s="87"/>
      <c r="Y38" s="87"/>
      <c r="Z38" s="87"/>
      <c r="AA38" s="91"/>
      <c r="AB38" s="87"/>
      <c r="AC38" s="87"/>
      <c r="AD38" s="91"/>
      <c r="AE38" s="87"/>
      <c r="AF38" s="87"/>
      <c r="AG38" s="91">
        <v>360</v>
      </c>
      <c r="AH38" s="87"/>
      <c r="AI38" s="87"/>
      <c r="AJ38" s="87"/>
      <c r="AK38" s="91"/>
      <c r="AL38" s="91"/>
      <c r="AM38" s="91"/>
      <c r="AN38" s="87"/>
      <c r="AO38" s="91"/>
      <c r="AP38" s="87"/>
      <c r="AQ38" s="91">
        <v>642</v>
      </c>
      <c r="AR38" s="91"/>
      <c r="AS38" s="91"/>
      <c r="AT38" s="91"/>
      <c r="AU38" s="91"/>
      <c r="AV38" s="91"/>
      <c r="AW38" s="91">
        <v>504</v>
      </c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>
        <v>300</v>
      </c>
      <c r="BQ38" s="91"/>
      <c r="BR38" s="91"/>
      <c r="BS38" s="92"/>
      <c r="BT38" s="81">
        <v>0</v>
      </c>
      <c r="BU38" s="82">
        <v>0</v>
      </c>
      <c r="BV38" s="82">
        <v>0</v>
      </c>
      <c r="BW38" s="82">
        <v>0</v>
      </c>
      <c r="BX38" s="82">
        <v>0</v>
      </c>
      <c r="BY38" s="82">
        <v>0</v>
      </c>
      <c r="BZ38" s="84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V38" s="84"/>
      <c r="DW38" s="84"/>
      <c r="DX38" s="84"/>
      <c r="DY38" s="84"/>
      <c r="DZ38" s="84"/>
      <c r="EA38" s="84"/>
      <c r="EB38" s="99"/>
      <c r="EC38" s="84"/>
      <c r="ED38" s="84"/>
      <c r="EE38" s="84"/>
      <c r="EF38" s="84"/>
      <c r="EG38" s="84"/>
      <c r="EH38" s="84"/>
      <c r="EI38" s="84"/>
      <c r="EJ38" s="84"/>
      <c r="EK38" s="8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E38" s="84"/>
      <c r="FF38" s="84"/>
      <c r="FG38" s="84"/>
      <c r="FH38" s="84"/>
      <c r="FI38" s="84"/>
      <c r="FJ38" s="84"/>
    </row>
    <row r="39" spans="1:166" s="83" customFormat="1" ht="15" customHeight="1" thickBot="1" x14ac:dyDescent="0.3">
      <c r="A39" s="85" t="s">
        <v>112</v>
      </c>
      <c r="B39" s="37" t="s">
        <v>677</v>
      </c>
      <c r="C39" s="52">
        <v>35813</v>
      </c>
      <c r="D39" s="107" t="s">
        <v>2449</v>
      </c>
      <c r="E39" s="46" t="s">
        <v>42</v>
      </c>
      <c r="F39" s="51">
        <v>3090</v>
      </c>
      <c r="G39" s="86">
        <v>350</v>
      </c>
      <c r="H39" s="95"/>
      <c r="I39" s="91"/>
      <c r="J39" s="87"/>
      <c r="K39" s="91">
        <v>780</v>
      </c>
      <c r="L39" s="91"/>
      <c r="M39" s="91"/>
      <c r="N39" s="91"/>
      <c r="O39" s="91"/>
      <c r="P39" s="87"/>
      <c r="Q39" s="91"/>
      <c r="R39" s="87"/>
      <c r="S39" s="91"/>
      <c r="T39" s="91">
        <v>780</v>
      </c>
      <c r="U39" s="91"/>
      <c r="V39" s="87"/>
      <c r="W39" s="87"/>
      <c r="X39" s="91"/>
      <c r="Y39" s="91"/>
      <c r="Z39" s="87"/>
      <c r="AA39" s="91"/>
      <c r="AB39" s="91"/>
      <c r="AC39" s="87"/>
      <c r="AD39" s="91"/>
      <c r="AE39" s="91"/>
      <c r="AF39" s="91"/>
      <c r="AG39" s="91"/>
      <c r="AH39" s="91"/>
      <c r="AI39" s="91"/>
      <c r="AJ39" s="87"/>
      <c r="AK39" s="91"/>
      <c r="AL39" s="91"/>
      <c r="AM39" s="91"/>
      <c r="AN39" s="91"/>
      <c r="AO39" s="91">
        <v>360</v>
      </c>
      <c r="AP39" s="91"/>
      <c r="AQ39" s="91"/>
      <c r="AR39" s="91">
        <v>450</v>
      </c>
      <c r="AS39" s="91"/>
      <c r="AT39" s="91"/>
      <c r="AU39" s="91"/>
      <c r="AV39" s="91"/>
      <c r="AW39" s="91"/>
      <c r="AX39" s="91">
        <v>360</v>
      </c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>
        <v>280</v>
      </c>
      <c r="BJ39" s="91">
        <v>360</v>
      </c>
      <c r="BK39" s="91"/>
      <c r="BL39" s="91"/>
      <c r="BM39" s="91"/>
      <c r="BN39" s="91"/>
      <c r="BO39" s="91"/>
      <c r="BP39" s="91">
        <v>300</v>
      </c>
      <c r="BQ39" s="91"/>
      <c r="BR39" s="91"/>
      <c r="BS39" s="92"/>
      <c r="BT39" s="81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V39" s="84"/>
      <c r="DW39" s="84"/>
      <c r="DX39" s="84"/>
      <c r="DY39" s="84"/>
      <c r="DZ39" s="84"/>
      <c r="EA39" s="84"/>
    </row>
    <row r="40" spans="1:166" s="83" customFormat="1" ht="15" customHeight="1" thickBot="1" x14ac:dyDescent="0.3">
      <c r="A40" s="85" t="s">
        <v>113</v>
      </c>
      <c r="B40" s="39" t="s">
        <v>705</v>
      </c>
      <c r="C40" s="40">
        <v>33067</v>
      </c>
      <c r="D40" s="107" t="s">
        <v>2450</v>
      </c>
      <c r="E40" s="47" t="s">
        <v>43</v>
      </c>
      <c r="F40" s="51">
        <v>3000</v>
      </c>
      <c r="G40" s="86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>
        <v>920</v>
      </c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>
        <v>360</v>
      </c>
      <c r="AP40" s="87"/>
      <c r="AQ40" s="87">
        <v>780</v>
      </c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>
        <v>280</v>
      </c>
      <c r="BJ40" s="87">
        <v>360</v>
      </c>
      <c r="BK40" s="87"/>
      <c r="BL40" s="87"/>
      <c r="BM40" s="87"/>
      <c r="BN40" s="87"/>
      <c r="BO40" s="87"/>
      <c r="BP40" s="87">
        <v>120</v>
      </c>
      <c r="BQ40" s="87"/>
      <c r="BR40" s="87"/>
      <c r="BS40" s="88">
        <v>300</v>
      </c>
      <c r="BT40" s="81">
        <v>0</v>
      </c>
      <c r="BU40" s="82">
        <v>0</v>
      </c>
      <c r="BV40" s="82">
        <v>0</v>
      </c>
      <c r="BW40" s="82">
        <v>0</v>
      </c>
      <c r="BX40" s="82">
        <v>0</v>
      </c>
      <c r="BY40" s="82">
        <v>0</v>
      </c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</row>
    <row r="41" spans="1:166" s="84" customFormat="1" ht="15" customHeight="1" thickBot="1" x14ac:dyDescent="0.3">
      <c r="A41" s="85" t="s">
        <v>114</v>
      </c>
      <c r="B41" s="39" t="s">
        <v>694</v>
      </c>
      <c r="C41" s="40">
        <v>33917</v>
      </c>
      <c r="D41" s="107" t="s">
        <v>2451</v>
      </c>
      <c r="E41" s="47" t="s">
        <v>695</v>
      </c>
      <c r="F41" s="51">
        <v>2964</v>
      </c>
      <c r="G41" s="86"/>
      <c r="H41" s="87"/>
      <c r="I41" s="87"/>
      <c r="J41" s="87"/>
      <c r="K41" s="87">
        <v>360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>
        <v>504</v>
      </c>
      <c r="AH41" s="87"/>
      <c r="AI41" s="87"/>
      <c r="AJ41" s="87"/>
      <c r="AK41" s="87">
        <v>642</v>
      </c>
      <c r="AL41" s="87"/>
      <c r="AM41" s="87"/>
      <c r="AN41" s="87"/>
      <c r="AO41" s="87">
        <v>360</v>
      </c>
      <c r="AP41" s="87"/>
      <c r="AQ41" s="87"/>
      <c r="AR41" s="87">
        <v>450</v>
      </c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>
        <v>504</v>
      </c>
      <c r="BD41" s="87"/>
      <c r="BE41" s="87"/>
      <c r="BF41" s="87"/>
      <c r="BG41" s="87"/>
      <c r="BH41" s="87"/>
      <c r="BI41" s="87">
        <v>280</v>
      </c>
      <c r="BJ41" s="87">
        <v>504</v>
      </c>
      <c r="BK41" s="87"/>
      <c r="BL41" s="87"/>
      <c r="BM41" s="87"/>
      <c r="BN41" s="87"/>
      <c r="BO41" s="87"/>
      <c r="BP41" s="87">
        <v>60</v>
      </c>
      <c r="BQ41" s="87"/>
      <c r="BR41" s="87"/>
      <c r="BS41" s="88"/>
      <c r="BT41" s="81">
        <v>0</v>
      </c>
      <c r="BU41" s="82">
        <v>0</v>
      </c>
      <c r="BV41" s="82">
        <v>0</v>
      </c>
      <c r="BW41" s="82">
        <v>0</v>
      </c>
      <c r="BX41" s="82">
        <v>0</v>
      </c>
      <c r="BY41" s="82">
        <v>0</v>
      </c>
      <c r="EB41" s="93"/>
      <c r="EC41" s="93"/>
      <c r="ED41" s="93"/>
      <c r="FA41" s="83"/>
      <c r="FB41" s="83"/>
      <c r="FC41" s="83"/>
      <c r="FD41" s="83"/>
      <c r="FE41" s="83"/>
      <c r="FF41" s="83"/>
      <c r="FG41" s="83"/>
      <c r="FH41" s="83"/>
      <c r="FI41" s="83"/>
      <c r="FJ41" s="83"/>
    </row>
    <row r="42" spans="1:166" s="84" customFormat="1" ht="15" customHeight="1" thickBot="1" x14ac:dyDescent="0.3">
      <c r="A42" s="85" t="s">
        <v>115</v>
      </c>
      <c r="B42" s="37" t="s">
        <v>199</v>
      </c>
      <c r="C42" s="38">
        <v>37438</v>
      </c>
      <c r="D42" s="107" t="s">
        <v>2452</v>
      </c>
      <c r="E42" s="46" t="s">
        <v>46</v>
      </c>
      <c r="F42" s="51">
        <v>2920</v>
      </c>
      <c r="G42" s="90"/>
      <c r="H42" s="91"/>
      <c r="I42" s="91">
        <v>250</v>
      </c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>
        <v>350</v>
      </c>
      <c r="U42" s="91"/>
      <c r="V42" s="91"/>
      <c r="W42" s="91"/>
      <c r="X42" s="91">
        <v>250</v>
      </c>
      <c r="Y42" s="91"/>
      <c r="Z42" s="91"/>
      <c r="AA42" s="91"/>
      <c r="AB42" s="91">
        <v>137</v>
      </c>
      <c r="AC42" s="91"/>
      <c r="AD42" s="91"/>
      <c r="AE42" s="91">
        <v>175</v>
      </c>
      <c r="AF42" s="91"/>
      <c r="AG42" s="91"/>
      <c r="AH42" s="91">
        <v>568</v>
      </c>
      <c r="AI42" s="91"/>
      <c r="AJ42" s="91"/>
      <c r="AK42" s="91"/>
      <c r="AL42" s="91"/>
      <c r="AM42" s="91"/>
      <c r="AN42" s="91"/>
      <c r="AO42" s="91"/>
      <c r="AP42" s="91"/>
      <c r="AQ42" s="91"/>
      <c r="AR42" s="91">
        <v>815</v>
      </c>
      <c r="AS42" s="91"/>
      <c r="AT42" s="91"/>
      <c r="AU42" s="91">
        <v>157</v>
      </c>
      <c r="AV42" s="91"/>
      <c r="AW42" s="91"/>
      <c r="AX42" s="91"/>
      <c r="AY42" s="91"/>
      <c r="AZ42" s="91"/>
      <c r="BA42" s="91"/>
      <c r="BB42" s="91"/>
      <c r="BC42" s="91">
        <v>566</v>
      </c>
      <c r="BD42" s="91"/>
      <c r="BE42" s="91"/>
      <c r="BF42" s="91"/>
      <c r="BG42" s="91"/>
      <c r="BH42" s="91"/>
      <c r="BI42" s="91">
        <v>371</v>
      </c>
      <c r="BJ42" s="91">
        <v>194</v>
      </c>
      <c r="BK42" s="91"/>
      <c r="BL42" s="91"/>
      <c r="BM42" s="91"/>
      <c r="BN42" s="91"/>
      <c r="BO42" s="91"/>
      <c r="BP42" s="91">
        <v>60</v>
      </c>
      <c r="BQ42" s="91"/>
      <c r="BR42" s="91"/>
      <c r="BS42" s="92"/>
      <c r="BT42" s="81">
        <v>0</v>
      </c>
      <c r="BU42" s="82">
        <v>0</v>
      </c>
      <c r="BV42" s="82">
        <v>0</v>
      </c>
      <c r="BW42" s="82">
        <v>0</v>
      </c>
      <c r="BX42" s="82">
        <v>0</v>
      </c>
      <c r="BY42" s="82">
        <v>0</v>
      </c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</row>
    <row r="43" spans="1:166" s="83" customFormat="1" ht="15" customHeight="1" thickBot="1" x14ac:dyDescent="0.3">
      <c r="A43" s="85" t="s">
        <v>116</v>
      </c>
      <c r="B43" s="39" t="s">
        <v>684</v>
      </c>
      <c r="C43" s="40">
        <v>34364</v>
      </c>
      <c r="D43" s="107" t="s">
        <v>2453</v>
      </c>
      <c r="E43" s="47" t="s">
        <v>412</v>
      </c>
      <c r="F43" s="51">
        <v>2866</v>
      </c>
      <c r="G43" s="86">
        <v>350</v>
      </c>
      <c r="H43" s="87"/>
      <c r="I43" s="87">
        <v>102</v>
      </c>
      <c r="J43" s="87"/>
      <c r="K43" s="91">
        <v>222</v>
      </c>
      <c r="L43" s="87"/>
      <c r="M43" s="87"/>
      <c r="N43" s="87">
        <v>137</v>
      </c>
      <c r="O43" s="87"/>
      <c r="P43" s="87"/>
      <c r="Q43" s="87"/>
      <c r="R43" s="87"/>
      <c r="S43" s="87"/>
      <c r="T43" s="91"/>
      <c r="U43" s="91"/>
      <c r="V43" s="87">
        <v>412</v>
      </c>
      <c r="W43" s="87"/>
      <c r="X43" s="87"/>
      <c r="Y43" s="87"/>
      <c r="Z43" s="87"/>
      <c r="AA43" s="91">
        <v>360</v>
      </c>
      <c r="AB43" s="87">
        <v>157</v>
      </c>
      <c r="AC43" s="87"/>
      <c r="AD43" s="91"/>
      <c r="AE43" s="87"/>
      <c r="AF43" s="87"/>
      <c r="AG43" s="91"/>
      <c r="AH43" s="87"/>
      <c r="AI43" s="87"/>
      <c r="AJ43" s="87"/>
      <c r="AK43" s="91"/>
      <c r="AL43" s="91"/>
      <c r="AM43" s="91">
        <v>780</v>
      </c>
      <c r="AN43" s="87"/>
      <c r="AO43" s="91">
        <v>222</v>
      </c>
      <c r="AP43" s="87"/>
      <c r="AQ43" s="91"/>
      <c r="AR43" s="91"/>
      <c r="AS43" s="91"/>
      <c r="AT43" s="91"/>
      <c r="AU43" s="91"/>
      <c r="AV43" s="91"/>
      <c r="AW43" s="91">
        <v>504</v>
      </c>
      <c r="AX43" s="91"/>
      <c r="AY43" s="91"/>
      <c r="AZ43" s="91"/>
      <c r="BA43" s="91">
        <v>205</v>
      </c>
      <c r="BB43" s="91"/>
      <c r="BC43" s="91">
        <v>360</v>
      </c>
      <c r="BD43" s="91"/>
      <c r="BE43" s="91"/>
      <c r="BF43" s="91"/>
      <c r="BG43" s="91"/>
      <c r="BH43" s="91"/>
      <c r="BI43" s="91">
        <v>450</v>
      </c>
      <c r="BJ43" s="91"/>
      <c r="BK43" s="91"/>
      <c r="BL43" s="91"/>
      <c r="BM43" s="91"/>
      <c r="BN43" s="91"/>
      <c r="BO43" s="91"/>
      <c r="BP43" s="91"/>
      <c r="BQ43" s="91"/>
      <c r="BR43" s="91"/>
      <c r="BS43" s="92"/>
      <c r="BT43" s="81">
        <v>0</v>
      </c>
      <c r="BU43" s="82">
        <v>0</v>
      </c>
      <c r="BV43" s="82">
        <v>0</v>
      </c>
      <c r="BW43" s="82">
        <v>0</v>
      </c>
      <c r="BX43" s="82">
        <v>0</v>
      </c>
      <c r="BY43" s="82">
        <v>0</v>
      </c>
      <c r="DT43" s="89"/>
      <c r="DU43" s="89"/>
    </row>
    <row r="44" spans="1:166" s="83" customFormat="1" ht="15" customHeight="1" thickBot="1" x14ac:dyDescent="0.3">
      <c r="A44" s="85" t="s">
        <v>117</v>
      </c>
      <c r="B44" s="39" t="s">
        <v>689</v>
      </c>
      <c r="C44" s="40">
        <v>34234</v>
      </c>
      <c r="D44" s="107" t="s">
        <v>2454</v>
      </c>
      <c r="E44" s="47" t="s">
        <v>690</v>
      </c>
      <c r="F44" s="51">
        <v>2855</v>
      </c>
      <c r="G44" s="86">
        <v>350</v>
      </c>
      <c r="H44" s="87"/>
      <c r="I44" s="87"/>
      <c r="J44" s="87"/>
      <c r="K44" s="91">
        <v>504</v>
      </c>
      <c r="L44" s="87"/>
      <c r="M44" s="87"/>
      <c r="N44" s="87"/>
      <c r="O44" s="87"/>
      <c r="P44" s="87"/>
      <c r="Q44" s="87"/>
      <c r="R44" s="87"/>
      <c r="S44" s="87"/>
      <c r="T44" s="91"/>
      <c r="U44" s="91"/>
      <c r="V44" s="87">
        <v>485</v>
      </c>
      <c r="W44" s="87"/>
      <c r="X44" s="87"/>
      <c r="Y44" s="87"/>
      <c r="Z44" s="87"/>
      <c r="AA44" s="91">
        <v>360</v>
      </c>
      <c r="AB44" s="87"/>
      <c r="AC44" s="87"/>
      <c r="AD44" s="91"/>
      <c r="AE44" s="87"/>
      <c r="AF44" s="87"/>
      <c r="AG44" s="91">
        <v>642</v>
      </c>
      <c r="AH44" s="87"/>
      <c r="AI44" s="87"/>
      <c r="AJ44" s="87"/>
      <c r="AK44" s="91">
        <v>360</v>
      </c>
      <c r="AL44" s="91"/>
      <c r="AM44" s="91"/>
      <c r="AN44" s="87"/>
      <c r="AO44" s="91"/>
      <c r="AP44" s="87"/>
      <c r="AQ44" s="91"/>
      <c r="AR44" s="91">
        <v>280</v>
      </c>
      <c r="AS44" s="91"/>
      <c r="AT44" s="91"/>
      <c r="AU44" s="91"/>
      <c r="AV44" s="91"/>
      <c r="AW44" s="91">
        <v>360</v>
      </c>
      <c r="AX44" s="91"/>
      <c r="AY44" s="91"/>
      <c r="AZ44" s="91"/>
      <c r="BA44" s="91"/>
      <c r="BB44" s="91"/>
      <c r="BC44" s="91">
        <v>360</v>
      </c>
      <c r="BD44" s="91"/>
      <c r="BE44" s="91"/>
      <c r="BF44" s="91"/>
      <c r="BG44" s="91"/>
      <c r="BH44" s="91"/>
      <c r="BI44" s="91"/>
      <c r="BJ44" s="91">
        <v>504</v>
      </c>
      <c r="BK44" s="91"/>
      <c r="BL44" s="91"/>
      <c r="BM44" s="91"/>
      <c r="BN44" s="91"/>
      <c r="BO44" s="91"/>
      <c r="BP44" s="91">
        <v>120</v>
      </c>
      <c r="BQ44" s="91"/>
      <c r="BR44" s="91"/>
      <c r="BS44" s="92"/>
      <c r="BT44" s="81">
        <v>0</v>
      </c>
      <c r="BU44" s="82">
        <v>0</v>
      </c>
      <c r="BV44" s="82">
        <v>0</v>
      </c>
      <c r="BW44" s="82">
        <v>0</v>
      </c>
      <c r="BX44" s="82">
        <v>0</v>
      </c>
      <c r="BY44" s="82">
        <v>0</v>
      </c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EB44" s="84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99"/>
      <c r="EZ44" s="99"/>
      <c r="FA44" s="84"/>
      <c r="FB44" s="84"/>
      <c r="FC44" s="84"/>
      <c r="FD44" s="84"/>
      <c r="FE44" s="84"/>
      <c r="FF44" s="84"/>
      <c r="FG44" s="84"/>
      <c r="FH44" s="84"/>
      <c r="FI44" s="84"/>
      <c r="FJ44" s="84"/>
    </row>
    <row r="45" spans="1:166" s="83" customFormat="1" ht="15" customHeight="1" thickBot="1" x14ac:dyDescent="0.3">
      <c r="A45" s="85" t="s">
        <v>118</v>
      </c>
      <c r="B45" s="37" t="s">
        <v>175</v>
      </c>
      <c r="C45" s="38">
        <v>37859</v>
      </c>
      <c r="D45" s="107" t="s">
        <v>2455</v>
      </c>
      <c r="E45" s="46" t="s">
        <v>30</v>
      </c>
      <c r="F45" s="51">
        <v>2845</v>
      </c>
      <c r="G45" s="90"/>
      <c r="H45" s="91"/>
      <c r="I45" s="91"/>
      <c r="J45" s="91"/>
      <c r="K45" s="91"/>
      <c r="L45" s="91"/>
      <c r="M45" s="91"/>
      <c r="N45" s="91"/>
      <c r="O45" s="91">
        <v>170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>
        <v>595</v>
      </c>
      <c r="AE45" s="91"/>
      <c r="AF45" s="91"/>
      <c r="AG45" s="91"/>
      <c r="AH45" s="91">
        <v>550</v>
      </c>
      <c r="AI45" s="91"/>
      <c r="AJ45" s="91"/>
      <c r="AK45" s="91"/>
      <c r="AL45" s="91">
        <v>500</v>
      </c>
      <c r="AM45" s="91"/>
      <c r="AN45" s="91">
        <v>250</v>
      </c>
      <c r="AO45" s="91"/>
      <c r="AP45" s="91"/>
      <c r="AQ45" s="91">
        <v>700</v>
      </c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>
        <v>250</v>
      </c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2"/>
      <c r="BT45" s="81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</row>
    <row r="46" spans="1:166" s="89" customFormat="1" ht="15" customHeight="1" thickBot="1" x14ac:dyDescent="0.3">
      <c r="A46" s="85" t="s">
        <v>119</v>
      </c>
      <c r="B46" s="70" t="s">
        <v>688</v>
      </c>
      <c r="C46" s="71">
        <v>37184</v>
      </c>
      <c r="D46" s="107" t="s">
        <v>2456</v>
      </c>
      <c r="E46" s="46" t="s">
        <v>60</v>
      </c>
      <c r="F46" s="51">
        <v>2844</v>
      </c>
      <c r="G46" s="90"/>
      <c r="H46" s="91"/>
      <c r="I46" s="91"/>
      <c r="J46" s="91"/>
      <c r="K46" s="87">
        <v>360</v>
      </c>
      <c r="L46" s="91"/>
      <c r="M46" s="91"/>
      <c r="N46" s="91"/>
      <c r="O46" s="87"/>
      <c r="P46" s="91"/>
      <c r="Q46" s="87"/>
      <c r="R46" s="91"/>
      <c r="S46" s="91"/>
      <c r="T46" s="87">
        <v>360</v>
      </c>
      <c r="U46" s="87"/>
      <c r="V46" s="87">
        <v>317</v>
      </c>
      <c r="W46" s="91"/>
      <c r="X46" s="87"/>
      <c r="Y46" s="87"/>
      <c r="Z46" s="91"/>
      <c r="AA46" s="87">
        <v>360</v>
      </c>
      <c r="AB46" s="87"/>
      <c r="AC46" s="91"/>
      <c r="AD46" s="87"/>
      <c r="AE46" s="87"/>
      <c r="AF46" s="87"/>
      <c r="AG46" s="87">
        <v>504</v>
      </c>
      <c r="AH46" s="91"/>
      <c r="AI46" s="87"/>
      <c r="AJ46" s="91"/>
      <c r="AK46" s="87"/>
      <c r="AL46" s="87"/>
      <c r="AM46" s="87"/>
      <c r="AN46" s="87"/>
      <c r="AO46" s="87">
        <v>810</v>
      </c>
      <c r="AP46" s="87"/>
      <c r="AQ46" s="87"/>
      <c r="AR46" s="87">
        <v>280</v>
      </c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>
        <v>450</v>
      </c>
      <c r="BJ46" s="87">
        <v>360</v>
      </c>
      <c r="BK46" s="87"/>
      <c r="BL46" s="87"/>
      <c r="BM46" s="87"/>
      <c r="BN46" s="87"/>
      <c r="BO46" s="87"/>
      <c r="BP46" s="87"/>
      <c r="BQ46" s="87"/>
      <c r="BR46" s="87"/>
      <c r="BS46" s="88"/>
      <c r="BT46" s="81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93"/>
      <c r="DO46" s="93"/>
      <c r="DP46" s="93"/>
      <c r="DQ46" s="93"/>
      <c r="DR46" s="93"/>
      <c r="DS46" s="93"/>
      <c r="DT46" s="83"/>
      <c r="DU46" s="83"/>
      <c r="DV46" s="84"/>
      <c r="DW46" s="84"/>
      <c r="DX46" s="84"/>
      <c r="DY46" s="84"/>
      <c r="DZ46" s="84"/>
      <c r="EA46" s="84"/>
      <c r="EB46" s="83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3"/>
      <c r="FB46" s="84"/>
      <c r="FC46" s="84"/>
      <c r="FD46" s="83"/>
      <c r="FE46" s="84"/>
      <c r="FF46" s="84"/>
      <c r="FG46" s="84"/>
      <c r="FH46" s="84"/>
      <c r="FI46" s="84"/>
      <c r="FJ46" s="84"/>
    </row>
    <row r="47" spans="1:166" s="83" customFormat="1" ht="15" customHeight="1" thickBot="1" x14ac:dyDescent="0.3">
      <c r="A47" s="85" t="s">
        <v>120</v>
      </c>
      <c r="B47" s="39" t="s">
        <v>700</v>
      </c>
      <c r="C47" s="40">
        <v>32008</v>
      </c>
      <c r="D47" s="107" t="s">
        <v>2457</v>
      </c>
      <c r="E47" s="47" t="s">
        <v>701</v>
      </c>
      <c r="F47" s="51">
        <v>2806</v>
      </c>
      <c r="G47" s="86">
        <v>500</v>
      </c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>
        <v>504</v>
      </c>
      <c r="AH47" s="87"/>
      <c r="AI47" s="87"/>
      <c r="AJ47" s="87"/>
      <c r="AK47" s="87"/>
      <c r="AL47" s="87"/>
      <c r="AM47" s="87">
        <v>920</v>
      </c>
      <c r="AN47" s="87"/>
      <c r="AO47" s="87"/>
      <c r="AP47" s="87"/>
      <c r="AQ47" s="87"/>
      <c r="AR47" s="87"/>
      <c r="AS47" s="87"/>
      <c r="AT47" s="87"/>
      <c r="AU47" s="87"/>
      <c r="AV47" s="87"/>
      <c r="AW47" s="87">
        <v>222</v>
      </c>
      <c r="AX47" s="87"/>
      <c r="AY47" s="87"/>
      <c r="AZ47" s="87"/>
      <c r="BA47" s="87"/>
      <c r="BB47" s="87"/>
      <c r="BC47" s="87">
        <v>360</v>
      </c>
      <c r="BD47" s="87"/>
      <c r="BE47" s="87"/>
      <c r="BF47" s="87"/>
      <c r="BG47" s="87"/>
      <c r="BH47" s="87"/>
      <c r="BI47" s="87"/>
      <c r="BJ47" s="87"/>
      <c r="BK47" s="87"/>
      <c r="BL47" s="87"/>
      <c r="BM47" s="87">
        <v>300</v>
      </c>
      <c r="BN47" s="87"/>
      <c r="BO47" s="87"/>
      <c r="BP47" s="87">
        <v>60</v>
      </c>
      <c r="BQ47" s="87"/>
      <c r="BR47" s="87"/>
      <c r="BS47" s="88"/>
      <c r="BT47" s="81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93"/>
      <c r="DV47" s="84"/>
      <c r="DW47" s="84"/>
      <c r="DX47" s="84"/>
      <c r="DY47" s="84"/>
      <c r="DZ47" s="84"/>
      <c r="EA47" s="84"/>
      <c r="EB47" s="89"/>
      <c r="FE47" s="99"/>
      <c r="FF47" s="99"/>
      <c r="FG47" s="99"/>
      <c r="FH47" s="99"/>
      <c r="FI47" s="99"/>
      <c r="FJ47" s="99"/>
    </row>
    <row r="48" spans="1:166" s="83" customFormat="1" ht="15" customHeight="1" thickBot="1" x14ac:dyDescent="0.3">
      <c r="A48" s="85" t="s">
        <v>121</v>
      </c>
      <c r="B48" s="39" t="s">
        <v>692</v>
      </c>
      <c r="C48" s="40">
        <v>33108</v>
      </c>
      <c r="D48" s="107" t="s">
        <v>2458</v>
      </c>
      <c r="E48" s="47" t="s">
        <v>693</v>
      </c>
      <c r="F48" s="51">
        <v>2775</v>
      </c>
      <c r="G48" s="86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>
        <v>485</v>
      </c>
      <c r="W48" s="87"/>
      <c r="X48" s="87"/>
      <c r="Y48" s="87">
        <v>205</v>
      </c>
      <c r="Z48" s="87"/>
      <c r="AA48" s="87"/>
      <c r="AB48" s="87"/>
      <c r="AC48" s="87"/>
      <c r="AD48" s="87">
        <v>642</v>
      </c>
      <c r="AE48" s="87"/>
      <c r="AF48" s="87"/>
      <c r="AG48" s="87"/>
      <c r="AH48" s="87"/>
      <c r="AI48" s="87"/>
      <c r="AJ48" s="87"/>
      <c r="AK48" s="87">
        <v>360</v>
      </c>
      <c r="AL48" s="87"/>
      <c r="AM48" s="87"/>
      <c r="AN48" s="87"/>
      <c r="AO48" s="87"/>
      <c r="AP48" s="87"/>
      <c r="AQ48" s="87">
        <v>504</v>
      </c>
      <c r="AR48" s="87">
        <v>280</v>
      </c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>
        <v>504</v>
      </c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>
        <v>120</v>
      </c>
      <c r="BQ48" s="87"/>
      <c r="BR48" s="87"/>
      <c r="BS48" s="88"/>
      <c r="BT48" s="81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9"/>
      <c r="FB48" s="84"/>
      <c r="FC48" s="84"/>
    </row>
    <row r="49" spans="1:166" s="83" customFormat="1" ht="15" customHeight="1" thickBot="1" x14ac:dyDescent="0.3">
      <c r="A49" s="85" t="s">
        <v>122</v>
      </c>
      <c r="B49" s="37" t="s">
        <v>426</v>
      </c>
      <c r="C49" s="38">
        <v>37731</v>
      </c>
      <c r="D49" s="107" t="s">
        <v>2459</v>
      </c>
      <c r="E49" s="46" t="s">
        <v>76</v>
      </c>
      <c r="F49" s="51">
        <v>2757</v>
      </c>
      <c r="G49" s="90"/>
      <c r="H49" s="91"/>
      <c r="I49" s="91"/>
      <c r="J49" s="91"/>
      <c r="K49" s="91">
        <v>425</v>
      </c>
      <c r="L49" s="91"/>
      <c r="M49" s="91"/>
      <c r="N49" s="91"/>
      <c r="O49" s="91"/>
      <c r="P49" s="91"/>
      <c r="Q49" s="91"/>
      <c r="R49" s="91"/>
      <c r="S49" s="91"/>
      <c r="T49" s="91">
        <v>275</v>
      </c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>
        <v>370</v>
      </c>
      <c r="AI49" s="91"/>
      <c r="AJ49" s="91"/>
      <c r="AK49" s="91"/>
      <c r="AL49" s="91"/>
      <c r="AM49" s="91"/>
      <c r="AN49" s="91"/>
      <c r="AO49" s="91">
        <v>490</v>
      </c>
      <c r="AP49" s="91"/>
      <c r="AQ49" s="91"/>
      <c r="AR49" s="91">
        <v>316</v>
      </c>
      <c r="AS49" s="91"/>
      <c r="AT49" s="91"/>
      <c r="AU49" s="91"/>
      <c r="AV49" s="91"/>
      <c r="AW49" s="91"/>
      <c r="AX49" s="91">
        <v>595</v>
      </c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>
        <v>561</v>
      </c>
      <c r="BJ49" s="91"/>
      <c r="BK49" s="91"/>
      <c r="BL49" s="91"/>
      <c r="BM49" s="91"/>
      <c r="BN49" s="91"/>
      <c r="BO49" s="91"/>
      <c r="BP49" s="91">
        <v>60</v>
      </c>
      <c r="BQ49" s="91"/>
      <c r="BR49" s="91"/>
      <c r="BS49" s="92"/>
      <c r="BT49" s="81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FE49" s="84"/>
      <c r="FF49" s="84"/>
      <c r="FG49" s="84"/>
      <c r="FH49" s="84"/>
      <c r="FI49" s="84"/>
      <c r="FJ49" s="84"/>
    </row>
    <row r="50" spans="1:166" s="83" customFormat="1" ht="15" customHeight="1" thickBot="1" x14ac:dyDescent="0.3">
      <c r="A50" s="85" t="s">
        <v>123</v>
      </c>
      <c r="B50" s="68" t="s">
        <v>691</v>
      </c>
      <c r="C50" s="71">
        <v>36318</v>
      </c>
      <c r="D50" s="107" t="s">
        <v>2460</v>
      </c>
      <c r="E50" s="46" t="s">
        <v>76</v>
      </c>
      <c r="F50" s="51">
        <v>2605</v>
      </c>
      <c r="G50" s="90">
        <v>275</v>
      </c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>
        <v>450</v>
      </c>
      <c r="AS50" s="91"/>
      <c r="AT50" s="91"/>
      <c r="AU50" s="91"/>
      <c r="AV50" s="91"/>
      <c r="AW50" s="91"/>
      <c r="AX50" s="91">
        <v>780</v>
      </c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>
        <v>620</v>
      </c>
      <c r="BJ50" s="91"/>
      <c r="BK50" s="91"/>
      <c r="BL50" s="91"/>
      <c r="BM50" s="91"/>
      <c r="BN50" s="91"/>
      <c r="BO50" s="91"/>
      <c r="BP50" s="91">
        <v>480</v>
      </c>
      <c r="BQ50" s="91"/>
      <c r="BR50" s="91"/>
      <c r="BS50" s="92"/>
      <c r="BT50" s="81">
        <v>0</v>
      </c>
      <c r="BU50" s="82">
        <v>0</v>
      </c>
      <c r="BV50" s="82">
        <v>0</v>
      </c>
      <c r="BW50" s="82">
        <v>0</v>
      </c>
      <c r="BX50" s="82">
        <v>0</v>
      </c>
      <c r="BY50" s="82">
        <v>0</v>
      </c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99"/>
      <c r="DM50" s="99"/>
      <c r="DN50" s="84"/>
      <c r="DO50" s="84"/>
      <c r="DP50" s="84"/>
      <c r="DQ50" s="84"/>
      <c r="DR50" s="84"/>
      <c r="DS50" s="84"/>
      <c r="FA50" s="99"/>
    </row>
    <row r="51" spans="1:166" s="83" customFormat="1" ht="15" customHeight="1" thickBot="1" x14ac:dyDescent="0.3">
      <c r="A51" s="85" t="s">
        <v>124</v>
      </c>
      <c r="B51" s="39" t="s">
        <v>696</v>
      </c>
      <c r="C51" s="40">
        <v>28752</v>
      </c>
      <c r="D51" s="107" t="s">
        <v>2461</v>
      </c>
      <c r="E51" s="47" t="s">
        <v>69</v>
      </c>
      <c r="F51" s="51">
        <v>2596</v>
      </c>
      <c r="G51" s="86">
        <v>275</v>
      </c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>
        <v>780</v>
      </c>
      <c r="V51" s="87">
        <v>317</v>
      </c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>
        <v>360</v>
      </c>
      <c r="AH51" s="87"/>
      <c r="AI51" s="87"/>
      <c r="AJ51" s="87"/>
      <c r="AK51" s="87"/>
      <c r="AL51" s="87"/>
      <c r="AM51" s="87">
        <v>642</v>
      </c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>
        <v>222</v>
      </c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>
        <v>60</v>
      </c>
      <c r="BQ51" s="87"/>
      <c r="BR51" s="87"/>
      <c r="BS51" s="88"/>
      <c r="BT51" s="81">
        <v>0</v>
      </c>
      <c r="BU51" s="82">
        <v>0</v>
      </c>
      <c r="BV51" s="82">
        <v>0</v>
      </c>
      <c r="BW51" s="82">
        <v>0</v>
      </c>
      <c r="BX51" s="82">
        <v>0</v>
      </c>
      <c r="BY51" s="82">
        <v>0</v>
      </c>
      <c r="DT51" s="89"/>
      <c r="DU51" s="89"/>
      <c r="FE51" s="84"/>
      <c r="FF51" s="84"/>
      <c r="FG51" s="84"/>
      <c r="FH51" s="84"/>
      <c r="FI51" s="84"/>
      <c r="FJ51" s="84"/>
    </row>
    <row r="52" spans="1:166" s="84" customFormat="1" ht="15" customHeight="1" thickBot="1" x14ac:dyDescent="0.3">
      <c r="A52" s="85" t="s">
        <v>125</v>
      </c>
      <c r="B52" s="39" t="s">
        <v>162</v>
      </c>
      <c r="C52" s="40">
        <v>37164</v>
      </c>
      <c r="D52" s="107" t="s">
        <v>2462</v>
      </c>
      <c r="E52" s="47" t="s">
        <v>697</v>
      </c>
      <c r="F52" s="51">
        <v>2547</v>
      </c>
      <c r="G52" s="90">
        <v>425</v>
      </c>
      <c r="H52" s="91">
        <v>142</v>
      </c>
      <c r="I52" s="91"/>
      <c r="J52" s="91"/>
      <c r="K52" s="87"/>
      <c r="L52" s="91"/>
      <c r="M52" s="91"/>
      <c r="N52" s="91"/>
      <c r="O52" s="91">
        <v>250</v>
      </c>
      <c r="P52" s="91"/>
      <c r="Q52" s="91"/>
      <c r="R52" s="91"/>
      <c r="S52" s="91"/>
      <c r="T52" s="87"/>
      <c r="U52" s="87"/>
      <c r="V52" s="87"/>
      <c r="W52" s="91"/>
      <c r="X52" s="91"/>
      <c r="Y52" s="91"/>
      <c r="Z52" s="91"/>
      <c r="AA52" s="87"/>
      <c r="AB52" s="91"/>
      <c r="AC52" s="91"/>
      <c r="AD52" s="87">
        <v>504</v>
      </c>
      <c r="AE52" s="91"/>
      <c r="AF52" s="91"/>
      <c r="AG52" s="87">
        <v>43</v>
      </c>
      <c r="AH52" s="87"/>
      <c r="AI52" s="91"/>
      <c r="AJ52" s="91"/>
      <c r="AK52" s="87"/>
      <c r="AL52" s="87">
        <v>504</v>
      </c>
      <c r="AM52" s="87"/>
      <c r="AN52" s="91"/>
      <c r="AO52" s="87"/>
      <c r="AP52" s="91"/>
      <c r="AQ52" s="87">
        <v>504</v>
      </c>
      <c r="AR52" s="87"/>
      <c r="AS52" s="87"/>
      <c r="AT52" s="87"/>
      <c r="AU52" s="87"/>
      <c r="AV52" s="87"/>
      <c r="AW52" s="87">
        <v>360</v>
      </c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>
        <v>157</v>
      </c>
      <c r="BS52" s="88"/>
      <c r="BT52" s="81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</row>
    <row r="53" spans="1:166" s="83" customFormat="1" ht="15" customHeight="1" thickBot="1" x14ac:dyDescent="0.3">
      <c r="A53" s="85" t="s">
        <v>126</v>
      </c>
      <c r="B53" s="37" t="s">
        <v>169</v>
      </c>
      <c r="C53" s="38">
        <v>37198</v>
      </c>
      <c r="D53" s="107" t="s">
        <v>2463</v>
      </c>
      <c r="E53" s="46" t="s">
        <v>46</v>
      </c>
      <c r="F53" s="51">
        <v>2537</v>
      </c>
      <c r="G53" s="90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>
        <v>275</v>
      </c>
      <c r="U53" s="91"/>
      <c r="V53" s="91"/>
      <c r="W53" s="91"/>
      <c r="X53" s="91">
        <v>175</v>
      </c>
      <c r="Y53" s="91"/>
      <c r="Z53" s="91"/>
      <c r="AA53" s="91"/>
      <c r="AB53" s="91"/>
      <c r="AC53" s="91"/>
      <c r="AD53" s="91"/>
      <c r="AE53" s="91">
        <v>250</v>
      </c>
      <c r="AF53" s="91"/>
      <c r="AG53" s="91"/>
      <c r="AH53" s="91">
        <v>400</v>
      </c>
      <c r="AI53" s="91"/>
      <c r="AJ53" s="91"/>
      <c r="AK53" s="91">
        <v>385</v>
      </c>
      <c r="AL53" s="91"/>
      <c r="AM53" s="91"/>
      <c r="AN53" s="91"/>
      <c r="AO53" s="91"/>
      <c r="AP53" s="91">
        <v>102</v>
      </c>
      <c r="AQ53" s="91"/>
      <c r="AR53" s="91">
        <v>371</v>
      </c>
      <c r="AS53" s="91"/>
      <c r="AT53" s="91"/>
      <c r="AU53" s="91">
        <v>205</v>
      </c>
      <c r="AV53" s="91"/>
      <c r="AW53" s="91"/>
      <c r="AX53" s="91"/>
      <c r="AY53" s="91"/>
      <c r="AZ53" s="91"/>
      <c r="BA53" s="91"/>
      <c r="BB53" s="91"/>
      <c r="BC53" s="91">
        <v>566</v>
      </c>
      <c r="BD53" s="91"/>
      <c r="BE53" s="91"/>
      <c r="BF53" s="91"/>
      <c r="BG53" s="91"/>
      <c r="BH53" s="91"/>
      <c r="BI53" s="91">
        <v>371</v>
      </c>
      <c r="BJ53" s="91">
        <v>444</v>
      </c>
      <c r="BK53" s="91"/>
      <c r="BL53" s="91"/>
      <c r="BM53" s="91"/>
      <c r="BN53" s="91"/>
      <c r="BO53" s="91"/>
      <c r="BP53" s="91">
        <v>120</v>
      </c>
      <c r="BQ53" s="91"/>
      <c r="BR53" s="91"/>
      <c r="BS53" s="92"/>
      <c r="BT53" s="81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</row>
    <row r="54" spans="1:166" s="89" customFormat="1" ht="15" customHeight="1" thickBot="1" x14ac:dyDescent="0.3">
      <c r="A54" s="85" t="s">
        <v>127</v>
      </c>
      <c r="B54" s="37" t="s">
        <v>702</v>
      </c>
      <c r="C54" s="38">
        <v>37166</v>
      </c>
      <c r="D54" s="107" t="s">
        <v>2464</v>
      </c>
      <c r="E54" s="46" t="s">
        <v>61</v>
      </c>
      <c r="F54" s="51">
        <v>2537</v>
      </c>
      <c r="G54" s="90">
        <v>192</v>
      </c>
      <c r="H54" s="91"/>
      <c r="I54" s="91"/>
      <c r="J54" s="91"/>
      <c r="K54" s="91">
        <v>340</v>
      </c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>
        <v>385</v>
      </c>
      <c r="AB54" s="91">
        <v>175</v>
      </c>
      <c r="AC54" s="91"/>
      <c r="AD54" s="91"/>
      <c r="AE54" s="91"/>
      <c r="AF54" s="91"/>
      <c r="AG54" s="91"/>
      <c r="AH54" s="91">
        <v>460</v>
      </c>
      <c r="AI54" s="91"/>
      <c r="AJ54" s="91"/>
      <c r="AK54" s="91">
        <v>385</v>
      </c>
      <c r="AL54" s="91"/>
      <c r="AM54" s="91"/>
      <c r="AN54" s="91"/>
      <c r="AO54" s="91"/>
      <c r="AP54" s="91"/>
      <c r="AQ54" s="91"/>
      <c r="AR54" s="91">
        <v>651</v>
      </c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>
        <v>316</v>
      </c>
      <c r="BK54" s="91"/>
      <c r="BL54" s="91"/>
      <c r="BM54" s="91"/>
      <c r="BN54" s="91"/>
      <c r="BO54" s="91"/>
      <c r="BP54" s="91">
        <v>60</v>
      </c>
      <c r="BQ54" s="91"/>
      <c r="BR54" s="91"/>
      <c r="BS54" s="92"/>
      <c r="BT54" s="81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</row>
    <row r="55" spans="1:166" s="83" customFormat="1" ht="15" customHeight="1" thickBot="1" x14ac:dyDescent="0.3">
      <c r="A55" s="85" t="s">
        <v>128</v>
      </c>
      <c r="B55" s="39" t="s">
        <v>710</v>
      </c>
      <c r="C55" s="40">
        <v>29664</v>
      </c>
      <c r="D55" s="107" t="s">
        <v>2465</v>
      </c>
      <c r="E55" s="47" t="s">
        <v>695</v>
      </c>
      <c r="F55" s="51">
        <v>2532</v>
      </c>
      <c r="G55" s="86"/>
      <c r="H55" s="87"/>
      <c r="I55" s="87"/>
      <c r="J55" s="87"/>
      <c r="K55" s="87"/>
      <c r="L55" s="87"/>
      <c r="M55" s="87">
        <v>250</v>
      </c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>
        <v>213</v>
      </c>
      <c r="AF55" s="87"/>
      <c r="AG55" s="87"/>
      <c r="AH55" s="87"/>
      <c r="AI55" s="87"/>
      <c r="AJ55" s="87"/>
      <c r="AK55" s="87">
        <v>504</v>
      </c>
      <c r="AL55" s="87"/>
      <c r="AM55" s="87"/>
      <c r="AN55" s="87"/>
      <c r="AO55" s="87">
        <v>360</v>
      </c>
      <c r="AP55" s="87"/>
      <c r="AQ55" s="87"/>
      <c r="AR55" s="87">
        <v>280</v>
      </c>
      <c r="AS55" s="87"/>
      <c r="AT55" s="87"/>
      <c r="AU55" s="87"/>
      <c r="AV55" s="87"/>
      <c r="AW55" s="87"/>
      <c r="AX55" s="87">
        <v>360</v>
      </c>
      <c r="AY55" s="87"/>
      <c r="AZ55" s="87"/>
      <c r="BA55" s="87"/>
      <c r="BB55" s="87"/>
      <c r="BC55" s="87">
        <v>504</v>
      </c>
      <c r="BD55" s="87"/>
      <c r="BE55" s="87"/>
      <c r="BF55" s="87"/>
      <c r="BG55" s="87"/>
      <c r="BH55" s="87"/>
      <c r="BI55" s="87"/>
      <c r="BJ55" s="87">
        <v>504</v>
      </c>
      <c r="BK55" s="87"/>
      <c r="BL55" s="87"/>
      <c r="BM55" s="87"/>
      <c r="BN55" s="87"/>
      <c r="BO55" s="87"/>
      <c r="BP55" s="87">
        <v>300</v>
      </c>
      <c r="BQ55" s="87"/>
      <c r="BR55" s="87"/>
      <c r="BS55" s="88"/>
      <c r="BT55" s="81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DT55" s="89"/>
      <c r="DU55" s="89"/>
      <c r="DV55" s="84"/>
      <c r="DW55" s="84"/>
      <c r="DX55" s="84"/>
      <c r="DY55" s="84"/>
      <c r="DZ55" s="84"/>
      <c r="EA55" s="84"/>
      <c r="EB55" s="89"/>
      <c r="FA55" s="84"/>
      <c r="FB55" s="84"/>
      <c r="FC55" s="84"/>
      <c r="FD55" s="84"/>
      <c r="FE55" s="84"/>
      <c r="FF55" s="84"/>
      <c r="FG55" s="84"/>
      <c r="FH55" s="84"/>
      <c r="FI55" s="84"/>
      <c r="FJ55" s="84"/>
    </row>
    <row r="56" spans="1:166" s="83" customFormat="1" ht="15" customHeight="1" thickBot="1" x14ac:dyDescent="0.3">
      <c r="A56" s="85" t="s">
        <v>129</v>
      </c>
      <c r="B56" s="37" t="s">
        <v>173</v>
      </c>
      <c r="C56" s="38">
        <v>37254</v>
      </c>
      <c r="D56" s="107" t="s">
        <v>2466</v>
      </c>
      <c r="E56" s="46" t="s">
        <v>65</v>
      </c>
      <c r="F56" s="51">
        <v>2518</v>
      </c>
      <c r="G56" s="90">
        <v>425</v>
      </c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>
        <v>500</v>
      </c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>
        <v>700</v>
      </c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>
        <v>222</v>
      </c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>
        <v>371</v>
      </c>
      <c r="BJ56" s="91"/>
      <c r="BK56" s="91"/>
      <c r="BL56" s="91"/>
      <c r="BM56" s="91"/>
      <c r="BN56" s="91"/>
      <c r="BO56" s="91"/>
      <c r="BP56" s="91"/>
      <c r="BQ56" s="91">
        <v>300</v>
      </c>
      <c r="BR56" s="91"/>
      <c r="BS56" s="92"/>
      <c r="BT56" s="81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FE56" s="84"/>
      <c r="FF56" s="84"/>
      <c r="FG56" s="84"/>
      <c r="FH56" s="84"/>
      <c r="FI56" s="84"/>
      <c r="FJ56" s="84"/>
    </row>
    <row r="57" spans="1:166" s="84" customFormat="1" ht="15" customHeight="1" thickBot="1" x14ac:dyDescent="0.3">
      <c r="A57" s="85" t="s">
        <v>130</v>
      </c>
      <c r="B57" s="41" t="s">
        <v>708</v>
      </c>
      <c r="C57" s="42">
        <v>35251</v>
      </c>
      <c r="D57" s="107" t="s">
        <v>2467</v>
      </c>
      <c r="E57" s="67" t="s">
        <v>46</v>
      </c>
      <c r="F57" s="51">
        <v>2493</v>
      </c>
      <c r="G57" s="94"/>
      <c r="H57" s="95"/>
      <c r="I57" s="95"/>
      <c r="J57" s="95"/>
      <c r="K57" s="87"/>
      <c r="L57" s="95"/>
      <c r="M57" s="95">
        <v>213</v>
      </c>
      <c r="N57" s="95"/>
      <c r="O57" s="95"/>
      <c r="P57" s="95"/>
      <c r="Q57" s="95"/>
      <c r="R57" s="95"/>
      <c r="S57" s="95"/>
      <c r="T57" s="87">
        <v>222</v>
      </c>
      <c r="U57" s="87"/>
      <c r="V57" s="95">
        <v>405</v>
      </c>
      <c r="W57" s="95"/>
      <c r="X57" s="95"/>
      <c r="Y57" s="95"/>
      <c r="Z57" s="95"/>
      <c r="AA57" s="87">
        <v>504</v>
      </c>
      <c r="AB57" s="95">
        <v>205</v>
      </c>
      <c r="AC57" s="95"/>
      <c r="AD57" s="87"/>
      <c r="AE57" s="95"/>
      <c r="AF57" s="95"/>
      <c r="AG57" s="87"/>
      <c r="AH57" s="95"/>
      <c r="AI57" s="95"/>
      <c r="AJ57" s="95"/>
      <c r="AK57" s="87">
        <v>222</v>
      </c>
      <c r="AL57" s="87"/>
      <c r="AM57" s="87"/>
      <c r="AN57" s="95"/>
      <c r="AO57" s="87">
        <v>504</v>
      </c>
      <c r="AP57" s="95"/>
      <c r="AQ57" s="87"/>
      <c r="AR57" s="87">
        <v>280</v>
      </c>
      <c r="AS57" s="87"/>
      <c r="AT57" s="87"/>
      <c r="AU57" s="87">
        <v>300</v>
      </c>
      <c r="AV57" s="87"/>
      <c r="AW57" s="87"/>
      <c r="AX57" s="87"/>
      <c r="AY57" s="87"/>
      <c r="AZ57" s="87"/>
      <c r="BA57" s="87"/>
      <c r="BB57" s="87"/>
      <c r="BC57" s="87"/>
      <c r="BD57" s="87">
        <v>300</v>
      </c>
      <c r="BE57" s="87"/>
      <c r="BF57" s="87"/>
      <c r="BG57" s="87"/>
      <c r="BH57" s="87"/>
      <c r="BI57" s="87">
        <v>280</v>
      </c>
      <c r="BJ57" s="87">
        <v>88</v>
      </c>
      <c r="BK57" s="87"/>
      <c r="BL57" s="87"/>
      <c r="BM57" s="87"/>
      <c r="BN57" s="87"/>
      <c r="BO57" s="87"/>
      <c r="BP57" s="87">
        <v>480</v>
      </c>
      <c r="BQ57" s="87"/>
      <c r="BR57" s="87"/>
      <c r="BS57" s="88"/>
      <c r="BT57" s="81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</row>
    <row r="58" spans="1:166" s="83" customFormat="1" ht="15" customHeight="1" thickBot="1" x14ac:dyDescent="0.3">
      <c r="A58" s="85" t="s">
        <v>131</v>
      </c>
      <c r="B58" s="37" t="s">
        <v>713</v>
      </c>
      <c r="C58" s="52">
        <v>35647</v>
      </c>
      <c r="D58" s="107" t="s">
        <v>2468</v>
      </c>
      <c r="E58" s="46" t="s">
        <v>42</v>
      </c>
      <c r="F58" s="51">
        <v>2473</v>
      </c>
      <c r="G58" s="90">
        <v>192</v>
      </c>
      <c r="H58" s="91"/>
      <c r="I58" s="95"/>
      <c r="J58" s="95"/>
      <c r="K58" s="87"/>
      <c r="L58" s="95"/>
      <c r="M58" s="95"/>
      <c r="N58" s="95"/>
      <c r="O58" s="95"/>
      <c r="P58" s="95"/>
      <c r="Q58" s="95"/>
      <c r="R58" s="95"/>
      <c r="S58" s="95"/>
      <c r="T58" s="87"/>
      <c r="U58" s="87"/>
      <c r="V58" s="87">
        <v>345</v>
      </c>
      <c r="W58" s="95"/>
      <c r="X58" s="95"/>
      <c r="Y58" s="95"/>
      <c r="Z58" s="95"/>
      <c r="AA58" s="87">
        <v>88</v>
      </c>
      <c r="AB58" s="95">
        <v>157</v>
      </c>
      <c r="AC58" s="95"/>
      <c r="AD58" s="87"/>
      <c r="AE58" s="95"/>
      <c r="AF58" s="95"/>
      <c r="AG58" s="87">
        <v>642</v>
      </c>
      <c r="AH58" s="91"/>
      <c r="AI58" s="95"/>
      <c r="AJ58" s="95"/>
      <c r="AK58" s="87">
        <v>88</v>
      </c>
      <c r="AL58" s="87"/>
      <c r="AM58" s="87"/>
      <c r="AN58" s="95"/>
      <c r="AO58" s="87">
        <v>222</v>
      </c>
      <c r="AP58" s="95"/>
      <c r="AQ58" s="87"/>
      <c r="AR58" s="87"/>
      <c r="AS58" s="87"/>
      <c r="AT58" s="87"/>
      <c r="AU58" s="87"/>
      <c r="AV58" s="87"/>
      <c r="AW58" s="87"/>
      <c r="AX58" s="87">
        <v>504</v>
      </c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>
        <v>280</v>
      </c>
      <c r="BJ58" s="87"/>
      <c r="BK58" s="87"/>
      <c r="BL58" s="87"/>
      <c r="BM58" s="87"/>
      <c r="BN58" s="87"/>
      <c r="BO58" s="87"/>
      <c r="BP58" s="87">
        <v>480</v>
      </c>
      <c r="BQ58" s="87"/>
      <c r="BR58" s="87"/>
      <c r="BS58" s="88"/>
      <c r="BT58" s="81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4"/>
      <c r="DM58" s="84"/>
      <c r="DN58" s="84"/>
      <c r="DO58" s="84"/>
      <c r="DP58" s="84"/>
      <c r="DQ58" s="84"/>
      <c r="DR58" s="84"/>
      <c r="DS58" s="84"/>
      <c r="DV58" s="84"/>
      <c r="DW58" s="84"/>
      <c r="DX58" s="84"/>
      <c r="DY58" s="84"/>
      <c r="DZ58" s="84"/>
      <c r="EA58" s="84"/>
      <c r="FA58" s="84"/>
      <c r="FE58" s="84"/>
      <c r="FF58" s="84"/>
      <c r="FG58" s="84"/>
      <c r="FH58" s="84"/>
      <c r="FI58" s="84"/>
      <c r="FJ58" s="84"/>
    </row>
    <row r="59" spans="1:166" s="83" customFormat="1" ht="15" customHeight="1" thickBot="1" x14ac:dyDescent="0.3">
      <c r="A59" s="85" t="s">
        <v>132</v>
      </c>
      <c r="B59" s="37" t="s">
        <v>698</v>
      </c>
      <c r="C59" s="52">
        <v>36020</v>
      </c>
      <c r="D59" s="107" t="s">
        <v>2469</v>
      </c>
      <c r="E59" s="46" t="s">
        <v>77</v>
      </c>
      <c r="F59" s="51">
        <v>2468</v>
      </c>
      <c r="G59" s="86">
        <v>350</v>
      </c>
      <c r="H59" s="95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>
        <v>504</v>
      </c>
      <c r="U59" s="91"/>
      <c r="V59" s="87"/>
      <c r="W59" s="91"/>
      <c r="X59" s="91"/>
      <c r="Y59" s="91"/>
      <c r="Z59" s="91"/>
      <c r="AA59" s="91">
        <v>360</v>
      </c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>
        <v>504</v>
      </c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>
        <v>450</v>
      </c>
      <c r="BJ59" s="91"/>
      <c r="BK59" s="91"/>
      <c r="BL59" s="91"/>
      <c r="BM59" s="91"/>
      <c r="BN59" s="91"/>
      <c r="BO59" s="91"/>
      <c r="BP59" s="91">
        <v>300</v>
      </c>
      <c r="BQ59" s="91"/>
      <c r="BR59" s="91"/>
      <c r="BS59" s="92"/>
      <c r="BT59" s="81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9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4"/>
      <c r="DM59" s="84"/>
      <c r="DN59" s="84"/>
      <c r="DO59" s="84"/>
      <c r="DP59" s="84"/>
      <c r="DQ59" s="84"/>
      <c r="DR59" s="84"/>
      <c r="DS59" s="84"/>
      <c r="DT59" s="84"/>
      <c r="DU59" s="84"/>
      <c r="DV59" s="93"/>
      <c r="DW59" s="93"/>
      <c r="DX59" s="93"/>
      <c r="DY59" s="93"/>
      <c r="DZ59" s="93"/>
      <c r="EA59" s="93"/>
      <c r="FA59" s="84"/>
      <c r="FB59" s="84"/>
      <c r="FC59" s="84"/>
    </row>
    <row r="60" spans="1:166" s="84" customFormat="1" ht="15" customHeight="1" thickBot="1" x14ac:dyDescent="0.3">
      <c r="A60" s="85" t="s">
        <v>133</v>
      </c>
      <c r="B60" s="37" t="s">
        <v>422</v>
      </c>
      <c r="C60" s="38">
        <v>38039</v>
      </c>
      <c r="D60" s="107" t="s">
        <v>2470</v>
      </c>
      <c r="E60" s="46" t="s">
        <v>42</v>
      </c>
      <c r="F60" s="51">
        <v>2419</v>
      </c>
      <c r="G60" s="90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>
        <v>400</v>
      </c>
      <c r="AB60" s="91">
        <v>92</v>
      </c>
      <c r="AC60" s="91"/>
      <c r="AD60" s="91"/>
      <c r="AE60" s="91"/>
      <c r="AF60" s="91"/>
      <c r="AG60" s="91"/>
      <c r="AH60" s="91"/>
      <c r="AI60" s="91"/>
      <c r="AJ60" s="91"/>
      <c r="AK60" s="91">
        <v>425</v>
      </c>
      <c r="AL60" s="91"/>
      <c r="AM60" s="91"/>
      <c r="AN60" s="91"/>
      <c r="AO60" s="91"/>
      <c r="AP60" s="91"/>
      <c r="AQ60" s="91"/>
      <c r="AR60" s="91">
        <v>252</v>
      </c>
      <c r="AS60" s="91"/>
      <c r="AT60" s="91"/>
      <c r="AU60" s="91"/>
      <c r="AV60" s="91"/>
      <c r="AW60" s="91"/>
      <c r="AX60" s="91">
        <v>192</v>
      </c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>
        <v>650</v>
      </c>
      <c r="BJ60" s="91">
        <v>500</v>
      </c>
      <c r="BK60" s="91"/>
      <c r="BL60" s="91"/>
      <c r="BM60" s="91"/>
      <c r="BN60" s="91"/>
      <c r="BO60" s="91"/>
      <c r="BP60" s="91">
        <v>60</v>
      </c>
      <c r="BQ60" s="91"/>
      <c r="BR60" s="91"/>
      <c r="BS60" s="92"/>
      <c r="BT60" s="81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</row>
    <row r="61" spans="1:166" s="83" customFormat="1" ht="15" customHeight="1" thickBot="1" x14ac:dyDescent="0.3">
      <c r="A61" s="85" t="s">
        <v>134</v>
      </c>
      <c r="B61" s="37" t="s">
        <v>165</v>
      </c>
      <c r="C61" s="38">
        <v>36935</v>
      </c>
      <c r="D61" s="107" t="s">
        <v>2471</v>
      </c>
      <c r="E61" s="46" t="s">
        <v>66</v>
      </c>
      <c r="F61" s="51">
        <v>2408</v>
      </c>
      <c r="G61" s="90">
        <v>500</v>
      </c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>
        <v>275</v>
      </c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>
        <v>595</v>
      </c>
      <c r="AH61" s="91"/>
      <c r="AI61" s="91"/>
      <c r="AJ61" s="91"/>
      <c r="AK61" s="91"/>
      <c r="AL61" s="91"/>
      <c r="AM61" s="91">
        <v>425</v>
      </c>
      <c r="AN61" s="91"/>
      <c r="AO61" s="91"/>
      <c r="AP61" s="91"/>
      <c r="AQ61" s="91"/>
      <c r="AR61" s="91"/>
      <c r="AS61" s="91"/>
      <c r="AT61" s="91"/>
      <c r="AU61" s="91"/>
      <c r="AV61" s="91"/>
      <c r="AW61" s="91">
        <v>222</v>
      </c>
      <c r="AX61" s="91"/>
      <c r="AY61" s="91"/>
      <c r="AZ61" s="91"/>
      <c r="BA61" s="91"/>
      <c r="BB61" s="91"/>
      <c r="BC61" s="91">
        <v>360</v>
      </c>
      <c r="BD61" s="91"/>
      <c r="BE61" s="91"/>
      <c r="BF61" s="91"/>
      <c r="BG61" s="91"/>
      <c r="BH61" s="91"/>
      <c r="BI61" s="91"/>
      <c r="BJ61" s="91"/>
      <c r="BK61" s="91"/>
      <c r="BL61" s="91"/>
      <c r="BM61" s="91">
        <v>253</v>
      </c>
      <c r="BN61" s="91"/>
      <c r="BO61" s="91"/>
      <c r="BP61" s="91"/>
      <c r="BQ61" s="91"/>
      <c r="BR61" s="91"/>
      <c r="BS61" s="92"/>
      <c r="BT61" s="81">
        <v>0</v>
      </c>
      <c r="BU61" s="82">
        <v>0</v>
      </c>
      <c r="BV61" s="82">
        <v>0</v>
      </c>
      <c r="BW61" s="82">
        <v>0</v>
      </c>
      <c r="BX61" s="82">
        <v>0</v>
      </c>
      <c r="BY61" s="82">
        <v>0</v>
      </c>
      <c r="FE61" s="84"/>
      <c r="FF61" s="84"/>
      <c r="FG61" s="84"/>
      <c r="FH61" s="84"/>
      <c r="FI61" s="84"/>
      <c r="FJ61" s="84"/>
    </row>
    <row r="62" spans="1:166" s="83" customFormat="1" ht="15" customHeight="1" thickBot="1" x14ac:dyDescent="0.3">
      <c r="A62" s="85" t="s">
        <v>135</v>
      </c>
      <c r="B62" s="41" t="s">
        <v>441</v>
      </c>
      <c r="C62" s="72">
        <v>37281</v>
      </c>
      <c r="D62" s="107" t="s">
        <v>2472</v>
      </c>
      <c r="E62" s="67" t="s">
        <v>70</v>
      </c>
      <c r="F62" s="51">
        <v>2347</v>
      </c>
      <c r="G62" s="90"/>
      <c r="H62" s="91"/>
      <c r="I62" s="91">
        <v>92</v>
      </c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>
        <v>425</v>
      </c>
      <c r="V62" s="91"/>
      <c r="W62" s="91"/>
      <c r="X62" s="91"/>
      <c r="Y62" s="91">
        <v>170</v>
      </c>
      <c r="Z62" s="91"/>
      <c r="AA62" s="91"/>
      <c r="AB62" s="91"/>
      <c r="AC62" s="91"/>
      <c r="AD62" s="91"/>
      <c r="AE62" s="91"/>
      <c r="AF62" s="91"/>
      <c r="AG62" s="91">
        <v>490</v>
      </c>
      <c r="AH62" s="91">
        <v>370</v>
      </c>
      <c r="AI62" s="91"/>
      <c r="AJ62" s="91"/>
      <c r="AK62" s="91"/>
      <c r="AL62" s="91"/>
      <c r="AM62" s="91">
        <v>192</v>
      </c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>
        <v>700</v>
      </c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>
        <v>60</v>
      </c>
      <c r="BQ62" s="91"/>
      <c r="BR62" s="91"/>
      <c r="BS62" s="92"/>
      <c r="BT62" s="81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</row>
    <row r="63" spans="1:166" s="84" customFormat="1" ht="15" customHeight="1" thickBot="1" x14ac:dyDescent="0.3">
      <c r="A63" s="85" t="s">
        <v>136</v>
      </c>
      <c r="B63" s="37" t="s">
        <v>704</v>
      </c>
      <c r="C63" s="52">
        <v>38467</v>
      </c>
      <c r="D63" s="107" t="s">
        <v>2473</v>
      </c>
      <c r="E63" s="46" t="s">
        <v>60</v>
      </c>
      <c r="F63" s="51">
        <v>2310</v>
      </c>
      <c r="G63" s="90">
        <v>117</v>
      </c>
      <c r="H63" s="91"/>
      <c r="I63" s="91"/>
      <c r="J63" s="91"/>
      <c r="K63" s="91">
        <v>220</v>
      </c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>
        <v>400</v>
      </c>
      <c r="AH63" s="91">
        <v>460</v>
      </c>
      <c r="AI63" s="91"/>
      <c r="AJ63" s="91"/>
      <c r="AK63" s="91">
        <v>275</v>
      </c>
      <c r="AL63" s="91"/>
      <c r="AM63" s="91"/>
      <c r="AN63" s="91"/>
      <c r="AO63" s="91">
        <v>500</v>
      </c>
      <c r="AP63" s="91"/>
      <c r="AQ63" s="91"/>
      <c r="AR63" s="91">
        <v>455</v>
      </c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>
        <v>60</v>
      </c>
      <c r="BQ63" s="91"/>
      <c r="BR63" s="91"/>
      <c r="BS63" s="92"/>
      <c r="BT63" s="81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</row>
    <row r="64" spans="1:166" s="83" customFormat="1" ht="15" customHeight="1" thickBot="1" x14ac:dyDescent="0.3">
      <c r="A64" s="85" t="s">
        <v>137</v>
      </c>
      <c r="B64" s="39" t="s">
        <v>699</v>
      </c>
      <c r="C64" s="40">
        <v>36103</v>
      </c>
      <c r="D64" s="107" t="s">
        <v>2474</v>
      </c>
      <c r="E64" s="47" t="s">
        <v>690</v>
      </c>
      <c r="F64" s="51">
        <v>2272</v>
      </c>
      <c r="G64" s="86">
        <v>275</v>
      </c>
      <c r="H64" s="87"/>
      <c r="I64" s="91"/>
      <c r="J64" s="91"/>
      <c r="K64" s="87">
        <v>360</v>
      </c>
      <c r="L64" s="91"/>
      <c r="M64" s="91"/>
      <c r="N64" s="91"/>
      <c r="O64" s="91"/>
      <c r="P64" s="91"/>
      <c r="Q64" s="91"/>
      <c r="R64" s="91"/>
      <c r="S64" s="91"/>
      <c r="T64" s="87"/>
      <c r="U64" s="87"/>
      <c r="V64" s="87">
        <v>412</v>
      </c>
      <c r="W64" s="91"/>
      <c r="X64" s="91"/>
      <c r="Y64" s="91">
        <v>300</v>
      </c>
      <c r="Z64" s="91"/>
      <c r="AA64" s="87"/>
      <c r="AB64" s="91"/>
      <c r="AC64" s="91"/>
      <c r="AD64" s="87"/>
      <c r="AE64" s="91"/>
      <c r="AF64" s="91"/>
      <c r="AG64" s="87">
        <v>360</v>
      </c>
      <c r="AH64" s="87"/>
      <c r="AI64" s="91"/>
      <c r="AJ64" s="91"/>
      <c r="AK64" s="87">
        <v>360</v>
      </c>
      <c r="AL64" s="87"/>
      <c r="AM64" s="87"/>
      <c r="AN64" s="91"/>
      <c r="AO64" s="87"/>
      <c r="AP64" s="91"/>
      <c r="AQ64" s="87"/>
      <c r="AR64" s="87">
        <v>280</v>
      </c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>
        <v>222</v>
      </c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>
        <v>480</v>
      </c>
      <c r="BQ64" s="87"/>
      <c r="BR64" s="87"/>
      <c r="BS64" s="88"/>
      <c r="BT64" s="81">
        <v>0</v>
      </c>
      <c r="BU64" s="82">
        <v>0</v>
      </c>
      <c r="BV64" s="82">
        <v>0</v>
      </c>
      <c r="BW64" s="82">
        <v>0</v>
      </c>
      <c r="BX64" s="82">
        <v>0</v>
      </c>
      <c r="BY64" s="82">
        <v>0</v>
      </c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3"/>
      <c r="DM64" s="93"/>
      <c r="DN64" s="84"/>
      <c r="DO64" s="84"/>
      <c r="DP64" s="84"/>
      <c r="DQ64" s="84"/>
      <c r="DR64" s="84"/>
      <c r="DS64" s="84"/>
      <c r="DT64" s="84"/>
      <c r="DU64" s="84"/>
      <c r="EB64" s="89"/>
    </row>
    <row r="65" spans="1:166" s="83" customFormat="1" ht="15" customHeight="1" thickBot="1" x14ac:dyDescent="0.3">
      <c r="A65" s="85" t="s">
        <v>138</v>
      </c>
      <c r="B65" s="37" t="s">
        <v>451</v>
      </c>
      <c r="C65" s="38">
        <v>37473</v>
      </c>
      <c r="D65" s="107" t="s">
        <v>2475</v>
      </c>
      <c r="E65" s="46" t="s">
        <v>709</v>
      </c>
      <c r="F65" s="51">
        <v>2270</v>
      </c>
      <c r="G65" s="90">
        <v>350</v>
      </c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>
        <v>275</v>
      </c>
      <c r="V65" s="91"/>
      <c r="W65" s="91"/>
      <c r="X65" s="91"/>
      <c r="Y65" s="91"/>
      <c r="Z65" s="91"/>
      <c r="AA65" s="91"/>
      <c r="AB65" s="91"/>
      <c r="AC65" s="91"/>
      <c r="AD65" s="91">
        <v>167</v>
      </c>
      <c r="AE65" s="91"/>
      <c r="AF65" s="91"/>
      <c r="AG65" s="91">
        <v>385</v>
      </c>
      <c r="AH65" s="91"/>
      <c r="AI65" s="91"/>
      <c r="AJ65" s="91"/>
      <c r="AK65" s="91">
        <v>385</v>
      </c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>
        <v>385</v>
      </c>
      <c r="AX65" s="91"/>
      <c r="AY65" s="91"/>
      <c r="AZ65" s="91"/>
      <c r="BA65" s="91"/>
      <c r="BB65" s="91"/>
      <c r="BC65" s="91">
        <v>490</v>
      </c>
      <c r="BD65" s="91"/>
      <c r="BE65" s="91"/>
      <c r="BF65" s="91"/>
      <c r="BG65" s="91"/>
      <c r="BH65" s="91"/>
      <c r="BI65" s="91"/>
      <c r="BJ65" s="91"/>
      <c r="BK65" s="91"/>
      <c r="BL65" s="91"/>
      <c r="BM65" s="91">
        <v>175</v>
      </c>
      <c r="BN65" s="91"/>
      <c r="BO65" s="91"/>
      <c r="BP65" s="91"/>
      <c r="BQ65" s="91"/>
      <c r="BR65" s="91"/>
      <c r="BS65" s="92"/>
      <c r="BT65" s="81">
        <v>0</v>
      </c>
      <c r="BU65" s="82">
        <v>0</v>
      </c>
      <c r="BV65" s="82">
        <v>0</v>
      </c>
      <c r="BW65" s="82">
        <v>0</v>
      </c>
      <c r="BX65" s="82">
        <v>0</v>
      </c>
      <c r="BY65" s="82">
        <v>0</v>
      </c>
      <c r="FE65" s="84"/>
      <c r="FF65" s="84"/>
      <c r="FG65" s="84"/>
      <c r="FH65" s="84"/>
      <c r="FI65" s="84"/>
      <c r="FJ65" s="84"/>
    </row>
    <row r="66" spans="1:166" s="83" customFormat="1" ht="15" customHeight="1" thickBot="1" x14ac:dyDescent="0.3">
      <c r="A66" s="85" t="s">
        <v>139</v>
      </c>
      <c r="B66" s="37" t="s">
        <v>211</v>
      </c>
      <c r="C66" s="52">
        <v>37338</v>
      </c>
      <c r="D66" s="107" t="s">
        <v>2476</v>
      </c>
      <c r="E66" s="46" t="s">
        <v>85</v>
      </c>
      <c r="F66" s="51">
        <v>2247</v>
      </c>
      <c r="G66" s="90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>
        <v>220</v>
      </c>
      <c r="AI66" s="91"/>
      <c r="AJ66" s="91"/>
      <c r="AK66" s="91">
        <v>275</v>
      </c>
      <c r="AL66" s="91"/>
      <c r="AM66" s="91"/>
      <c r="AN66" s="91"/>
      <c r="AO66" s="91"/>
      <c r="AP66" s="91"/>
      <c r="AQ66" s="91"/>
      <c r="AR66" s="91">
        <v>561</v>
      </c>
      <c r="AS66" s="91"/>
      <c r="AT66" s="91"/>
      <c r="AU66" s="91"/>
      <c r="AV66" s="91"/>
      <c r="AW66" s="91"/>
      <c r="AX66" s="91">
        <v>385</v>
      </c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>
        <v>316</v>
      </c>
      <c r="BJ66" s="91">
        <v>490</v>
      </c>
      <c r="BK66" s="91"/>
      <c r="BL66" s="91"/>
      <c r="BM66" s="91"/>
      <c r="BN66" s="91"/>
      <c r="BO66" s="91"/>
      <c r="BP66" s="91"/>
      <c r="BQ66" s="91"/>
      <c r="BR66" s="91"/>
      <c r="BS66" s="92"/>
      <c r="BT66" s="81">
        <v>0</v>
      </c>
      <c r="BU66" s="82">
        <v>0</v>
      </c>
      <c r="BV66" s="82">
        <v>0</v>
      </c>
      <c r="BW66" s="82">
        <v>0</v>
      </c>
      <c r="BX66" s="82">
        <v>0</v>
      </c>
      <c r="BY66" s="82">
        <v>0</v>
      </c>
      <c r="FD66" s="84"/>
    </row>
    <row r="67" spans="1:166" s="83" customFormat="1" ht="15" customHeight="1" thickBot="1" x14ac:dyDescent="0.3">
      <c r="A67" s="85" t="s">
        <v>140</v>
      </c>
      <c r="B67" s="39" t="s">
        <v>711</v>
      </c>
      <c r="C67" s="40">
        <v>33092</v>
      </c>
      <c r="D67" s="107" t="s">
        <v>2477</v>
      </c>
      <c r="E67" s="47" t="s">
        <v>697</v>
      </c>
      <c r="F67" s="51">
        <v>2236</v>
      </c>
      <c r="G67" s="86">
        <v>350</v>
      </c>
      <c r="H67" s="87">
        <v>170</v>
      </c>
      <c r="I67" s="87"/>
      <c r="J67" s="87"/>
      <c r="K67" s="87"/>
      <c r="L67" s="87"/>
      <c r="M67" s="87"/>
      <c r="N67" s="87"/>
      <c r="O67" s="87">
        <v>175</v>
      </c>
      <c r="P67" s="87"/>
      <c r="Q67" s="87"/>
      <c r="R67" s="87"/>
      <c r="S67" s="87"/>
      <c r="T67" s="87"/>
      <c r="U67" s="87">
        <v>642</v>
      </c>
      <c r="V67" s="87"/>
      <c r="W67" s="87"/>
      <c r="X67" s="87"/>
      <c r="Y67" s="87"/>
      <c r="Z67" s="87"/>
      <c r="AA67" s="87"/>
      <c r="AB67" s="87"/>
      <c r="AC67" s="87"/>
      <c r="AD67" s="87">
        <v>504</v>
      </c>
      <c r="AE67" s="87"/>
      <c r="AF67" s="87"/>
      <c r="AG67" s="87">
        <v>43</v>
      </c>
      <c r="AH67" s="87"/>
      <c r="AI67" s="87"/>
      <c r="AJ67" s="87"/>
      <c r="AK67" s="87"/>
      <c r="AL67" s="87"/>
      <c r="AM67" s="87"/>
      <c r="AN67" s="87"/>
      <c r="AO67" s="87"/>
      <c r="AP67" s="87"/>
      <c r="AQ67" s="87">
        <v>360</v>
      </c>
      <c r="AR67" s="87"/>
      <c r="AS67" s="87"/>
      <c r="AT67" s="87"/>
      <c r="AU67" s="87"/>
      <c r="AV67" s="87"/>
      <c r="AW67" s="87">
        <v>88</v>
      </c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>
        <v>157</v>
      </c>
      <c r="BM67" s="87"/>
      <c r="BN67" s="87"/>
      <c r="BO67" s="87"/>
      <c r="BP67" s="87">
        <v>60</v>
      </c>
      <c r="BQ67" s="87"/>
      <c r="BR67" s="87">
        <v>205</v>
      </c>
      <c r="BS67" s="88"/>
      <c r="BT67" s="81">
        <v>0</v>
      </c>
      <c r="BU67" s="82">
        <v>0</v>
      </c>
      <c r="BV67" s="82">
        <v>0</v>
      </c>
      <c r="BW67" s="82">
        <v>0</v>
      </c>
      <c r="BX67" s="82">
        <v>0</v>
      </c>
      <c r="BY67" s="82">
        <v>0</v>
      </c>
      <c r="EB67" s="84"/>
      <c r="EC67" s="89"/>
      <c r="ED67" s="89"/>
      <c r="EE67" s="89"/>
      <c r="EF67" s="89"/>
      <c r="EG67" s="89"/>
      <c r="EH67" s="89"/>
      <c r="EI67" s="89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4"/>
      <c r="FE67" s="84"/>
      <c r="FF67" s="84"/>
      <c r="FG67" s="84"/>
      <c r="FH67" s="84"/>
      <c r="FI67" s="84"/>
      <c r="FJ67" s="84"/>
    </row>
    <row r="68" spans="1:166" s="84" customFormat="1" ht="15" customHeight="1" thickBot="1" x14ac:dyDescent="0.3">
      <c r="A68" s="85" t="s">
        <v>141</v>
      </c>
      <c r="B68" s="37" t="s">
        <v>703</v>
      </c>
      <c r="C68" s="52">
        <v>36240</v>
      </c>
      <c r="D68" s="107" t="s">
        <v>2478</v>
      </c>
      <c r="E68" s="46" t="s">
        <v>695</v>
      </c>
      <c r="F68" s="51">
        <v>2232</v>
      </c>
      <c r="G68" s="90">
        <v>350</v>
      </c>
      <c r="H68" s="91"/>
      <c r="I68" s="91"/>
      <c r="J68" s="91"/>
      <c r="K68" s="87">
        <v>222</v>
      </c>
      <c r="L68" s="91"/>
      <c r="M68" s="91">
        <v>137</v>
      </c>
      <c r="N68" s="91"/>
      <c r="O68" s="91"/>
      <c r="P68" s="91"/>
      <c r="Q68" s="91"/>
      <c r="R68" s="91"/>
      <c r="S68" s="91"/>
      <c r="T68" s="87">
        <v>88</v>
      </c>
      <c r="U68" s="87"/>
      <c r="V68" s="91"/>
      <c r="W68" s="91"/>
      <c r="X68" s="91"/>
      <c r="Y68" s="91"/>
      <c r="Z68" s="91"/>
      <c r="AA68" s="87"/>
      <c r="AB68" s="91"/>
      <c r="AC68" s="91"/>
      <c r="AD68" s="87"/>
      <c r="AE68" s="91"/>
      <c r="AF68" s="91"/>
      <c r="AG68" s="87"/>
      <c r="AH68" s="91"/>
      <c r="AI68" s="91"/>
      <c r="AJ68" s="91"/>
      <c r="AK68" s="87">
        <v>490</v>
      </c>
      <c r="AL68" s="87"/>
      <c r="AM68" s="87"/>
      <c r="AN68" s="91"/>
      <c r="AO68" s="87">
        <v>360</v>
      </c>
      <c r="AP68" s="91"/>
      <c r="AQ68" s="87"/>
      <c r="AR68" s="87">
        <v>450</v>
      </c>
      <c r="AS68" s="87"/>
      <c r="AT68" s="87"/>
      <c r="AU68" s="87"/>
      <c r="AV68" s="87"/>
      <c r="AW68" s="87"/>
      <c r="AX68" s="87">
        <v>360</v>
      </c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>
        <v>222</v>
      </c>
      <c r="BK68" s="87"/>
      <c r="BL68" s="87"/>
      <c r="BM68" s="87"/>
      <c r="BN68" s="87"/>
      <c r="BO68" s="87"/>
      <c r="BP68" s="87"/>
      <c r="BQ68" s="87"/>
      <c r="BR68" s="87"/>
      <c r="BS68" s="88"/>
      <c r="BT68" s="81">
        <v>0</v>
      </c>
      <c r="BU68" s="82">
        <v>0</v>
      </c>
      <c r="BV68" s="82">
        <v>0</v>
      </c>
      <c r="BW68" s="82">
        <v>0</v>
      </c>
      <c r="BX68" s="82">
        <v>0</v>
      </c>
      <c r="BY68" s="82">
        <v>0</v>
      </c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D68" s="83"/>
      <c r="FE68" s="83"/>
      <c r="FF68" s="83"/>
      <c r="FG68" s="83"/>
      <c r="FH68" s="83"/>
      <c r="FI68" s="83"/>
      <c r="FJ68" s="83"/>
    </row>
    <row r="69" spans="1:166" s="83" customFormat="1" ht="15" customHeight="1" thickBot="1" x14ac:dyDescent="0.3">
      <c r="A69" s="85" t="s">
        <v>142</v>
      </c>
      <c r="B69" s="37" t="s">
        <v>200</v>
      </c>
      <c r="C69" s="38">
        <v>38159</v>
      </c>
      <c r="D69" s="107" t="s">
        <v>394</v>
      </c>
      <c r="E69" s="46" t="s">
        <v>62</v>
      </c>
      <c r="F69" s="51">
        <v>2219</v>
      </c>
      <c r="G69" s="90"/>
      <c r="H69" s="91"/>
      <c r="I69" s="91"/>
      <c r="J69" s="91"/>
      <c r="K69" s="91">
        <v>350</v>
      </c>
      <c r="L69" s="91"/>
      <c r="M69" s="91"/>
      <c r="N69" s="91"/>
      <c r="O69" s="91"/>
      <c r="P69" s="91"/>
      <c r="Q69" s="91">
        <v>117</v>
      </c>
      <c r="R69" s="91"/>
      <c r="S69" s="91"/>
      <c r="T69" s="91"/>
      <c r="U69" s="91"/>
      <c r="V69" s="91"/>
      <c r="W69" s="91"/>
      <c r="X69" s="91"/>
      <c r="Y69" s="91"/>
      <c r="Z69" s="91"/>
      <c r="AA69" s="91">
        <v>290</v>
      </c>
      <c r="AB69" s="91"/>
      <c r="AC69" s="91"/>
      <c r="AD69" s="91"/>
      <c r="AE69" s="91">
        <v>175</v>
      </c>
      <c r="AF69" s="91"/>
      <c r="AG69" s="91"/>
      <c r="AH69" s="91"/>
      <c r="AI69" s="91"/>
      <c r="AJ69" s="91"/>
      <c r="AK69" s="91"/>
      <c r="AL69" s="91"/>
      <c r="AM69" s="91"/>
      <c r="AN69" s="91"/>
      <c r="AO69" s="91">
        <v>350</v>
      </c>
      <c r="AP69" s="91"/>
      <c r="AQ69" s="91"/>
      <c r="AR69" s="91">
        <v>252</v>
      </c>
      <c r="AS69" s="91"/>
      <c r="AT69" s="91"/>
      <c r="AU69" s="91">
        <v>213</v>
      </c>
      <c r="AV69" s="91"/>
      <c r="AW69" s="91"/>
      <c r="AX69" s="91"/>
      <c r="AY69" s="91"/>
      <c r="AZ69" s="91"/>
      <c r="BA69" s="91"/>
      <c r="BB69" s="91"/>
      <c r="BC69" s="91"/>
      <c r="BD69" s="91">
        <v>137</v>
      </c>
      <c r="BE69" s="91"/>
      <c r="BF69" s="91"/>
      <c r="BG69" s="91"/>
      <c r="BH69" s="91"/>
      <c r="BI69" s="91">
        <v>552</v>
      </c>
      <c r="BJ69" s="91">
        <v>425</v>
      </c>
      <c r="BK69" s="91"/>
      <c r="BL69" s="91"/>
      <c r="BM69" s="91"/>
      <c r="BN69" s="91"/>
      <c r="BO69" s="91"/>
      <c r="BP69" s="91">
        <v>60</v>
      </c>
      <c r="BQ69" s="91"/>
      <c r="BR69" s="91"/>
      <c r="BS69" s="92"/>
      <c r="BT69" s="81">
        <v>0</v>
      </c>
      <c r="BU69" s="82">
        <v>0</v>
      </c>
      <c r="BV69" s="82">
        <v>0</v>
      </c>
      <c r="BW69" s="82">
        <v>0</v>
      </c>
      <c r="BX69" s="82">
        <v>0</v>
      </c>
      <c r="BY69" s="82">
        <v>0</v>
      </c>
      <c r="FE69" s="84"/>
      <c r="FF69" s="84"/>
      <c r="FG69" s="84"/>
      <c r="FH69" s="84"/>
      <c r="FI69" s="84"/>
      <c r="FJ69" s="84"/>
    </row>
    <row r="70" spans="1:166" s="84" customFormat="1" ht="15" customHeight="1" thickBot="1" x14ac:dyDescent="0.3">
      <c r="A70" s="85" t="s">
        <v>143</v>
      </c>
      <c r="B70" s="37" t="s">
        <v>429</v>
      </c>
      <c r="C70" s="38">
        <v>39022</v>
      </c>
      <c r="D70" s="107" t="s">
        <v>2479</v>
      </c>
      <c r="E70" s="46" t="s">
        <v>85</v>
      </c>
      <c r="F70" s="51">
        <v>2190</v>
      </c>
      <c r="G70" s="90"/>
      <c r="H70" s="91"/>
      <c r="I70" s="91"/>
      <c r="J70" s="91"/>
      <c r="K70" s="91">
        <v>275</v>
      </c>
      <c r="L70" s="91"/>
      <c r="M70" s="91"/>
      <c r="N70" s="91"/>
      <c r="O70" s="91"/>
      <c r="P70" s="91"/>
      <c r="Q70" s="91"/>
      <c r="R70" s="91"/>
      <c r="S70" s="91"/>
      <c r="T70" s="91">
        <v>200</v>
      </c>
      <c r="U70" s="91"/>
      <c r="V70" s="91"/>
      <c r="W70" s="91"/>
      <c r="X70" s="91"/>
      <c r="Y70" s="91"/>
      <c r="Z70" s="91"/>
      <c r="AA70" s="91"/>
      <c r="AB70" s="91">
        <v>170</v>
      </c>
      <c r="AC70" s="91"/>
      <c r="AD70" s="91"/>
      <c r="AE70" s="91"/>
      <c r="AF70" s="91"/>
      <c r="AG70" s="91"/>
      <c r="AH70" s="91">
        <v>340</v>
      </c>
      <c r="AI70" s="91"/>
      <c r="AJ70" s="91"/>
      <c r="AK70" s="91">
        <v>350</v>
      </c>
      <c r="AL70" s="91"/>
      <c r="AM70" s="91"/>
      <c r="AN70" s="91"/>
      <c r="AO70" s="91">
        <v>290</v>
      </c>
      <c r="AP70" s="91"/>
      <c r="AQ70" s="91"/>
      <c r="AR70" s="91">
        <v>335</v>
      </c>
      <c r="AS70" s="91"/>
      <c r="AT70" s="91"/>
      <c r="AU70" s="91"/>
      <c r="AV70" s="91"/>
      <c r="AW70" s="91"/>
      <c r="AX70" s="91">
        <v>400</v>
      </c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>
        <v>475</v>
      </c>
      <c r="BJ70" s="91"/>
      <c r="BK70" s="91"/>
      <c r="BL70" s="91"/>
      <c r="BM70" s="91"/>
      <c r="BN70" s="91"/>
      <c r="BO70" s="91"/>
      <c r="BP70" s="91"/>
      <c r="BQ70" s="91"/>
      <c r="BR70" s="91"/>
      <c r="BS70" s="92"/>
      <c r="BT70" s="81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E70" s="83"/>
      <c r="FF70" s="83"/>
      <c r="FG70" s="83"/>
      <c r="FH70" s="83"/>
      <c r="FI70" s="83"/>
      <c r="FJ70" s="83"/>
    </row>
    <row r="71" spans="1:166" s="83" customFormat="1" ht="15" customHeight="1" thickBot="1" x14ac:dyDescent="0.3">
      <c r="A71" s="85" t="s">
        <v>144</v>
      </c>
      <c r="B71" s="43" t="s">
        <v>712</v>
      </c>
      <c r="C71" s="44">
        <v>35137</v>
      </c>
      <c r="D71" s="107" t="s">
        <v>2480</v>
      </c>
      <c r="E71" s="50" t="s">
        <v>30</v>
      </c>
      <c r="F71" s="51">
        <v>2188</v>
      </c>
      <c r="G71" s="94"/>
      <c r="H71" s="95"/>
      <c r="I71" s="95"/>
      <c r="J71" s="95"/>
      <c r="K71" s="95"/>
      <c r="L71" s="95"/>
      <c r="M71" s="95"/>
      <c r="N71" s="95"/>
      <c r="O71" s="95">
        <v>213</v>
      </c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>
        <v>780</v>
      </c>
      <c r="AE71" s="95"/>
      <c r="AF71" s="95"/>
      <c r="AG71" s="95"/>
      <c r="AH71" s="95"/>
      <c r="AI71" s="95"/>
      <c r="AJ71" s="95"/>
      <c r="AK71" s="95"/>
      <c r="AL71" s="95">
        <v>642</v>
      </c>
      <c r="AM71" s="95"/>
      <c r="AN71" s="95">
        <v>253</v>
      </c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>
        <v>300</v>
      </c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100"/>
      <c r="BT71" s="81">
        <v>0</v>
      </c>
      <c r="BU71" s="82">
        <v>0</v>
      </c>
      <c r="BV71" s="82">
        <v>0</v>
      </c>
      <c r="BW71" s="82">
        <v>0</v>
      </c>
      <c r="BX71" s="82">
        <v>0</v>
      </c>
      <c r="BY71" s="82">
        <v>0</v>
      </c>
      <c r="EB71" s="84"/>
      <c r="FE71" s="84"/>
      <c r="FF71" s="84"/>
      <c r="FG71" s="84"/>
      <c r="FH71" s="84"/>
      <c r="FI71" s="84"/>
      <c r="FJ71" s="84"/>
    </row>
    <row r="72" spans="1:166" s="83" customFormat="1" ht="15" customHeight="1" thickBot="1" x14ac:dyDescent="0.3">
      <c r="A72" s="85" t="s">
        <v>145</v>
      </c>
      <c r="B72" s="68" t="s">
        <v>204</v>
      </c>
      <c r="C72" s="69">
        <v>37184</v>
      </c>
      <c r="D72" s="107" t="s">
        <v>2481</v>
      </c>
      <c r="E72" s="46" t="s">
        <v>42</v>
      </c>
      <c r="F72" s="51">
        <v>2168</v>
      </c>
      <c r="G72" s="90">
        <v>192</v>
      </c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>
        <v>385</v>
      </c>
      <c r="AB72" s="91">
        <v>92</v>
      </c>
      <c r="AC72" s="91"/>
      <c r="AD72" s="91"/>
      <c r="AE72" s="91"/>
      <c r="AF72" s="91">
        <v>213</v>
      </c>
      <c r="AG72" s="91"/>
      <c r="AH72" s="91">
        <v>370</v>
      </c>
      <c r="AI72" s="91"/>
      <c r="AJ72" s="91"/>
      <c r="AK72" s="91">
        <v>385</v>
      </c>
      <c r="AL72" s="91"/>
      <c r="AM72" s="91"/>
      <c r="AN72" s="91"/>
      <c r="AO72" s="91">
        <v>194</v>
      </c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>
        <v>157</v>
      </c>
      <c r="BB72" s="91"/>
      <c r="BC72" s="91">
        <v>444</v>
      </c>
      <c r="BD72" s="91"/>
      <c r="BE72" s="91"/>
      <c r="BF72" s="91"/>
      <c r="BG72" s="91"/>
      <c r="BH72" s="91"/>
      <c r="BI72" s="91">
        <v>371</v>
      </c>
      <c r="BJ72" s="91"/>
      <c r="BK72" s="91"/>
      <c r="BL72" s="91"/>
      <c r="BM72" s="91"/>
      <c r="BN72" s="91"/>
      <c r="BO72" s="91"/>
      <c r="BP72" s="91">
        <v>60</v>
      </c>
      <c r="BQ72" s="91"/>
      <c r="BR72" s="91"/>
      <c r="BS72" s="92"/>
      <c r="BT72" s="81">
        <v>0</v>
      </c>
      <c r="BU72" s="82">
        <v>0</v>
      </c>
      <c r="BV72" s="82">
        <v>0</v>
      </c>
      <c r="BW72" s="82">
        <v>0</v>
      </c>
      <c r="BX72" s="82">
        <v>0</v>
      </c>
      <c r="BY72" s="82">
        <v>0</v>
      </c>
    </row>
    <row r="73" spans="1:166" s="84" customFormat="1" ht="15" customHeight="1" thickBot="1" x14ac:dyDescent="0.3">
      <c r="A73" s="85" t="s">
        <v>146</v>
      </c>
      <c r="B73" s="41" t="s">
        <v>714</v>
      </c>
      <c r="C73" s="42">
        <v>35335</v>
      </c>
      <c r="D73" s="107" t="s">
        <v>2482</v>
      </c>
      <c r="E73" s="67" t="s">
        <v>42</v>
      </c>
      <c r="F73" s="51">
        <v>2157</v>
      </c>
      <c r="G73" s="94">
        <v>192</v>
      </c>
      <c r="H73" s="95"/>
      <c r="I73" s="95"/>
      <c r="J73" s="95"/>
      <c r="K73" s="87"/>
      <c r="L73" s="95"/>
      <c r="M73" s="95"/>
      <c r="N73" s="95"/>
      <c r="O73" s="95"/>
      <c r="P73" s="95"/>
      <c r="Q73" s="95"/>
      <c r="R73" s="95"/>
      <c r="S73" s="95"/>
      <c r="T73" s="87"/>
      <c r="U73" s="87"/>
      <c r="V73" s="95">
        <v>293</v>
      </c>
      <c r="W73" s="95"/>
      <c r="X73" s="95"/>
      <c r="Y73" s="95"/>
      <c r="Z73" s="95"/>
      <c r="AA73" s="87">
        <v>642</v>
      </c>
      <c r="AB73" s="95">
        <v>157</v>
      </c>
      <c r="AC73" s="95"/>
      <c r="AD73" s="87"/>
      <c r="AE73" s="95"/>
      <c r="AF73" s="95"/>
      <c r="AG73" s="87">
        <v>360</v>
      </c>
      <c r="AH73" s="95"/>
      <c r="AI73" s="95"/>
      <c r="AJ73" s="95"/>
      <c r="AK73" s="87">
        <v>222</v>
      </c>
      <c r="AL73" s="87"/>
      <c r="AM73" s="87"/>
      <c r="AN73" s="95"/>
      <c r="AO73" s="87">
        <v>360</v>
      </c>
      <c r="AP73" s="95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>
        <v>280</v>
      </c>
      <c r="BJ73" s="87"/>
      <c r="BK73" s="87"/>
      <c r="BL73" s="87"/>
      <c r="BM73" s="87"/>
      <c r="BN73" s="87"/>
      <c r="BO73" s="87"/>
      <c r="BP73" s="87">
        <v>60</v>
      </c>
      <c r="BQ73" s="87"/>
      <c r="BR73" s="87"/>
      <c r="BS73" s="88"/>
      <c r="BT73" s="81">
        <v>0</v>
      </c>
      <c r="BU73" s="82">
        <v>0</v>
      </c>
      <c r="BV73" s="82">
        <v>0</v>
      </c>
      <c r="BW73" s="82">
        <v>0</v>
      </c>
      <c r="BX73" s="82">
        <v>0</v>
      </c>
      <c r="BY73" s="82">
        <v>0</v>
      </c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V73" s="83"/>
      <c r="DW73" s="83"/>
      <c r="DX73" s="83"/>
      <c r="DY73" s="83"/>
      <c r="DZ73" s="83"/>
      <c r="EA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</row>
    <row r="74" spans="1:166" s="84" customFormat="1" ht="15" customHeight="1" thickBot="1" x14ac:dyDescent="0.3">
      <c r="A74" s="85" t="s">
        <v>147</v>
      </c>
      <c r="B74" s="37" t="s">
        <v>721</v>
      </c>
      <c r="C74" s="52">
        <v>35629</v>
      </c>
      <c r="D74" s="107" t="s">
        <v>2483</v>
      </c>
      <c r="E74" s="46" t="s">
        <v>46</v>
      </c>
      <c r="F74" s="51">
        <v>2152</v>
      </c>
      <c r="G74" s="90">
        <v>425</v>
      </c>
      <c r="H74" s="91"/>
      <c r="I74" s="87"/>
      <c r="J74" s="95"/>
      <c r="K74" s="87"/>
      <c r="L74" s="87"/>
      <c r="M74" s="87"/>
      <c r="N74" s="87"/>
      <c r="O74" s="87"/>
      <c r="P74" s="95"/>
      <c r="Q74" s="87"/>
      <c r="R74" s="95"/>
      <c r="S74" s="87"/>
      <c r="T74" s="87">
        <v>360</v>
      </c>
      <c r="U74" s="87"/>
      <c r="V74" s="87">
        <v>335</v>
      </c>
      <c r="W74" s="95"/>
      <c r="X74" s="87">
        <v>175</v>
      </c>
      <c r="Y74" s="87"/>
      <c r="Z74" s="95"/>
      <c r="AA74" s="87"/>
      <c r="AB74" s="87">
        <v>205</v>
      </c>
      <c r="AC74" s="95"/>
      <c r="AD74" s="87"/>
      <c r="AE74" s="87"/>
      <c r="AF74" s="87"/>
      <c r="AG74" s="87"/>
      <c r="AH74" s="91"/>
      <c r="AI74" s="87"/>
      <c r="AJ74" s="95"/>
      <c r="AK74" s="87">
        <v>88</v>
      </c>
      <c r="AL74" s="87"/>
      <c r="AM74" s="87"/>
      <c r="AN74" s="87"/>
      <c r="AO74" s="87">
        <v>222</v>
      </c>
      <c r="AP74" s="87"/>
      <c r="AQ74" s="87"/>
      <c r="AR74" s="87"/>
      <c r="AS74" s="87"/>
      <c r="AT74" s="87"/>
      <c r="AU74" s="87">
        <v>205</v>
      </c>
      <c r="AV74" s="87"/>
      <c r="AW74" s="87"/>
      <c r="AX74" s="87"/>
      <c r="AY74" s="87"/>
      <c r="AZ74" s="87"/>
      <c r="BA74" s="87"/>
      <c r="BB74" s="87"/>
      <c r="BC74" s="87"/>
      <c r="BD74" s="87">
        <v>157</v>
      </c>
      <c r="BE74" s="87"/>
      <c r="BF74" s="87"/>
      <c r="BG74" s="87"/>
      <c r="BH74" s="87"/>
      <c r="BI74" s="87">
        <v>450</v>
      </c>
      <c r="BJ74" s="87">
        <v>360</v>
      </c>
      <c r="BK74" s="87"/>
      <c r="BL74" s="87"/>
      <c r="BM74" s="87"/>
      <c r="BN74" s="87"/>
      <c r="BO74" s="87"/>
      <c r="BP74" s="87"/>
      <c r="BQ74" s="87"/>
      <c r="BR74" s="87"/>
      <c r="BS74" s="88"/>
      <c r="BT74" s="81">
        <v>0</v>
      </c>
      <c r="BU74" s="82">
        <v>0</v>
      </c>
      <c r="BV74" s="82">
        <v>0</v>
      </c>
      <c r="BW74" s="82">
        <v>0</v>
      </c>
      <c r="BX74" s="82">
        <v>0</v>
      </c>
      <c r="BY74" s="82">
        <v>0</v>
      </c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D74" s="83"/>
      <c r="FE74" s="83"/>
      <c r="FF74" s="83"/>
      <c r="FG74" s="83"/>
      <c r="FH74" s="83"/>
      <c r="FI74" s="83"/>
      <c r="FJ74" s="83"/>
    </row>
    <row r="75" spans="1:166" s="84" customFormat="1" ht="15" customHeight="1" thickBot="1" x14ac:dyDescent="0.3">
      <c r="A75" s="85" t="s">
        <v>148</v>
      </c>
      <c r="B75" s="37" t="s">
        <v>417</v>
      </c>
      <c r="C75" s="38">
        <v>38930</v>
      </c>
      <c r="D75" s="107" t="s">
        <v>2484</v>
      </c>
      <c r="E75" s="46" t="s">
        <v>60</v>
      </c>
      <c r="F75" s="51">
        <v>2145</v>
      </c>
      <c r="G75" s="90">
        <v>117</v>
      </c>
      <c r="H75" s="91"/>
      <c r="I75" s="91"/>
      <c r="J75" s="91"/>
      <c r="K75" s="91">
        <v>400</v>
      </c>
      <c r="L75" s="91"/>
      <c r="M75" s="91"/>
      <c r="N75" s="91"/>
      <c r="O75" s="91"/>
      <c r="P75" s="91"/>
      <c r="Q75" s="91"/>
      <c r="R75" s="91"/>
      <c r="S75" s="91"/>
      <c r="T75" s="91">
        <v>275</v>
      </c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>
        <v>340</v>
      </c>
      <c r="AH75" s="91">
        <v>245</v>
      </c>
      <c r="AI75" s="91"/>
      <c r="AJ75" s="91"/>
      <c r="AK75" s="91">
        <v>275</v>
      </c>
      <c r="AL75" s="91"/>
      <c r="AM75" s="91"/>
      <c r="AN75" s="91"/>
      <c r="AO75" s="91">
        <v>400</v>
      </c>
      <c r="AP75" s="91"/>
      <c r="AQ75" s="91"/>
      <c r="AR75" s="91">
        <v>455</v>
      </c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>
        <v>60</v>
      </c>
      <c r="BQ75" s="91"/>
      <c r="BR75" s="91"/>
      <c r="BS75" s="92"/>
      <c r="BT75" s="81">
        <v>0</v>
      </c>
      <c r="BU75" s="82">
        <v>0</v>
      </c>
      <c r="BV75" s="82">
        <v>0</v>
      </c>
      <c r="BW75" s="82">
        <v>0</v>
      </c>
      <c r="BX75" s="82">
        <v>0</v>
      </c>
      <c r="BY75" s="82">
        <v>0</v>
      </c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</row>
    <row r="76" spans="1:166" s="84" customFormat="1" ht="15" customHeight="1" thickBot="1" x14ac:dyDescent="0.3">
      <c r="A76" s="85" t="s">
        <v>149</v>
      </c>
      <c r="B76" s="41" t="s">
        <v>432</v>
      </c>
      <c r="C76" s="72">
        <v>37457</v>
      </c>
      <c r="D76" s="107" t="s">
        <v>2485</v>
      </c>
      <c r="E76" s="49" t="s">
        <v>412</v>
      </c>
      <c r="F76" s="51">
        <v>2061</v>
      </c>
      <c r="G76" s="90">
        <v>192</v>
      </c>
      <c r="H76" s="91"/>
      <c r="I76" s="91">
        <v>92</v>
      </c>
      <c r="J76" s="91"/>
      <c r="K76" s="91">
        <v>220</v>
      </c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>
        <v>272</v>
      </c>
      <c r="AB76" s="91">
        <v>137</v>
      </c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>
        <v>500</v>
      </c>
      <c r="AN76" s="91"/>
      <c r="AO76" s="91">
        <v>385</v>
      </c>
      <c r="AP76" s="91"/>
      <c r="AQ76" s="91"/>
      <c r="AR76" s="91">
        <v>316</v>
      </c>
      <c r="AS76" s="91"/>
      <c r="AT76" s="91"/>
      <c r="AU76" s="91"/>
      <c r="AV76" s="91"/>
      <c r="AW76" s="91"/>
      <c r="AX76" s="91">
        <v>272</v>
      </c>
      <c r="AY76" s="91"/>
      <c r="AZ76" s="91"/>
      <c r="BA76" s="91"/>
      <c r="BB76" s="91"/>
      <c r="BC76" s="91"/>
      <c r="BD76" s="91"/>
      <c r="BE76" s="91">
        <v>102</v>
      </c>
      <c r="BF76" s="91"/>
      <c r="BG76" s="91"/>
      <c r="BH76" s="91"/>
      <c r="BI76" s="91">
        <v>316</v>
      </c>
      <c r="BJ76" s="91"/>
      <c r="BK76" s="91"/>
      <c r="BL76" s="91"/>
      <c r="BM76" s="91"/>
      <c r="BN76" s="91"/>
      <c r="BO76" s="91"/>
      <c r="BP76" s="91">
        <v>60</v>
      </c>
      <c r="BQ76" s="91"/>
      <c r="BR76" s="91"/>
      <c r="BS76" s="92"/>
      <c r="BT76" s="81">
        <v>0</v>
      </c>
      <c r="BU76" s="82">
        <v>0</v>
      </c>
      <c r="BV76" s="82">
        <v>0</v>
      </c>
      <c r="BW76" s="82">
        <v>0</v>
      </c>
      <c r="BX76" s="82">
        <v>0</v>
      </c>
      <c r="BY76" s="82">
        <v>0</v>
      </c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93"/>
      <c r="FF76" s="93"/>
      <c r="FG76" s="93"/>
      <c r="FH76" s="93"/>
      <c r="FI76" s="93"/>
      <c r="FJ76" s="93"/>
    </row>
    <row r="77" spans="1:166" s="99" customFormat="1" ht="15" customHeight="1" thickBot="1" x14ac:dyDescent="0.3">
      <c r="A77" s="85" t="s">
        <v>150</v>
      </c>
      <c r="B77" s="39" t="s">
        <v>718</v>
      </c>
      <c r="C77" s="40">
        <v>28518</v>
      </c>
      <c r="D77" s="107" t="s">
        <v>2486</v>
      </c>
      <c r="E77" s="47" t="s">
        <v>69</v>
      </c>
      <c r="F77" s="51">
        <v>2034</v>
      </c>
      <c r="G77" s="86">
        <v>192</v>
      </c>
      <c r="H77" s="87"/>
      <c r="I77" s="87"/>
      <c r="J77" s="87"/>
      <c r="K77" s="95">
        <v>222</v>
      </c>
      <c r="L77" s="87"/>
      <c r="M77" s="87"/>
      <c r="N77" s="87"/>
      <c r="O77" s="87"/>
      <c r="P77" s="87"/>
      <c r="Q77" s="87"/>
      <c r="R77" s="87"/>
      <c r="S77" s="87"/>
      <c r="T77" s="95"/>
      <c r="U77" s="95">
        <v>642</v>
      </c>
      <c r="V77" s="87">
        <v>222</v>
      </c>
      <c r="W77" s="87"/>
      <c r="X77" s="87"/>
      <c r="Y77" s="87">
        <v>205</v>
      </c>
      <c r="Z77" s="87"/>
      <c r="AA77" s="95"/>
      <c r="AB77" s="87"/>
      <c r="AC77" s="87"/>
      <c r="AD77" s="95"/>
      <c r="AE77" s="87"/>
      <c r="AF77" s="87"/>
      <c r="AG77" s="95">
        <v>222</v>
      </c>
      <c r="AH77" s="87"/>
      <c r="AI77" s="87"/>
      <c r="AJ77" s="87"/>
      <c r="AK77" s="95"/>
      <c r="AL77" s="95"/>
      <c r="AM77" s="95">
        <v>504</v>
      </c>
      <c r="AN77" s="87"/>
      <c r="AO77" s="95"/>
      <c r="AP77" s="87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>
        <v>222</v>
      </c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100"/>
      <c r="BT77" s="81">
        <v>0</v>
      </c>
      <c r="BU77" s="82">
        <v>0</v>
      </c>
      <c r="BV77" s="82">
        <v>0</v>
      </c>
      <c r="BW77" s="82">
        <v>0</v>
      </c>
      <c r="BX77" s="82">
        <v>0</v>
      </c>
      <c r="BY77" s="82">
        <v>0</v>
      </c>
      <c r="BZ77" s="83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DS77" s="84"/>
      <c r="DT77" s="83"/>
      <c r="DU77" s="83"/>
      <c r="DV77" s="83"/>
      <c r="DW77" s="83"/>
      <c r="DX77" s="83"/>
      <c r="DY77" s="83"/>
      <c r="DZ77" s="83"/>
      <c r="EA77" s="83"/>
      <c r="EB77" s="83"/>
      <c r="EC77" s="84"/>
      <c r="ED77" s="84"/>
      <c r="EE77" s="8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4"/>
      <c r="ER77" s="84"/>
      <c r="ES77" s="84"/>
      <c r="ET77" s="84"/>
      <c r="EU77" s="84"/>
      <c r="EV77" s="84"/>
      <c r="EW77" s="84"/>
      <c r="EX77" s="84"/>
      <c r="EY77" s="84"/>
      <c r="EZ77" s="84"/>
      <c r="FA77" s="83"/>
      <c r="FB77" s="83"/>
      <c r="FC77" s="83"/>
      <c r="FD77" s="83"/>
      <c r="FE77" s="83"/>
      <c r="FF77" s="83"/>
      <c r="FG77" s="83"/>
      <c r="FH77" s="83"/>
      <c r="FI77" s="83"/>
      <c r="FJ77" s="83"/>
    </row>
    <row r="78" spans="1:166" s="83" customFormat="1" ht="15" customHeight="1" thickBot="1" x14ac:dyDescent="0.3">
      <c r="A78" s="85" t="s">
        <v>151</v>
      </c>
      <c r="B78" s="41" t="s">
        <v>431</v>
      </c>
      <c r="C78" s="72">
        <v>37316</v>
      </c>
      <c r="D78" s="107" t="s">
        <v>2487</v>
      </c>
      <c r="E78" s="49" t="s">
        <v>412</v>
      </c>
      <c r="F78" s="51">
        <v>2012</v>
      </c>
      <c r="G78" s="90">
        <v>192</v>
      </c>
      <c r="H78" s="91"/>
      <c r="I78" s="91">
        <v>175</v>
      </c>
      <c r="J78" s="91"/>
      <c r="K78" s="91">
        <v>152</v>
      </c>
      <c r="L78" s="91"/>
      <c r="M78" s="91"/>
      <c r="N78" s="91">
        <v>213</v>
      </c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>
        <v>272</v>
      </c>
      <c r="AB78" s="91">
        <v>92</v>
      </c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>
        <v>385</v>
      </c>
      <c r="AP78" s="91"/>
      <c r="AQ78" s="91"/>
      <c r="AR78" s="91">
        <v>441</v>
      </c>
      <c r="AS78" s="91"/>
      <c r="AT78" s="91"/>
      <c r="AU78" s="91"/>
      <c r="AV78" s="91"/>
      <c r="AW78" s="91"/>
      <c r="AX78" s="91">
        <v>385</v>
      </c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>
        <v>316</v>
      </c>
      <c r="BJ78" s="91"/>
      <c r="BK78" s="91">
        <v>213</v>
      </c>
      <c r="BL78" s="91"/>
      <c r="BM78" s="91"/>
      <c r="BN78" s="91"/>
      <c r="BO78" s="91"/>
      <c r="BP78" s="91">
        <v>60</v>
      </c>
      <c r="BQ78" s="91"/>
      <c r="BR78" s="91"/>
      <c r="BS78" s="92"/>
      <c r="BT78" s="81">
        <v>0</v>
      </c>
      <c r="BU78" s="82">
        <v>0</v>
      </c>
      <c r="BV78" s="82">
        <v>0</v>
      </c>
      <c r="BW78" s="82">
        <v>0</v>
      </c>
      <c r="BX78" s="82">
        <v>0</v>
      </c>
      <c r="BY78" s="82">
        <v>0</v>
      </c>
    </row>
    <row r="79" spans="1:166" s="83" customFormat="1" ht="15" customHeight="1" thickBot="1" x14ac:dyDescent="0.3">
      <c r="A79" s="85" t="s">
        <v>152</v>
      </c>
      <c r="B79" s="41" t="s">
        <v>197</v>
      </c>
      <c r="C79" s="42">
        <v>38014</v>
      </c>
      <c r="D79" s="107" t="s">
        <v>2488</v>
      </c>
      <c r="E79" s="49" t="s">
        <v>695</v>
      </c>
      <c r="F79" s="51">
        <v>2005</v>
      </c>
      <c r="G79" s="90"/>
      <c r="H79" s="91"/>
      <c r="I79" s="91"/>
      <c r="J79" s="91"/>
      <c r="K79" s="91"/>
      <c r="L79" s="91"/>
      <c r="M79" s="91"/>
      <c r="N79" s="91"/>
      <c r="O79" s="91"/>
      <c r="P79" s="91"/>
      <c r="Q79" s="91">
        <v>142</v>
      </c>
      <c r="R79" s="91"/>
      <c r="S79" s="91"/>
      <c r="T79" s="91"/>
      <c r="U79" s="91"/>
      <c r="V79" s="91"/>
      <c r="W79" s="91"/>
      <c r="X79" s="91">
        <v>175</v>
      </c>
      <c r="Y79" s="91"/>
      <c r="Z79" s="91"/>
      <c r="AA79" s="91"/>
      <c r="AB79" s="91"/>
      <c r="AC79" s="91"/>
      <c r="AD79" s="91"/>
      <c r="AE79" s="91">
        <v>137</v>
      </c>
      <c r="AF79" s="91"/>
      <c r="AG79" s="91"/>
      <c r="AH79" s="91"/>
      <c r="AI79" s="91"/>
      <c r="AJ79" s="91"/>
      <c r="AK79" s="91">
        <v>350</v>
      </c>
      <c r="AL79" s="91"/>
      <c r="AM79" s="91"/>
      <c r="AN79" s="91"/>
      <c r="AO79" s="91">
        <v>425</v>
      </c>
      <c r="AP79" s="91"/>
      <c r="AQ79" s="91"/>
      <c r="AR79" s="91"/>
      <c r="AS79" s="91"/>
      <c r="AT79" s="91"/>
      <c r="AU79" s="91">
        <v>250</v>
      </c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>
        <v>455</v>
      </c>
      <c r="BJ79" s="91">
        <v>350</v>
      </c>
      <c r="BK79" s="91"/>
      <c r="BL79" s="91"/>
      <c r="BM79" s="91"/>
      <c r="BN79" s="91"/>
      <c r="BO79" s="91"/>
      <c r="BP79" s="91"/>
      <c r="BQ79" s="91"/>
      <c r="BR79" s="91"/>
      <c r="BS79" s="92"/>
      <c r="BT79" s="81">
        <v>0</v>
      </c>
      <c r="BU79" s="82">
        <v>0</v>
      </c>
      <c r="BV79" s="82">
        <v>0</v>
      </c>
      <c r="BW79" s="82">
        <v>0</v>
      </c>
      <c r="BX79" s="82">
        <v>0</v>
      </c>
      <c r="BY79" s="82">
        <v>0</v>
      </c>
      <c r="FD79" s="89"/>
    </row>
    <row r="80" spans="1:166" s="83" customFormat="1" ht="15" customHeight="1" thickBot="1" x14ac:dyDescent="0.3">
      <c r="A80" s="85" t="s">
        <v>153</v>
      </c>
      <c r="B80" s="37" t="s">
        <v>188</v>
      </c>
      <c r="C80" s="38">
        <v>37565</v>
      </c>
      <c r="D80" s="107" t="s">
        <v>2489</v>
      </c>
      <c r="E80" s="46" t="s">
        <v>715</v>
      </c>
      <c r="F80" s="51">
        <v>2005</v>
      </c>
      <c r="G80" s="90"/>
      <c r="H80" s="91"/>
      <c r="I80" s="91"/>
      <c r="J80" s="91"/>
      <c r="K80" s="91"/>
      <c r="L80" s="91"/>
      <c r="M80" s="91"/>
      <c r="N80" s="91"/>
      <c r="O80" s="91">
        <v>117</v>
      </c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>
        <v>490</v>
      </c>
      <c r="AE80" s="91"/>
      <c r="AF80" s="91"/>
      <c r="AG80" s="91"/>
      <c r="AH80" s="91">
        <v>317</v>
      </c>
      <c r="AI80" s="91"/>
      <c r="AJ80" s="91"/>
      <c r="AK80" s="91"/>
      <c r="AL80" s="91">
        <v>350</v>
      </c>
      <c r="AM80" s="91"/>
      <c r="AN80" s="91"/>
      <c r="AO80" s="91"/>
      <c r="AP80" s="91"/>
      <c r="AQ80" s="91">
        <v>385</v>
      </c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>
        <v>213</v>
      </c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>
        <v>250</v>
      </c>
      <c r="BS80" s="92"/>
      <c r="BT80" s="81">
        <v>0</v>
      </c>
      <c r="BU80" s="82">
        <v>0</v>
      </c>
      <c r="BV80" s="82">
        <v>0</v>
      </c>
      <c r="BW80" s="82">
        <v>0</v>
      </c>
      <c r="BX80" s="82">
        <v>0</v>
      </c>
      <c r="BY80" s="82">
        <v>0</v>
      </c>
    </row>
    <row r="81" spans="1:166" s="83" customFormat="1" ht="15" customHeight="1" thickBot="1" x14ac:dyDescent="0.3">
      <c r="A81" s="85" t="s">
        <v>154</v>
      </c>
      <c r="B81" s="37" t="s">
        <v>475</v>
      </c>
      <c r="C81" s="38">
        <v>37789</v>
      </c>
      <c r="D81" s="107" t="s">
        <v>2490</v>
      </c>
      <c r="E81" s="46" t="s">
        <v>412</v>
      </c>
      <c r="F81" s="51">
        <v>2004</v>
      </c>
      <c r="G81" s="90"/>
      <c r="H81" s="91"/>
      <c r="I81" s="91">
        <v>55</v>
      </c>
      <c r="J81" s="91"/>
      <c r="K81" s="91">
        <v>152</v>
      </c>
      <c r="L81" s="91"/>
      <c r="M81" s="91"/>
      <c r="N81" s="91">
        <v>137</v>
      </c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>
        <v>220</v>
      </c>
      <c r="AB81" s="91">
        <v>142</v>
      </c>
      <c r="AC81" s="91"/>
      <c r="AD81" s="91"/>
      <c r="AE81" s="91"/>
      <c r="AF81" s="91"/>
      <c r="AG81" s="91"/>
      <c r="AH81" s="91">
        <v>315</v>
      </c>
      <c r="AI81" s="91"/>
      <c r="AJ81" s="91"/>
      <c r="AK81" s="91">
        <v>275</v>
      </c>
      <c r="AL81" s="91"/>
      <c r="AM81" s="91"/>
      <c r="AN81" s="91"/>
      <c r="AO81" s="91">
        <v>385</v>
      </c>
      <c r="AP81" s="91"/>
      <c r="AQ81" s="91"/>
      <c r="AR81" s="91">
        <v>316</v>
      </c>
      <c r="AS81" s="91"/>
      <c r="AT81" s="91"/>
      <c r="AU81" s="91"/>
      <c r="AV81" s="91"/>
      <c r="AW81" s="91"/>
      <c r="AX81" s="91">
        <v>272</v>
      </c>
      <c r="AY81" s="91"/>
      <c r="AZ81" s="91"/>
      <c r="BA81" s="91"/>
      <c r="BB81" s="91"/>
      <c r="BC81" s="91"/>
      <c r="BD81" s="91"/>
      <c r="BE81" s="91">
        <v>250</v>
      </c>
      <c r="BF81" s="91"/>
      <c r="BG81" s="91"/>
      <c r="BH81" s="91"/>
      <c r="BI81" s="91">
        <v>441</v>
      </c>
      <c r="BJ81" s="91"/>
      <c r="BK81" s="91">
        <v>175</v>
      </c>
      <c r="BL81" s="91"/>
      <c r="BM81" s="91"/>
      <c r="BN81" s="91"/>
      <c r="BO81" s="91"/>
      <c r="BP81" s="91"/>
      <c r="BQ81" s="91"/>
      <c r="BR81" s="91"/>
      <c r="BS81" s="92"/>
      <c r="BT81" s="81">
        <v>0</v>
      </c>
      <c r="BU81" s="82">
        <v>0</v>
      </c>
      <c r="BV81" s="82">
        <v>0</v>
      </c>
      <c r="BW81" s="82">
        <v>0</v>
      </c>
      <c r="BX81" s="82">
        <v>0</v>
      </c>
      <c r="BY81" s="82">
        <v>0</v>
      </c>
    </row>
    <row r="82" spans="1:166" s="83" customFormat="1" ht="15" customHeight="1" thickBot="1" x14ac:dyDescent="0.3">
      <c r="A82" s="85" t="s">
        <v>155</v>
      </c>
      <c r="B82" s="39" t="s">
        <v>726</v>
      </c>
      <c r="C82" s="40">
        <v>30344</v>
      </c>
      <c r="D82" s="107" t="s">
        <v>2491</v>
      </c>
      <c r="E82" s="47" t="s">
        <v>408</v>
      </c>
      <c r="F82" s="51">
        <v>1996</v>
      </c>
      <c r="G82" s="86">
        <v>425</v>
      </c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>
        <v>504</v>
      </c>
      <c r="V82" s="87">
        <v>345</v>
      </c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>
        <v>360</v>
      </c>
      <c r="AN82" s="87"/>
      <c r="AO82" s="87"/>
      <c r="AP82" s="87"/>
      <c r="AQ82" s="87"/>
      <c r="AR82" s="87"/>
      <c r="AS82" s="87"/>
      <c r="AT82" s="87"/>
      <c r="AU82" s="87"/>
      <c r="AV82" s="87"/>
      <c r="AW82" s="87">
        <v>88</v>
      </c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>
        <v>157</v>
      </c>
      <c r="BN82" s="87"/>
      <c r="BO82" s="87"/>
      <c r="BP82" s="87"/>
      <c r="BQ82" s="87">
        <v>205</v>
      </c>
      <c r="BR82" s="87"/>
      <c r="BS82" s="88"/>
      <c r="BT82" s="81">
        <v>0</v>
      </c>
      <c r="BU82" s="82">
        <v>0</v>
      </c>
      <c r="BV82" s="82">
        <v>0</v>
      </c>
      <c r="BW82" s="82">
        <v>0</v>
      </c>
      <c r="BX82" s="82">
        <v>0</v>
      </c>
      <c r="BY82" s="82">
        <v>0</v>
      </c>
      <c r="FB82" s="99"/>
      <c r="FC82" s="99"/>
    </row>
    <row r="83" spans="1:166" s="83" customFormat="1" ht="15" customHeight="1" thickBot="1" x14ac:dyDescent="0.3">
      <c r="A83" s="85" t="s">
        <v>156</v>
      </c>
      <c r="B83" s="37" t="s">
        <v>170</v>
      </c>
      <c r="C83" s="52">
        <v>36751</v>
      </c>
      <c r="D83" s="107" t="s">
        <v>2492</v>
      </c>
      <c r="E83" s="46" t="s">
        <v>77</v>
      </c>
      <c r="F83" s="51">
        <v>1981</v>
      </c>
      <c r="G83" s="90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>
        <v>222</v>
      </c>
      <c r="U83" s="91"/>
      <c r="V83" s="91"/>
      <c r="W83" s="91"/>
      <c r="X83" s="91"/>
      <c r="Y83" s="91"/>
      <c r="Z83" s="91"/>
      <c r="AA83" s="91">
        <v>222</v>
      </c>
      <c r="AB83" s="91"/>
      <c r="AC83" s="91"/>
      <c r="AD83" s="91"/>
      <c r="AE83" s="91"/>
      <c r="AF83" s="91"/>
      <c r="AG83" s="91"/>
      <c r="AH83" s="91"/>
      <c r="AI83" s="91"/>
      <c r="AJ83" s="91"/>
      <c r="AK83" s="91">
        <v>385</v>
      </c>
      <c r="AL83" s="91"/>
      <c r="AM83" s="91"/>
      <c r="AN83" s="91"/>
      <c r="AO83" s="91">
        <v>316</v>
      </c>
      <c r="AP83" s="91"/>
      <c r="AQ83" s="91"/>
      <c r="AR83" s="91">
        <v>371</v>
      </c>
      <c r="AS83" s="91"/>
      <c r="AT83" s="91"/>
      <c r="AU83" s="91"/>
      <c r="AV83" s="91"/>
      <c r="AW83" s="91"/>
      <c r="AX83" s="91">
        <v>316</v>
      </c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>
        <v>371</v>
      </c>
      <c r="BJ83" s="91"/>
      <c r="BK83" s="91"/>
      <c r="BL83" s="91"/>
      <c r="BM83" s="91"/>
      <c r="BN83" s="91"/>
      <c r="BO83" s="91"/>
      <c r="BP83" s="91">
        <v>60</v>
      </c>
      <c r="BQ83" s="91"/>
      <c r="BR83" s="91"/>
      <c r="BS83" s="92"/>
      <c r="BT83" s="81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FB83" s="84"/>
      <c r="FC83" s="84"/>
    </row>
    <row r="84" spans="1:166" s="84" customFormat="1" ht="15" customHeight="1" thickBot="1" x14ac:dyDescent="0.3">
      <c r="A84" s="85" t="s">
        <v>157</v>
      </c>
      <c r="B84" s="39" t="s">
        <v>800</v>
      </c>
      <c r="C84" s="40">
        <v>33070</v>
      </c>
      <c r="D84" s="107" t="s">
        <v>2493</v>
      </c>
      <c r="E84" s="47" t="s">
        <v>25</v>
      </c>
      <c r="F84" s="51">
        <v>1965</v>
      </c>
      <c r="G84" s="86"/>
      <c r="H84" s="87"/>
      <c r="I84" s="87"/>
      <c r="J84" s="87"/>
      <c r="K84" s="87"/>
      <c r="L84" s="87"/>
      <c r="M84" s="87"/>
      <c r="N84" s="87"/>
      <c r="O84" s="87">
        <v>175</v>
      </c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>
        <v>504</v>
      </c>
      <c r="AE84" s="87"/>
      <c r="AF84" s="87"/>
      <c r="AG84" s="87"/>
      <c r="AH84" s="87"/>
      <c r="AI84" s="87"/>
      <c r="AJ84" s="87"/>
      <c r="AK84" s="87"/>
      <c r="AL84" s="87">
        <v>780</v>
      </c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>
        <v>253</v>
      </c>
      <c r="BM84" s="87"/>
      <c r="BN84" s="87"/>
      <c r="BO84" s="87"/>
      <c r="BP84" s="87"/>
      <c r="BQ84" s="87"/>
      <c r="BR84" s="87">
        <v>253</v>
      </c>
      <c r="BS84" s="88"/>
      <c r="BT84" s="81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</row>
    <row r="85" spans="1:166" s="83" customFormat="1" ht="15" customHeight="1" thickBot="1" x14ac:dyDescent="0.3">
      <c r="A85" s="85" t="s">
        <v>158</v>
      </c>
      <c r="B85" s="39" t="s">
        <v>716</v>
      </c>
      <c r="C85" s="40">
        <v>32137</v>
      </c>
      <c r="D85" s="107" t="s">
        <v>2494</v>
      </c>
      <c r="E85" s="47" t="s">
        <v>47</v>
      </c>
      <c r="F85" s="51">
        <v>1936</v>
      </c>
      <c r="G85" s="86">
        <v>500</v>
      </c>
      <c r="H85" s="87"/>
      <c r="I85" s="87"/>
      <c r="J85" s="87"/>
      <c r="K85" s="87"/>
      <c r="L85" s="87"/>
      <c r="M85" s="87">
        <v>137</v>
      </c>
      <c r="N85" s="87"/>
      <c r="O85" s="87"/>
      <c r="P85" s="87"/>
      <c r="Q85" s="87"/>
      <c r="R85" s="87"/>
      <c r="S85" s="87"/>
      <c r="T85" s="87"/>
      <c r="U85" s="87"/>
      <c r="V85" s="87">
        <v>293</v>
      </c>
      <c r="W85" s="87"/>
      <c r="X85" s="87">
        <v>250</v>
      </c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>
        <v>360</v>
      </c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>
        <v>88</v>
      </c>
      <c r="AX85" s="87"/>
      <c r="AY85" s="87"/>
      <c r="AZ85" s="87"/>
      <c r="BA85" s="87"/>
      <c r="BB85" s="87"/>
      <c r="BC85" s="87"/>
      <c r="BD85" s="87">
        <v>253</v>
      </c>
      <c r="BE85" s="87"/>
      <c r="BF85" s="87"/>
      <c r="BG85" s="87"/>
      <c r="BH85" s="87"/>
      <c r="BI85" s="87">
        <v>280</v>
      </c>
      <c r="BJ85" s="87">
        <v>222</v>
      </c>
      <c r="BK85" s="87"/>
      <c r="BL85" s="87"/>
      <c r="BM85" s="87"/>
      <c r="BN85" s="87"/>
      <c r="BO85" s="87"/>
      <c r="BP85" s="87"/>
      <c r="BQ85" s="87"/>
      <c r="BR85" s="87"/>
      <c r="BS85" s="88"/>
      <c r="BT85" s="81">
        <v>0</v>
      </c>
      <c r="BU85" s="82">
        <v>0</v>
      </c>
      <c r="BV85" s="82">
        <v>0</v>
      </c>
      <c r="BW85" s="82">
        <v>0</v>
      </c>
      <c r="BX85" s="82">
        <v>0</v>
      </c>
      <c r="BY85" s="82">
        <v>0</v>
      </c>
      <c r="DV85" s="84"/>
      <c r="DW85" s="84"/>
      <c r="DX85" s="84"/>
      <c r="DY85" s="84"/>
      <c r="DZ85" s="84"/>
      <c r="EA85" s="84"/>
      <c r="EB85" s="84"/>
      <c r="EC85" s="84"/>
      <c r="ED85" s="84"/>
      <c r="EE85" s="84"/>
      <c r="EF85" s="84"/>
      <c r="EG85" s="84"/>
      <c r="EH85" s="84"/>
      <c r="EI85" s="84"/>
      <c r="EJ85" s="84"/>
      <c r="EK85" s="84"/>
      <c r="EL85" s="84"/>
      <c r="EM85" s="84"/>
      <c r="EN85" s="84"/>
      <c r="EO85" s="84"/>
      <c r="EP85" s="84"/>
      <c r="EQ85" s="84"/>
      <c r="ER85" s="84"/>
      <c r="ES85" s="84"/>
      <c r="ET85" s="84"/>
      <c r="EU85" s="84"/>
      <c r="EV85" s="84"/>
      <c r="EW85" s="84"/>
      <c r="EX85" s="84"/>
      <c r="EY85" s="84"/>
      <c r="EZ85" s="84"/>
    </row>
    <row r="86" spans="1:166" s="83" customFormat="1" ht="15" customHeight="1" thickBot="1" x14ac:dyDescent="0.3">
      <c r="A86" s="85" t="s">
        <v>159</v>
      </c>
      <c r="B86" s="68" t="s">
        <v>424</v>
      </c>
      <c r="C86" s="69">
        <v>37939</v>
      </c>
      <c r="D86" s="107" t="s">
        <v>2495</v>
      </c>
      <c r="E86" s="46" t="s">
        <v>676</v>
      </c>
      <c r="F86" s="51">
        <v>1932</v>
      </c>
      <c r="G86" s="90"/>
      <c r="H86" s="91"/>
      <c r="I86" s="91"/>
      <c r="J86" s="91"/>
      <c r="K86" s="91">
        <v>192</v>
      </c>
      <c r="L86" s="91"/>
      <c r="M86" s="91"/>
      <c r="N86" s="91">
        <v>55</v>
      </c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>
        <v>152</v>
      </c>
      <c r="AB86" s="91">
        <v>117</v>
      </c>
      <c r="AC86" s="91"/>
      <c r="AD86" s="91"/>
      <c r="AE86" s="91"/>
      <c r="AF86" s="91"/>
      <c r="AG86" s="91"/>
      <c r="AH86" s="91">
        <v>194</v>
      </c>
      <c r="AI86" s="91"/>
      <c r="AJ86" s="91"/>
      <c r="AK86" s="91">
        <v>117</v>
      </c>
      <c r="AL86" s="91"/>
      <c r="AM86" s="91"/>
      <c r="AN86" s="91"/>
      <c r="AO86" s="91">
        <v>272</v>
      </c>
      <c r="AP86" s="91"/>
      <c r="AQ86" s="91"/>
      <c r="AR86" s="91">
        <v>371</v>
      </c>
      <c r="AS86" s="91"/>
      <c r="AT86" s="91"/>
      <c r="AU86" s="91"/>
      <c r="AV86" s="91">
        <v>190</v>
      </c>
      <c r="AW86" s="91"/>
      <c r="AX86" s="91"/>
      <c r="AY86" s="91"/>
      <c r="AZ86" s="91"/>
      <c r="BA86" s="91">
        <v>250</v>
      </c>
      <c r="BB86" s="91"/>
      <c r="BC86" s="91"/>
      <c r="BD86" s="91"/>
      <c r="BE86" s="91">
        <v>213</v>
      </c>
      <c r="BF86" s="91"/>
      <c r="BG86" s="91"/>
      <c r="BH86" s="91"/>
      <c r="BI86" s="91">
        <v>441</v>
      </c>
      <c r="BJ86" s="91">
        <v>385</v>
      </c>
      <c r="BK86" s="91"/>
      <c r="BL86" s="91"/>
      <c r="BM86" s="91"/>
      <c r="BN86" s="91"/>
      <c r="BO86" s="91"/>
      <c r="BP86" s="91"/>
      <c r="BQ86" s="91"/>
      <c r="BR86" s="91"/>
      <c r="BS86" s="92"/>
      <c r="BT86" s="81">
        <v>0</v>
      </c>
      <c r="BU86" s="82">
        <v>0</v>
      </c>
      <c r="BV86" s="82">
        <v>0</v>
      </c>
      <c r="BW86" s="82">
        <v>0</v>
      </c>
      <c r="BX86" s="82">
        <v>0</v>
      </c>
      <c r="BY86" s="82">
        <v>0</v>
      </c>
    </row>
    <row r="87" spans="1:166" s="83" customFormat="1" ht="15" customHeight="1" thickBot="1" x14ac:dyDescent="0.3">
      <c r="A87" s="85" t="s">
        <v>160</v>
      </c>
      <c r="B87" s="37" t="s">
        <v>428</v>
      </c>
      <c r="C87" s="38">
        <v>38124</v>
      </c>
      <c r="D87" s="107" t="s">
        <v>2496</v>
      </c>
      <c r="E87" s="46" t="s">
        <v>76</v>
      </c>
      <c r="F87" s="51">
        <v>1926</v>
      </c>
      <c r="G87" s="90"/>
      <c r="H87" s="91"/>
      <c r="I87" s="91"/>
      <c r="J87" s="91"/>
      <c r="K87" s="91">
        <v>350</v>
      </c>
      <c r="L87" s="91"/>
      <c r="M87" s="91"/>
      <c r="N87" s="91"/>
      <c r="O87" s="91"/>
      <c r="P87" s="91"/>
      <c r="Q87" s="91"/>
      <c r="R87" s="91"/>
      <c r="S87" s="91"/>
      <c r="T87" s="91">
        <v>192</v>
      </c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>
        <v>192</v>
      </c>
      <c r="AL87" s="91"/>
      <c r="AM87" s="91"/>
      <c r="AN87" s="91"/>
      <c r="AO87" s="91">
        <v>350</v>
      </c>
      <c r="AP87" s="91"/>
      <c r="AQ87" s="91"/>
      <c r="AR87" s="91">
        <v>357</v>
      </c>
      <c r="AS87" s="91"/>
      <c r="AT87" s="91"/>
      <c r="AU87" s="91"/>
      <c r="AV87" s="91"/>
      <c r="AW87" s="91"/>
      <c r="AX87" s="91">
        <v>425</v>
      </c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>
        <v>252</v>
      </c>
      <c r="BJ87" s="91"/>
      <c r="BK87" s="91"/>
      <c r="BL87" s="91"/>
      <c r="BM87" s="91"/>
      <c r="BN87" s="91"/>
      <c r="BO87" s="91"/>
      <c r="BP87" s="91">
        <v>60</v>
      </c>
      <c r="BQ87" s="91"/>
      <c r="BR87" s="91"/>
      <c r="BS87" s="92"/>
      <c r="BT87" s="81">
        <v>0</v>
      </c>
      <c r="BU87" s="82">
        <v>0</v>
      </c>
      <c r="BV87" s="82">
        <v>0</v>
      </c>
      <c r="BW87" s="82">
        <v>0</v>
      </c>
      <c r="BX87" s="82">
        <v>0</v>
      </c>
      <c r="BY87" s="82">
        <v>0</v>
      </c>
    </row>
    <row r="88" spans="1:166" s="84" customFormat="1" ht="15" customHeight="1" thickBot="1" x14ac:dyDescent="0.3">
      <c r="A88" s="85" t="s">
        <v>161</v>
      </c>
      <c r="B88" s="37" t="s">
        <v>179</v>
      </c>
      <c r="C88" s="38">
        <v>37041</v>
      </c>
      <c r="D88" s="107" t="s">
        <v>2497</v>
      </c>
      <c r="E88" s="46" t="s">
        <v>180</v>
      </c>
      <c r="F88" s="51">
        <v>1919</v>
      </c>
      <c r="G88" s="90"/>
      <c r="H88" s="91"/>
      <c r="I88" s="91"/>
      <c r="J88" s="91"/>
      <c r="K88" s="91">
        <v>290</v>
      </c>
      <c r="L88" s="91"/>
      <c r="M88" s="91"/>
      <c r="N88" s="91">
        <v>250</v>
      </c>
      <c r="O88" s="91"/>
      <c r="P88" s="91"/>
      <c r="Q88" s="91"/>
      <c r="R88" s="91"/>
      <c r="S88" s="91"/>
      <c r="T88" s="91">
        <v>192</v>
      </c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>
        <v>250</v>
      </c>
      <c r="AG88" s="91"/>
      <c r="AH88" s="91">
        <v>245</v>
      </c>
      <c r="AI88" s="91"/>
      <c r="AJ88" s="91"/>
      <c r="AK88" s="91"/>
      <c r="AL88" s="91"/>
      <c r="AM88" s="91"/>
      <c r="AN88" s="91"/>
      <c r="AO88" s="91"/>
      <c r="AP88" s="91"/>
      <c r="AQ88" s="91"/>
      <c r="AR88" s="91">
        <v>513</v>
      </c>
      <c r="AS88" s="91"/>
      <c r="AT88" s="91"/>
      <c r="AU88" s="91"/>
      <c r="AV88" s="91"/>
      <c r="AW88" s="91"/>
      <c r="AX88" s="91"/>
      <c r="AY88" s="91"/>
      <c r="AZ88" s="91"/>
      <c r="BA88" s="91">
        <v>65</v>
      </c>
      <c r="BB88" s="91"/>
      <c r="BC88" s="91"/>
      <c r="BD88" s="91"/>
      <c r="BE88" s="91"/>
      <c r="BF88" s="91"/>
      <c r="BG88" s="91"/>
      <c r="BH88" s="91"/>
      <c r="BI88" s="91">
        <v>371</v>
      </c>
      <c r="BJ88" s="91"/>
      <c r="BK88" s="91"/>
      <c r="BL88" s="91"/>
      <c r="BM88" s="91"/>
      <c r="BN88" s="91"/>
      <c r="BO88" s="91"/>
      <c r="BP88" s="91"/>
      <c r="BQ88" s="91"/>
      <c r="BR88" s="91"/>
      <c r="BS88" s="92"/>
      <c r="BT88" s="81">
        <v>0</v>
      </c>
      <c r="BU88" s="82">
        <v>0</v>
      </c>
      <c r="BV88" s="82">
        <v>0</v>
      </c>
      <c r="BW88" s="82">
        <v>0</v>
      </c>
      <c r="BX88" s="82">
        <v>0</v>
      </c>
      <c r="BY88" s="82">
        <v>0</v>
      </c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</row>
    <row r="89" spans="1:166" s="99" customFormat="1" ht="15" customHeight="1" thickBot="1" x14ac:dyDescent="0.3">
      <c r="A89" s="85" t="s">
        <v>717</v>
      </c>
      <c r="B89" s="41" t="s">
        <v>706</v>
      </c>
      <c r="C89" s="42">
        <v>35752</v>
      </c>
      <c r="D89" s="107" t="s">
        <v>2498</v>
      </c>
      <c r="E89" s="67" t="s">
        <v>707</v>
      </c>
      <c r="F89" s="51">
        <v>1918</v>
      </c>
      <c r="G89" s="90">
        <v>275</v>
      </c>
      <c r="H89" s="91"/>
      <c r="I89" s="87">
        <v>253</v>
      </c>
      <c r="J89" s="95"/>
      <c r="K89" s="87"/>
      <c r="L89" s="87"/>
      <c r="M89" s="87"/>
      <c r="N89" s="87"/>
      <c r="O89" s="87"/>
      <c r="P89" s="95"/>
      <c r="Q89" s="87">
        <v>175</v>
      </c>
      <c r="R89" s="95"/>
      <c r="S89" s="87"/>
      <c r="T89" s="87"/>
      <c r="U89" s="87"/>
      <c r="V89" s="87"/>
      <c r="W89" s="95"/>
      <c r="X89" s="87"/>
      <c r="Y89" s="87"/>
      <c r="Z89" s="95"/>
      <c r="AA89" s="87">
        <v>222</v>
      </c>
      <c r="AB89" s="87"/>
      <c r="AC89" s="95"/>
      <c r="AD89" s="87"/>
      <c r="AE89" s="87"/>
      <c r="AF89" s="87"/>
      <c r="AG89" s="87"/>
      <c r="AH89" s="91"/>
      <c r="AI89" s="87"/>
      <c r="AJ89" s="95"/>
      <c r="AK89" s="87">
        <v>360</v>
      </c>
      <c r="AL89" s="87"/>
      <c r="AM89" s="87"/>
      <c r="AN89" s="87"/>
      <c r="AO89" s="87">
        <v>222</v>
      </c>
      <c r="AP89" s="87"/>
      <c r="AQ89" s="87"/>
      <c r="AR89" s="87">
        <v>280</v>
      </c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>
        <v>300</v>
      </c>
      <c r="BF89" s="87"/>
      <c r="BG89" s="87"/>
      <c r="BH89" s="87"/>
      <c r="BI89" s="87">
        <v>450</v>
      </c>
      <c r="BJ89" s="87">
        <v>222</v>
      </c>
      <c r="BK89" s="87"/>
      <c r="BL89" s="87"/>
      <c r="BM89" s="87"/>
      <c r="BN89" s="87"/>
      <c r="BO89" s="87"/>
      <c r="BP89" s="87">
        <v>60</v>
      </c>
      <c r="BQ89" s="87"/>
      <c r="BR89" s="87"/>
      <c r="BS89" s="88"/>
      <c r="BT89" s="81">
        <v>0</v>
      </c>
      <c r="BU89" s="82">
        <v>0</v>
      </c>
      <c r="BV89" s="82">
        <v>0</v>
      </c>
      <c r="BW89" s="82">
        <v>0</v>
      </c>
      <c r="BX89" s="82">
        <v>0</v>
      </c>
      <c r="BY89" s="82">
        <v>0</v>
      </c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93"/>
      <c r="FC89" s="93"/>
      <c r="FD89" s="84"/>
      <c r="FE89" s="83"/>
      <c r="FF89" s="83"/>
      <c r="FG89" s="83"/>
      <c r="FH89" s="83"/>
      <c r="FI89" s="83"/>
      <c r="FJ89" s="83"/>
    </row>
    <row r="90" spans="1:166" s="84" customFormat="1" ht="15" customHeight="1" thickBot="1" x14ac:dyDescent="0.3">
      <c r="A90" s="85" t="s">
        <v>719</v>
      </c>
      <c r="B90" s="43" t="s">
        <v>731</v>
      </c>
      <c r="C90" s="52">
        <v>38016</v>
      </c>
      <c r="D90" s="107" t="s">
        <v>2499</v>
      </c>
      <c r="E90" s="46" t="s">
        <v>667</v>
      </c>
      <c r="F90" s="51">
        <v>1910</v>
      </c>
      <c r="G90" s="90"/>
      <c r="H90" s="91"/>
      <c r="I90" s="91"/>
      <c r="J90" s="91"/>
      <c r="K90" s="87"/>
      <c r="L90" s="91"/>
      <c r="M90" s="91"/>
      <c r="N90" s="91"/>
      <c r="O90" s="87"/>
      <c r="P90" s="91"/>
      <c r="Q90" s="87"/>
      <c r="R90" s="91"/>
      <c r="S90" s="91"/>
      <c r="T90" s="91">
        <v>117</v>
      </c>
      <c r="U90" s="87"/>
      <c r="V90" s="87">
        <v>242</v>
      </c>
      <c r="W90" s="91"/>
      <c r="X90" s="87"/>
      <c r="Y90" s="87"/>
      <c r="Z90" s="91"/>
      <c r="AA90" s="87"/>
      <c r="AB90" s="87"/>
      <c r="AC90" s="91"/>
      <c r="AD90" s="87"/>
      <c r="AE90" s="87"/>
      <c r="AF90" s="87"/>
      <c r="AG90" s="87"/>
      <c r="AH90" s="91"/>
      <c r="AI90" s="87"/>
      <c r="AJ90" s="91"/>
      <c r="AK90" s="87"/>
      <c r="AL90" s="87"/>
      <c r="AM90" s="87"/>
      <c r="AN90" s="87"/>
      <c r="AO90" s="87">
        <v>192</v>
      </c>
      <c r="AP90" s="87"/>
      <c r="AQ90" s="87">
        <v>167</v>
      </c>
      <c r="AR90" s="87">
        <v>357</v>
      </c>
      <c r="AS90" s="87"/>
      <c r="AT90" s="87"/>
      <c r="AU90" s="87"/>
      <c r="AV90" s="87"/>
      <c r="AW90" s="87">
        <v>595</v>
      </c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>
        <v>357</v>
      </c>
      <c r="BJ90" s="87"/>
      <c r="BK90" s="87"/>
      <c r="BL90" s="87"/>
      <c r="BM90" s="87"/>
      <c r="BN90" s="87"/>
      <c r="BO90" s="87"/>
      <c r="BP90" s="87"/>
      <c r="BQ90" s="87"/>
      <c r="BR90" s="87"/>
      <c r="BS90" s="88"/>
      <c r="BT90" s="81">
        <v>0</v>
      </c>
      <c r="BU90" s="82">
        <v>0</v>
      </c>
      <c r="BV90" s="82">
        <v>0</v>
      </c>
      <c r="BW90" s="82">
        <v>0</v>
      </c>
      <c r="BX90" s="82">
        <v>0</v>
      </c>
      <c r="BY90" s="82">
        <v>0</v>
      </c>
      <c r="BZ90" s="99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EB90" s="83"/>
      <c r="FA90" s="83"/>
      <c r="FB90" s="83"/>
      <c r="FC90" s="83"/>
      <c r="FD90" s="83"/>
    </row>
    <row r="91" spans="1:166" s="84" customFormat="1" ht="15" customHeight="1" thickBot="1" x14ac:dyDescent="0.3">
      <c r="A91" s="85" t="s">
        <v>720</v>
      </c>
      <c r="B91" s="43" t="s">
        <v>181</v>
      </c>
      <c r="C91" s="44">
        <v>37147</v>
      </c>
      <c r="D91" s="107" t="s">
        <v>2500</v>
      </c>
      <c r="E91" s="50" t="s">
        <v>72</v>
      </c>
      <c r="F91" s="51">
        <v>1909</v>
      </c>
      <c r="G91" s="94"/>
      <c r="H91" s="95"/>
      <c r="I91" s="87"/>
      <c r="J91" s="91"/>
      <c r="K91" s="87"/>
      <c r="L91" s="87"/>
      <c r="M91" s="87"/>
      <c r="N91" s="87"/>
      <c r="O91" s="87"/>
      <c r="P91" s="91"/>
      <c r="Q91" s="87"/>
      <c r="R91" s="91"/>
      <c r="S91" s="87"/>
      <c r="T91" s="87">
        <v>350</v>
      </c>
      <c r="U91" s="87"/>
      <c r="V91" s="95"/>
      <c r="W91" s="91"/>
      <c r="X91" s="87"/>
      <c r="Y91" s="87"/>
      <c r="Z91" s="91"/>
      <c r="AA91" s="87">
        <v>272</v>
      </c>
      <c r="AB91" s="87"/>
      <c r="AC91" s="91"/>
      <c r="AD91" s="87"/>
      <c r="AE91" s="87"/>
      <c r="AF91" s="87">
        <v>250</v>
      </c>
      <c r="AG91" s="87"/>
      <c r="AH91" s="95"/>
      <c r="AI91" s="87"/>
      <c r="AJ91" s="91"/>
      <c r="AK91" s="87">
        <v>222</v>
      </c>
      <c r="AL91" s="87"/>
      <c r="AM91" s="87"/>
      <c r="AN91" s="87"/>
      <c r="AO91" s="87">
        <v>444</v>
      </c>
      <c r="AP91" s="87"/>
      <c r="AQ91" s="87"/>
      <c r="AR91" s="87">
        <v>371</v>
      </c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>
        <v>222</v>
      </c>
      <c r="BD91" s="87"/>
      <c r="BE91" s="87"/>
      <c r="BF91" s="87"/>
      <c r="BG91" s="87"/>
      <c r="BH91" s="87"/>
      <c r="BI91" s="87"/>
      <c r="BJ91" s="87">
        <v>222</v>
      </c>
      <c r="BK91" s="87"/>
      <c r="BL91" s="87"/>
      <c r="BM91" s="87"/>
      <c r="BN91" s="87"/>
      <c r="BO91" s="87"/>
      <c r="BP91" s="87">
        <v>60</v>
      </c>
      <c r="BQ91" s="87"/>
      <c r="BR91" s="87"/>
      <c r="BS91" s="88"/>
      <c r="BT91" s="81">
        <v>0</v>
      </c>
      <c r="BU91" s="82">
        <v>0</v>
      </c>
      <c r="BV91" s="82">
        <v>0</v>
      </c>
      <c r="BW91" s="82">
        <v>0</v>
      </c>
      <c r="BX91" s="82">
        <v>0</v>
      </c>
      <c r="BY91" s="82">
        <v>0</v>
      </c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FA91" s="99"/>
      <c r="FB91" s="83"/>
      <c r="FC91" s="83"/>
      <c r="FD91" s="83"/>
      <c r="FE91" s="83"/>
      <c r="FF91" s="83"/>
      <c r="FG91" s="83"/>
      <c r="FH91" s="83"/>
      <c r="FI91" s="83"/>
      <c r="FJ91" s="83"/>
    </row>
    <row r="92" spans="1:166" s="84" customFormat="1" ht="15" customHeight="1" thickBot="1" x14ac:dyDescent="0.3">
      <c r="A92" s="85" t="s">
        <v>722</v>
      </c>
      <c r="B92" s="37" t="s">
        <v>190</v>
      </c>
      <c r="C92" s="38">
        <v>38267</v>
      </c>
      <c r="D92" s="107" t="s">
        <v>2501</v>
      </c>
      <c r="E92" s="46" t="s">
        <v>30</v>
      </c>
      <c r="F92" s="51">
        <v>1898</v>
      </c>
      <c r="G92" s="90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>
        <v>500</v>
      </c>
      <c r="AE92" s="91"/>
      <c r="AF92" s="91"/>
      <c r="AG92" s="91"/>
      <c r="AH92" s="91"/>
      <c r="AI92" s="91"/>
      <c r="AJ92" s="91"/>
      <c r="AK92" s="91"/>
      <c r="AL92" s="91">
        <v>275</v>
      </c>
      <c r="AM92" s="91"/>
      <c r="AN92" s="91">
        <v>213</v>
      </c>
      <c r="AO92" s="91"/>
      <c r="AP92" s="91"/>
      <c r="AQ92" s="91">
        <v>490</v>
      </c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>
        <v>210</v>
      </c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>
        <v>210</v>
      </c>
      <c r="BS92" s="92"/>
      <c r="BT92" s="81">
        <v>0</v>
      </c>
      <c r="BU92" s="82">
        <v>0</v>
      </c>
      <c r="BV92" s="82">
        <v>0</v>
      </c>
      <c r="BW92" s="82">
        <v>0</v>
      </c>
      <c r="BX92" s="82">
        <v>0</v>
      </c>
      <c r="BY92" s="82">
        <v>0</v>
      </c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99"/>
      <c r="FF92" s="99"/>
      <c r="FG92" s="99"/>
      <c r="FH92" s="99"/>
      <c r="FI92" s="99"/>
      <c r="FJ92" s="99"/>
    </row>
    <row r="93" spans="1:166" s="83" customFormat="1" ht="15" customHeight="1" thickBot="1" x14ac:dyDescent="0.3">
      <c r="A93" s="85" t="s">
        <v>723</v>
      </c>
      <c r="B93" s="37" t="s">
        <v>207</v>
      </c>
      <c r="C93" s="38">
        <v>37930</v>
      </c>
      <c r="D93" s="107" t="s">
        <v>2502</v>
      </c>
      <c r="E93" s="46" t="s">
        <v>60</v>
      </c>
      <c r="F93" s="51">
        <v>1893</v>
      </c>
      <c r="G93" s="90"/>
      <c r="H93" s="91"/>
      <c r="I93" s="91"/>
      <c r="J93" s="91"/>
      <c r="K93" s="91">
        <v>275</v>
      </c>
      <c r="L93" s="91"/>
      <c r="M93" s="91"/>
      <c r="N93" s="91"/>
      <c r="O93" s="91"/>
      <c r="P93" s="91"/>
      <c r="Q93" s="91"/>
      <c r="R93" s="91"/>
      <c r="S93" s="91"/>
      <c r="T93" s="91">
        <v>117</v>
      </c>
      <c r="U93" s="91"/>
      <c r="V93" s="91"/>
      <c r="W93" s="91"/>
      <c r="X93" s="91"/>
      <c r="Y93" s="91"/>
      <c r="Z93" s="91"/>
      <c r="AA93" s="91">
        <v>290</v>
      </c>
      <c r="AB93" s="91"/>
      <c r="AC93" s="91"/>
      <c r="AD93" s="91"/>
      <c r="AE93" s="91"/>
      <c r="AF93" s="91"/>
      <c r="AG93" s="91"/>
      <c r="AH93" s="91">
        <v>245</v>
      </c>
      <c r="AI93" s="91"/>
      <c r="AJ93" s="91"/>
      <c r="AK93" s="91">
        <v>192</v>
      </c>
      <c r="AL93" s="91"/>
      <c r="AM93" s="91"/>
      <c r="AN93" s="91"/>
      <c r="AO93" s="91">
        <v>272</v>
      </c>
      <c r="AP93" s="91"/>
      <c r="AQ93" s="91"/>
      <c r="AR93" s="91">
        <v>316</v>
      </c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>
        <v>213</v>
      </c>
      <c r="BE93" s="91"/>
      <c r="BF93" s="91"/>
      <c r="BG93" s="91"/>
      <c r="BH93" s="91"/>
      <c r="BI93" s="91"/>
      <c r="BJ93" s="91">
        <v>490</v>
      </c>
      <c r="BK93" s="91"/>
      <c r="BL93" s="91"/>
      <c r="BM93" s="91"/>
      <c r="BN93" s="91"/>
      <c r="BO93" s="91"/>
      <c r="BP93" s="91"/>
      <c r="BQ93" s="91"/>
      <c r="BR93" s="91"/>
      <c r="BS93" s="92">
        <v>250</v>
      </c>
      <c r="BT93" s="81">
        <v>0</v>
      </c>
      <c r="BU93" s="82">
        <v>0</v>
      </c>
      <c r="BV93" s="82">
        <v>0</v>
      </c>
      <c r="BW93" s="82">
        <v>0</v>
      </c>
      <c r="BX93" s="82">
        <v>0</v>
      </c>
      <c r="BY93" s="82">
        <v>0</v>
      </c>
    </row>
    <row r="94" spans="1:166" s="83" customFormat="1" ht="15" customHeight="1" thickBot="1" x14ac:dyDescent="0.3">
      <c r="A94" s="85" t="s">
        <v>725</v>
      </c>
      <c r="B94" s="37" t="s">
        <v>171</v>
      </c>
      <c r="C94" s="38">
        <v>37338</v>
      </c>
      <c r="D94" s="107" t="s">
        <v>2503</v>
      </c>
      <c r="E94" s="46" t="s">
        <v>65</v>
      </c>
      <c r="F94" s="51">
        <v>1893</v>
      </c>
      <c r="G94" s="90">
        <v>350</v>
      </c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>
        <v>350</v>
      </c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>
        <v>490</v>
      </c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>
        <v>490</v>
      </c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>
        <v>213</v>
      </c>
      <c r="BR94" s="91"/>
      <c r="BS94" s="92"/>
      <c r="BT94" s="81">
        <v>0</v>
      </c>
      <c r="BU94" s="82">
        <v>0</v>
      </c>
      <c r="BV94" s="82">
        <v>0</v>
      </c>
      <c r="BW94" s="82">
        <v>0</v>
      </c>
      <c r="BX94" s="82">
        <v>0</v>
      </c>
      <c r="BY94" s="82">
        <v>0</v>
      </c>
      <c r="FE94" s="84"/>
      <c r="FF94" s="84"/>
      <c r="FG94" s="84"/>
      <c r="FH94" s="84"/>
      <c r="FI94" s="84"/>
      <c r="FJ94" s="84"/>
    </row>
    <row r="95" spans="1:166" s="83" customFormat="1" ht="15" customHeight="1" thickBot="1" x14ac:dyDescent="0.3">
      <c r="A95" s="85" t="s">
        <v>727</v>
      </c>
      <c r="B95" s="37" t="s">
        <v>416</v>
      </c>
      <c r="C95" s="38">
        <v>38176</v>
      </c>
      <c r="D95" s="107" t="s">
        <v>2504</v>
      </c>
      <c r="E95" s="67" t="s">
        <v>76</v>
      </c>
      <c r="F95" s="51">
        <v>1890</v>
      </c>
      <c r="G95" s="90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>
        <v>650</v>
      </c>
      <c r="AS95" s="91"/>
      <c r="AT95" s="91"/>
      <c r="AU95" s="91"/>
      <c r="AV95" s="91"/>
      <c r="AW95" s="91"/>
      <c r="AX95" s="91"/>
      <c r="AY95" s="91">
        <v>425</v>
      </c>
      <c r="AZ95" s="91"/>
      <c r="BA95" s="91"/>
      <c r="BB95" s="91"/>
      <c r="BC95" s="91"/>
      <c r="BD95" s="91"/>
      <c r="BE95" s="91"/>
      <c r="BF95" s="91"/>
      <c r="BG95" s="91"/>
      <c r="BH95" s="91"/>
      <c r="BI95" s="91">
        <v>815</v>
      </c>
      <c r="BJ95" s="91"/>
      <c r="BK95" s="91"/>
      <c r="BL95" s="91"/>
      <c r="BM95" s="91"/>
      <c r="BN95" s="91"/>
      <c r="BO95" s="91"/>
      <c r="BP95" s="91"/>
      <c r="BQ95" s="91"/>
      <c r="BR95" s="91"/>
      <c r="BS95" s="92"/>
      <c r="BT95" s="81">
        <v>0</v>
      </c>
      <c r="BU95" s="82">
        <v>0</v>
      </c>
      <c r="BV95" s="82">
        <v>0</v>
      </c>
      <c r="BW95" s="82">
        <v>0</v>
      </c>
      <c r="BX95" s="82">
        <v>0</v>
      </c>
      <c r="BY95" s="82">
        <v>0</v>
      </c>
      <c r="FE95" s="84"/>
      <c r="FF95" s="84"/>
      <c r="FG95" s="84"/>
      <c r="FH95" s="84"/>
      <c r="FI95" s="84"/>
      <c r="FJ95" s="84"/>
    </row>
    <row r="96" spans="1:166" s="89" customFormat="1" ht="15" customHeight="1" thickBot="1" x14ac:dyDescent="0.3">
      <c r="A96" s="85" t="s">
        <v>728</v>
      </c>
      <c r="B96" s="37" t="s">
        <v>724</v>
      </c>
      <c r="C96" s="52">
        <v>35325</v>
      </c>
      <c r="D96" s="107" t="s">
        <v>2505</v>
      </c>
      <c r="E96" s="46" t="s">
        <v>408</v>
      </c>
      <c r="F96" s="51">
        <v>1855</v>
      </c>
      <c r="G96" s="90">
        <v>192</v>
      </c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>
        <v>504</v>
      </c>
      <c r="V96" s="91">
        <v>293</v>
      </c>
      <c r="W96" s="91"/>
      <c r="X96" s="91"/>
      <c r="Y96" s="91">
        <v>102</v>
      </c>
      <c r="Z96" s="91"/>
      <c r="AA96" s="91"/>
      <c r="AB96" s="91"/>
      <c r="AC96" s="91"/>
      <c r="AD96" s="91"/>
      <c r="AE96" s="91"/>
      <c r="AF96" s="91"/>
      <c r="AG96" s="91">
        <v>88</v>
      </c>
      <c r="AH96" s="91"/>
      <c r="AI96" s="91"/>
      <c r="AJ96" s="91"/>
      <c r="AK96" s="91"/>
      <c r="AL96" s="91"/>
      <c r="AM96" s="91">
        <v>504</v>
      </c>
      <c r="AN96" s="91"/>
      <c r="AO96" s="91"/>
      <c r="AP96" s="91"/>
      <c r="AQ96" s="91"/>
      <c r="AR96" s="91"/>
      <c r="AS96" s="91"/>
      <c r="AT96" s="91"/>
      <c r="AU96" s="91"/>
      <c r="AV96" s="91"/>
      <c r="AW96" s="91">
        <v>88</v>
      </c>
      <c r="AX96" s="91"/>
      <c r="AY96" s="91"/>
      <c r="AZ96" s="91"/>
      <c r="BA96" s="91"/>
      <c r="BB96" s="91"/>
      <c r="BC96" s="91">
        <v>88</v>
      </c>
      <c r="BD96" s="91"/>
      <c r="BE96" s="91"/>
      <c r="BF96" s="91"/>
      <c r="BG96" s="91"/>
      <c r="BH96" s="91"/>
      <c r="BI96" s="91"/>
      <c r="BJ96" s="91"/>
      <c r="BK96" s="91"/>
      <c r="BL96" s="91"/>
      <c r="BM96" s="91">
        <v>157</v>
      </c>
      <c r="BN96" s="91"/>
      <c r="BO96" s="91"/>
      <c r="BP96" s="91"/>
      <c r="BQ96" s="91">
        <v>205</v>
      </c>
      <c r="BR96" s="91"/>
      <c r="BS96" s="92"/>
      <c r="BT96" s="81">
        <v>0</v>
      </c>
      <c r="BU96" s="82">
        <v>0</v>
      </c>
      <c r="BV96" s="82">
        <v>0</v>
      </c>
      <c r="BW96" s="82">
        <v>0</v>
      </c>
      <c r="BX96" s="82">
        <v>0</v>
      </c>
      <c r="BY96" s="82">
        <v>0</v>
      </c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E96" s="83"/>
      <c r="FF96" s="83"/>
      <c r="FG96" s="83"/>
      <c r="FH96" s="83"/>
      <c r="FI96" s="83"/>
      <c r="FJ96" s="83"/>
    </row>
    <row r="97" spans="1:166" s="84" customFormat="1" ht="15" customHeight="1" thickBot="1" x14ac:dyDescent="0.3">
      <c r="A97" s="85" t="s">
        <v>729</v>
      </c>
      <c r="B97" s="41" t="s">
        <v>430</v>
      </c>
      <c r="C97" s="72">
        <v>37475</v>
      </c>
      <c r="D97" s="107" t="s">
        <v>2506</v>
      </c>
      <c r="E97" s="49" t="s">
        <v>412</v>
      </c>
      <c r="F97" s="51">
        <v>1851</v>
      </c>
      <c r="G97" s="90">
        <v>192</v>
      </c>
      <c r="H97" s="91"/>
      <c r="I97" s="91">
        <v>137</v>
      </c>
      <c r="J97" s="91"/>
      <c r="K97" s="91">
        <v>290</v>
      </c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>
        <v>272</v>
      </c>
      <c r="AB97" s="91">
        <v>92</v>
      </c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>
        <v>385</v>
      </c>
      <c r="AP97" s="91"/>
      <c r="AQ97" s="91"/>
      <c r="AR97" s="91">
        <v>316</v>
      </c>
      <c r="AS97" s="91"/>
      <c r="AT97" s="91"/>
      <c r="AU97" s="91"/>
      <c r="AV97" s="91"/>
      <c r="AW97" s="91"/>
      <c r="AX97" s="91">
        <v>272</v>
      </c>
      <c r="AY97" s="91"/>
      <c r="AZ97" s="91"/>
      <c r="BA97" s="91"/>
      <c r="BB97" s="91"/>
      <c r="BC97" s="91"/>
      <c r="BD97" s="91"/>
      <c r="BE97" s="91">
        <v>102</v>
      </c>
      <c r="BF97" s="91"/>
      <c r="BG97" s="91"/>
      <c r="BH97" s="91"/>
      <c r="BI97" s="91">
        <v>316</v>
      </c>
      <c r="BJ97" s="91"/>
      <c r="BK97" s="91">
        <v>250</v>
      </c>
      <c r="BL97" s="91"/>
      <c r="BM97" s="91"/>
      <c r="BN97" s="91"/>
      <c r="BO97" s="91"/>
      <c r="BP97" s="91"/>
      <c r="BQ97" s="91"/>
      <c r="BR97" s="91"/>
      <c r="BS97" s="92"/>
      <c r="BT97" s="81">
        <v>0</v>
      </c>
      <c r="BU97" s="82">
        <v>0</v>
      </c>
      <c r="BV97" s="82">
        <v>0</v>
      </c>
      <c r="BW97" s="82">
        <v>0</v>
      </c>
      <c r="BX97" s="82">
        <v>0</v>
      </c>
      <c r="BY97" s="82">
        <v>0</v>
      </c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</row>
    <row r="98" spans="1:166" s="84" customFormat="1" ht="15" customHeight="1" thickBot="1" x14ac:dyDescent="0.3">
      <c r="A98" s="85" t="s">
        <v>730</v>
      </c>
      <c r="B98" s="43" t="s">
        <v>213</v>
      </c>
      <c r="C98" s="52">
        <v>38091</v>
      </c>
      <c r="D98" s="107" t="s">
        <v>2507</v>
      </c>
      <c r="E98" s="47" t="s">
        <v>667</v>
      </c>
      <c r="F98" s="51">
        <v>1848</v>
      </c>
      <c r="G98" s="90"/>
      <c r="H98" s="91"/>
      <c r="I98" s="91"/>
      <c r="J98" s="91"/>
      <c r="K98" s="87"/>
      <c r="L98" s="91"/>
      <c r="M98" s="91"/>
      <c r="N98" s="91"/>
      <c r="O98" s="87"/>
      <c r="P98" s="91"/>
      <c r="Q98" s="87"/>
      <c r="R98" s="91"/>
      <c r="S98" s="91"/>
      <c r="T98" s="91">
        <v>192</v>
      </c>
      <c r="U98" s="87"/>
      <c r="V98" s="87">
        <v>149</v>
      </c>
      <c r="W98" s="91"/>
      <c r="X98" s="87"/>
      <c r="Y98" s="87"/>
      <c r="Z98" s="91"/>
      <c r="AA98" s="87"/>
      <c r="AB98" s="87"/>
      <c r="AC98" s="91"/>
      <c r="AD98" s="87"/>
      <c r="AE98" s="87"/>
      <c r="AF98" s="87"/>
      <c r="AG98" s="87"/>
      <c r="AH98" s="91"/>
      <c r="AI98" s="87"/>
      <c r="AJ98" s="91"/>
      <c r="AK98" s="87"/>
      <c r="AL98" s="87"/>
      <c r="AM98" s="87"/>
      <c r="AN98" s="87"/>
      <c r="AO98" s="87">
        <v>275</v>
      </c>
      <c r="AP98" s="87"/>
      <c r="AQ98" s="87">
        <v>385</v>
      </c>
      <c r="AR98" s="87"/>
      <c r="AS98" s="87"/>
      <c r="AT98" s="87"/>
      <c r="AU98" s="87"/>
      <c r="AV98" s="87"/>
      <c r="AW98" s="87">
        <v>490</v>
      </c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>
        <v>357</v>
      </c>
      <c r="BJ98" s="87"/>
      <c r="BK98" s="87"/>
      <c r="BL98" s="87"/>
      <c r="BM98" s="87"/>
      <c r="BN98" s="87"/>
      <c r="BO98" s="87"/>
      <c r="BP98" s="87"/>
      <c r="BQ98" s="87"/>
      <c r="BR98" s="87"/>
      <c r="BS98" s="88"/>
      <c r="BT98" s="81">
        <v>0</v>
      </c>
      <c r="BU98" s="82">
        <v>0</v>
      </c>
      <c r="BV98" s="82">
        <v>0</v>
      </c>
      <c r="BW98" s="82">
        <v>0</v>
      </c>
      <c r="BX98" s="82">
        <v>0</v>
      </c>
      <c r="BY98" s="82">
        <v>0</v>
      </c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V98" s="97"/>
      <c r="DW98" s="97"/>
      <c r="DX98" s="97"/>
      <c r="DY98" s="97"/>
      <c r="DZ98" s="97"/>
      <c r="EE98" s="93"/>
      <c r="EF98" s="93"/>
      <c r="EG98" s="93"/>
      <c r="EH98" s="93"/>
      <c r="EI98" s="93"/>
      <c r="FA98" s="83"/>
      <c r="FD98" s="83"/>
      <c r="FE98" s="83"/>
      <c r="FF98" s="83"/>
      <c r="FG98" s="83"/>
      <c r="FH98" s="83"/>
      <c r="FI98" s="83"/>
      <c r="FJ98" s="83"/>
    </row>
    <row r="99" spans="1:166" s="83" customFormat="1" ht="15" customHeight="1" thickBot="1" x14ac:dyDescent="0.3">
      <c r="A99" s="85" t="s">
        <v>732</v>
      </c>
      <c r="B99" s="37" t="s">
        <v>186</v>
      </c>
      <c r="C99" s="52">
        <v>36643</v>
      </c>
      <c r="D99" s="107" t="s">
        <v>2508</v>
      </c>
      <c r="E99" s="46" t="s">
        <v>77</v>
      </c>
      <c r="F99" s="51">
        <v>1838</v>
      </c>
      <c r="G99" s="90">
        <v>192</v>
      </c>
      <c r="H99" s="91"/>
      <c r="I99" s="91"/>
      <c r="J99" s="91"/>
      <c r="K99" s="95"/>
      <c r="L99" s="91"/>
      <c r="M99" s="91"/>
      <c r="N99" s="91"/>
      <c r="O99" s="91"/>
      <c r="P99" s="91"/>
      <c r="Q99" s="91"/>
      <c r="R99" s="91"/>
      <c r="S99" s="91"/>
      <c r="T99" s="95">
        <v>88</v>
      </c>
      <c r="U99" s="95"/>
      <c r="V99" s="91"/>
      <c r="W99" s="91"/>
      <c r="X99" s="91"/>
      <c r="Y99" s="91"/>
      <c r="Z99" s="91"/>
      <c r="AA99" s="95"/>
      <c r="AB99" s="91"/>
      <c r="AC99" s="91"/>
      <c r="AD99" s="95"/>
      <c r="AE99" s="91"/>
      <c r="AF99" s="91"/>
      <c r="AG99" s="95"/>
      <c r="AH99" s="91"/>
      <c r="AI99" s="91"/>
      <c r="AJ99" s="91"/>
      <c r="AK99" s="95"/>
      <c r="AL99" s="95"/>
      <c r="AM99" s="95"/>
      <c r="AN99" s="91"/>
      <c r="AO99" s="95">
        <v>444</v>
      </c>
      <c r="AP99" s="91"/>
      <c r="AQ99" s="95"/>
      <c r="AR99" s="95">
        <v>513</v>
      </c>
      <c r="AS99" s="95"/>
      <c r="AT99" s="95"/>
      <c r="AU99" s="95"/>
      <c r="AV99" s="95"/>
      <c r="AW99" s="95">
        <v>88</v>
      </c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>
        <v>513</v>
      </c>
      <c r="BJ99" s="95"/>
      <c r="BK99" s="95"/>
      <c r="BL99" s="95"/>
      <c r="BM99" s="95"/>
      <c r="BN99" s="95"/>
      <c r="BO99" s="95"/>
      <c r="BP99" s="95">
        <v>60</v>
      </c>
      <c r="BQ99" s="95"/>
      <c r="BR99" s="95"/>
      <c r="BS99" s="100"/>
      <c r="BT99" s="81">
        <v>0</v>
      </c>
      <c r="BU99" s="82">
        <v>0</v>
      </c>
      <c r="BV99" s="82">
        <v>0</v>
      </c>
      <c r="BW99" s="82">
        <v>0</v>
      </c>
      <c r="BX99" s="82">
        <v>0</v>
      </c>
      <c r="BY99" s="82">
        <v>0</v>
      </c>
    </row>
    <row r="100" spans="1:166" s="83" customFormat="1" ht="15" customHeight="1" thickBot="1" x14ac:dyDescent="0.25">
      <c r="A100" s="85" t="s">
        <v>733</v>
      </c>
      <c r="B100" s="101" t="s">
        <v>740</v>
      </c>
      <c r="C100" s="38">
        <v>38470</v>
      </c>
      <c r="D100" s="107" t="s">
        <v>2509</v>
      </c>
      <c r="E100" s="46" t="s">
        <v>60</v>
      </c>
      <c r="F100" s="51">
        <v>1824</v>
      </c>
      <c r="G100" s="90"/>
      <c r="H100" s="91"/>
      <c r="I100" s="91"/>
      <c r="J100" s="91"/>
      <c r="K100" s="91">
        <v>220</v>
      </c>
      <c r="L100" s="91"/>
      <c r="M100" s="91"/>
      <c r="N100" s="91"/>
      <c r="O100" s="91"/>
      <c r="P100" s="91"/>
      <c r="Q100" s="91"/>
      <c r="R100" s="91"/>
      <c r="S100" s="91"/>
      <c r="T100" s="91">
        <v>270</v>
      </c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>
        <v>315</v>
      </c>
      <c r="AI100" s="91"/>
      <c r="AJ100" s="91"/>
      <c r="AK100" s="91">
        <v>192</v>
      </c>
      <c r="AL100" s="91"/>
      <c r="AM100" s="91"/>
      <c r="AN100" s="91"/>
      <c r="AO100" s="91">
        <v>275</v>
      </c>
      <c r="AP100" s="91"/>
      <c r="AQ100" s="91"/>
      <c r="AR100" s="91">
        <v>552</v>
      </c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2"/>
      <c r="BT100" s="81">
        <v>0</v>
      </c>
      <c r="BU100" s="82">
        <v>0</v>
      </c>
      <c r="BV100" s="82">
        <v>0</v>
      </c>
      <c r="BW100" s="82">
        <v>0</v>
      </c>
      <c r="BX100" s="82">
        <v>0</v>
      </c>
      <c r="BY100" s="82">
        <v>0</v>
      </c>
    </row>
    <row r="101" spans="1:166" s="83" customFormat="1" ht="15" customHeight="1" thickBot="1" x14ac:dyDescent="0.3">
      <c r="A101" s="85" t="s">
        <v>734</v>
      </c>
      <c r="B101" s="37" t="s">
        <v>214</v>
      </c>
      <c r="C101" s="52">
        <v>37453</v>
      </c>
      <c r="D101" s="107" t="s">
        <v>2510</v>
      </c>
      <c r="E101" s="46" t="s">
        <v>75</v>
      </c>
      <c r="F101" s="51">
        <v>1821</v>
      </c>
      <c r="G101" s="90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>
        <v>117</v>
      </c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>
        <v>290</v>
      </c>
      <c r="AI101" s="91"/>
      <c r="AJ101" s="91"/>
      <c r="AK101" s="91"/>
      <c r="AL101" s="91"/>
      <c r="AM101" s="91"/>
      <c r="AN101" s="91"/>
      <c r="AO101" s="91"/>
      <c r="AP101" s="91"/>
      <c r="AQ101" s="91"/>
      <c r="AR101" s="91">
        <v>441</v>
      </c>
      <c r="AS101" s="91"/>
      <c r="AT101" s="91"/>
      <c r="AU101" s="91"/>
      <c r="AV101" s="91"/>
      <c r="AW101" s="91"/>
      <c r="AX101" s="91">
        <v>272</v>
      </c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>
        <v>316</v>
      </c>
      <c r="BJ101" s="91">
        <v>385</v>
      </c>
      <c r="BK101" s="91"/>
      <c r="BL101" s="91"/>
      <c r="BM101" s="91"/>
      <c r="BN101" s="91"/>
      <c r="BO101" s="91"/>
      <c r="BP101" s="91"/>
      <c r="BQ101" s="91"/>
      <c r="BR101" s="91"/>
      <c r="BS101" s="92"/>
      <c r="BT101" s="81">
        <v>0</v>
      </c>
      <c r="BU101" s="82">
        <v>0</v>
      </c>
      <c r="BV101" s="82">
        <v>0</v>
      </c>
      <c r="BW101" s="82">
        <v>0</v>
      </c>
      <c r="BX101" s="82">
        <v>0</v>
      </c>
      <c r="BY101" s="82">
        <v>0</v>
      </c>
      <c r="FE101" s="84"/>
      <c r="FF101" s="84"/>
      <c r="FG101" s="84"/>
      <c r="FH101" s="84"/>
      <c r="FI101" s="84"/>
      <c r="FJ101" s="84"/>
    </row>
    <row r="102" spans="1:166" s="83" customFormat="1" ht="15" customHeight="1" thickBot="1" x14ac:dyDescent="0.3">
      <c r="A102" s="85" t="s">
        <v>735</v>
      </c>
      <c r="B102" s="102" t="s">
        <v>745</v>
      </c>
      <c r="C102" s="38">
        <v>39210</v>
      </c>
      <c r="D102" s="107" t="s">
        <v>2511</v>
      </c>
      <c r="E102" s="46" t="s">
        <v>60</v>
      </c>
      <c r="F102" s="51">
        <v>1804</v>
      </c>
      <c r="G102" s="90"/>
      <c r="H102" s="91"/>
      <c r="I102" s="91"/>
      <c r="J102" s="91"/>
      <c r="K102" s="91">
        <v>220</v>
      </c>
      <c r="L102" s="91"/>
      <c r="M102" s="91"/>
      <c r="N102" s="91"/>
      <c r="O102" s="91"/>
      <c r="P102" s="91"/>
      <c r="Q102" s="91"/>
      <c r="R102" s="91"/>
      <c r="S102" s="91"/>
      <c r="T102" s="91">
        <v>380</v>
      </c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>
        <v>137</v>
      </c>
      <c r="AG102" s="91"/>
      <c r="AH102" s="91">
        <v>268</v>
      </c>
      <c r="AI102" s="91"/>
      <c r="AJ102" s="91"/>
      <c r="AK102" s="91">
        <v>192</v>
      </c>
      <c r="AL102" s="91"/>
      <c r="AM102" s="91"/>
      <c r="AN102" s="91"/>
      <c r="AO102" s="91">
        <v>340</v>
      </c>
      <c r="AP102" s="91"/>
      <c r="AQ102" s="91"/>
      <c r="AR102" s="91">
        <v>404</v>
      </c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2"/>
      <c r="BT102" s="81">
        <v>0</v>
      </c>
      <c r="BU102" s="82">
        <v>0</v>
      </c>
      <c r="BV102" s="82">
        <v>0</v>
      </c>
      <c r="BW102" s="82">
        <v>0</v>
      </c>
      <c r="BX102" s="82">
        <v>0</v>
      </c>
      <c r="BY102" s="82">
        <v>0</v>
      </c>
      <c r="FE102" s="84"/>
      <c r="FF102" s="84"/>
      <c r="FG102" s="84"/>
      <c r="FH102" s="84"/>
      <c r="FI102" s="84"/>
      <c r="FJ102" s="84"/>
    </row>
    <row r="103" spans="1:166" s="83" customFormat="1" ht="15" customHeight="1" thickBot="1" x14ac:dyDescent="0.3">
      <c r="A103" s="85" t="s">
        <v>736</v>
      </c>
      <c r="B103" s="37" t="s">
        <v>210</v>
      </c>
      <c r="C103" s="52">
        <v>36852</v>
      </c>
      <c r="D103" s="107" t="s">
        <v>2512</v>
      </c>
      <c r="E103" s="46" t="s">
        <v>77</v>
      </c>
      <c r="F103" s="51">
        <v>1798</v>
      </c>
      <c r="G103" s="90"/>
      <c r="H103" s="91"/>
      <c r="I103" s="91"/>
      <c r="J103" s="91"/>
      <c r="K103" s="87"/>
      <c r="L103" s="91"/>
      <c r="M103" s="91"/>
      <c r="N103" s="91"/>
      <c r="O103" s="91"/>
      <c r="P103" s="91"/>
      <c r="Q103" s="91"/>
      <c r="R103" s="91"/>
      <c r="S103" s="91"/>
      <c r="T103" s="87">
        <v>222</v>
      </c>
      <c r="U103" s="87"/>
      <c r="V103" s="91"/>
      <c r="W103" s="91"/>
      <c r="X103" s="91"/>
      <c r="Y103" s="91"/>
      <c r="Z103" s="91"/>
      <c r="AA103" s="87"/>
      <c r="AB103" s="91"/>
      <c r="AC103" s="91"/>
      <c r="AD103" s="87"/>
      <c r="AE103" s="91"/>
      <c r="AF103" s="91"/>
      <c r="AG103" s="87"/>
      <c r="AH103" s="91"/>
      <c r="AI103" s="91"/>
      <c r="AJ103" s="91"/>
      <c r="AK103" s="87"/>
      <c r="AL103" s="87"/>
      <c r="AM103" s="87"/>
      <c r="AN103" s="91"/>
      <c r="AO103" s="87">
        <v>316</v>
      </c>
      <c r="AP103" s="91"/>
      <c r="AQ103" s="87"/>
      <c r="AR103" s="87">
        <v>371</v>
      </c>
      <c r="AS103" s="87"/>
      <c r="AT103" s="87"/>
      <c r="AU103" s="87"/>
      <c r="AV103" s="87"/>
      <c r="AW103" s="87"/>
      <c r="AX103" s="87">
        <v>316</v>
      </c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>
        <v>513</v>
      </c>
      <c r="BJ103" s="87"/>
      <c r="BK103" s="87"/>
      <c r="BL103" s="87"/>
      <c r="BM103" s="87"/>
      <c r="BN103" s="87"/>
      <c r="BO103" s="87"/>
      <c r="BP103" s="87">
        <v>60</v>
      </c>
      <c r="BQ103" s="87"/>
      <c r="BR103" s="87"/>
      <c r="BS103" s="88"/>
      <c r="BT103" s="81">
        <v>0</v>
      </c>
      <c r="BU103" s="82">
        <v>0</v>
      </c>
      <c r="BV103" s="82">
        <v>0</v>
      </c>
      <c r="BW103" s="82">
        <v>0</v>
      </c>
      <c r="BX103" s="82">
        <v>0</v>
      </c>
      <c r="BY103" s="82">
        <v>0</v>
      </c>
      <c r="BZ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B103" s="84"/>
      <c r="FC103" s="84"/>
    </row>
    <row r="104" spans="1:166" s="83" customFormat="1" ht="15" customHeight="1" thickBot="1" x14ac:dyDescent="0.3">
      <c r="A104" s="85" t="s">
        <v>738</v>
      </c>
      <c r="B104" s="37" t="s">
        <v>737</v>
      </c>
      <c r="C104" s="52">
        <v>36308</v>
      </c>
      <c r="D104" s="107" t="s">
        <v>2513</v>
      </c>
      <c r="E104" s="46" t="s">
        <v>11</v>
      </c>
      <c r="F104" s="51">
        <v>1789</v>
      </c>
      <c r="G104" s="90"/>
      <c r="H104" s="91">
        <v>170</v>
      </c>
      <c r="I104" s="91"/>
      <c r="J104" s="91"/>
      <c r="K104" s="87"/>
      <c r="L104" s="91"/>
      <c r="M104" s="91"/>
      <c r="N104" s="91"/>
      <c r="O104" s="91"/>
      <c r="P104" s="91"/>
      <c r="Q104" s="91"/>
      <c r="R104" s="91"/>
      <c r="S104" s="91">
        <v>250</v>
      </c>
      <c r="T104" s="87"/>
      <c r="U104" s="87"/>
      <c r="V104" s="91"/>
      <c r="W104" s="91"/>
      <c r="X104" s="91"/>
      <c r="Y104" s="91"/>
      <c r="Z104" s="91"/>
      <c r="AA104" s="87"/>
      <c r="AB104" s="91"/>
      <c r="AC104" s="91"/>
      <c r="AD104" s="87">
        <v>360</v>
      </c>
      <c r="AE104" s="91"/>
      <c r="AF104" s="91"/>
      <c r="AG104" s="87"/>
      <c r="AH104" s="91"/>
      <c r="AI104" s="91"/>
      <c r="AJ104" s="91"/>
      <c r="AK104" s="87"/>
      <c r="AL104" s="87">
        <v>504</v>
      </c>
      <c r="AM104" s="87"/>
      <c r="AN104" s="91"/>
      <c r="AO104" s="87"/>
      <c r="AP104" s="91"/>
      <c r="AQ104" s="87">
        <v>88</v>
      </c>
      <c r="AR104" s="87"/>
      <c r="AS104" s="87"/>
      <c r="AT104" s="87">
        <v>300</v>
      </c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>
        <v>205</v>
      </c>
      <c r="BM104" s="87"/>
      <c r="BN104" s="87"/>
      <c r="BO104" s="87"/>
      <c r="BP104" s="87"/>
      <c r="BQ104" s="87"/>
      <c r="BR104" s="87"/>
      <c r="BS104" s="88"/>
      <c r="BT104" s="81">
        <v>0</v>
      </c>
      <c r="BU104" s="82">
        <v>0</v>
      </c>
      <c r="BV104" s="82">
        <v>0</v>
      </c>
      <c r="BW104" s="82">
        <v>0</v>
      </c>
      <c r="BX104" s="82">
        <v>0</v>
      </c>
      <c r="BY104" s="82">
        <v>0</v>
      </c>
      <c r="DT104" s="84"/>
      <c r="DU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B104" s="84"/>
      <c r="FC104" s="84"/>
    </row>
    <row r="105" spans="1:166" s="83" customFormat="1" ht="15" customHeight="1" thickBot="1" x14ac:dyDescent="0.3">
      <c r="A105" s="85" t="s">
        <v>739</v>
      </c>
      <c r="B105" s="43" t="s">
        <v>189</v>
      </c>
      <c r="C105" s="44">
        <v>37145</v>
      </c>
      <c r="D105" s="107" t="s">
        <v>2514</v>
      </c>
      <c r="E105" s="47" t="s">
        <v>697</v>
      </c>
      <c r="F105" s="51">
        <v>1774</v>
      </c>
      <c r="G105" s="94">
        <v>275</v>
      </c>
      <c r="H105" s="95"/>
      <c r="I105" s="87"/>
      <c r="J105" s="91"/>
      <c r="K105" s="87"/>
      <c r="L105" s="87"/>
      <c r="M105" s="87"/>
      <c r="N105" s="87"/>
      <c r="O105" s="87">
        <v>142</v>
      </c>
      <c r="P105" s="91"/>
      <c r="Q105" s="87"/>
      <c r="R105" s="91"/>
      <c r="S105" s="87"/>
      <c r="T105" s="87"/>
      <c r="U105" s="87"/>
      <c r="V105" s="95"/>
      <c r="W105" s="91"/>
      <c r="X105" s="87"/>
      <c r="Y105" s="87"/>
      <c r="Z105" s="91"/>
      <c r="AA105" s="87"/>
      <c r="AB105" s="87"/>
      <c r="AC105" s="91"/>
      <c r="AD105" s="87">
        <v>490</v>
      </c>
      <c r="AE105" s="87"/>
      <c r="AF105" s="87"/>
      <c r="AG105" s="87">
        <v>43</v>
      </c>
      <c r="AH105" s="95"/>
      <c r="AI105" s="87"/>
      <c r="AJ105" s="91"/>
      <c r="AK105" s="87"/>
      <c r="AL105" s="87">
        <v>360</v>
      </c>
      <c r="AM105" s="87"/>
      <c r="AN105" s="87"/>
      <c r="AO105" s="87"/>
      <c r="AP105" s="87"/>
      <c r="AQ105" s="87">
        <v>222</v>
      </c>
      <c r="AR105" s="87"/>
      <c r="AS105" s="87"/>
      <c r="AT105" s="87"/>
      <c r="AU105" s="87"/>
      <c r="AV105" s="87"/>
      <c r="AW105" s="87">
        <v>222</v>
      </c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>
        <v>157</v>
      </c>
      <c r="BM105" s="87"/>
      <c r="BN105" s="87"/>
      <c r="BO105" s="87"/>
      <c r="BP105" s="87">
        <v>120</v>
      </c>
      <c r="BQ105" s="87"/>
      <c r="BR105" s="87">
        <v>205</v>
      </c>
      <c r="BS105" s="88"/>
      <c r="BT105" s="81">
        <v>0</v>
      </c>
      <c r="BU105" s="82">
        <v>0</v>
      </c>
      <c r="BV105" s="82">
        <v>0</v>
      </c>
      <c r="BW105" s="82">
        <v>0</v>
      </c>
      <c r="BX105" s="82">
        <v>0</v>
      </c>
      <c r="BY105" s="82">
        <v>0</v>
      </c>
      <c r="BZ105" s="84"/>
      <c r="EB105" s="84"/>
      <c r="FB105" s="84"/>
      <c r="FC105" s="84"/>
    </row>
    <row r="106" spans="1:166" s="83" customFormat="1" ht="15" customHeight="1" thickBot="1" x14ac:dyDescent="0.3">
      <c r="A106" s="85" t="s">
        <v>741</v>
      </c>
      <c r="B106" s="37" t="s">
        <v>427</v>
      </c>
      <c r="C106" s="38">
        <v>38877</v>
      </c>
      <c r="D106" s="107" t="s">
        <v>2515</v>
      </c>
      <c r="E106" s="46" t="s">
        <v>76</v>
      </c>
      <c r="F106" s="51">
        <v>1764</v>
      </c>
      <c r="G106" s="90"/>
      <c r="H106" s="91"/>
      <c r="I106" s="91"/>
      <c r="J106" s="91"/>
      <c r="K106" s="91">
        <v>192</v>
      </c>
      <c r="L106" s="91"/>
      <c r="M106" s="91"/>
      <c r="N106" s="91"/>
      <c r="O106" s="91"/>
      <c r="P106" s="91"/>
      <c r="Q106" s="91"/>
      <c r="R106" s="91"/>
      <c r="S106" s="91"/>
      <c r="T106" s="91">
        <v>200</v>
      </c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>
        <v>315</v>
      </c>
      <c r="AI106" s="91"/>
      <c r="AJ106" s="91"/>
      <c r="AK106" s="91">
        <v>46</v>
      </c>
      <c r="AL106" s="91"/>
      <c r="AM106" s="91"/>
      <c r="AN106" s="91"/>
      <c r="AO106" s="91">
        <v>220</v>
      </c>
      <c r="AP106" s="91"/>
      <c r="AQ106" s="91"/>
      <c r="AR106" s="91">
        <v>335</v>
      </c>
      <c r="AS106" s="91"/>
      <c r="AT106" s="91"/>
      <c r="AU106" s="91"/>
      <c r="AV106" s="91"/>
      <c r="AW106" s="91"/>
      <c r="AX106" s="91">
        <v>290</v>
      </c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>
        <v>404</v>
      </c>
      <c r="BJ106" s="91"/>
      <c r="BK106" s="91"/>
      <c r="BL106" s="91"/>
      <c r="BM106" s="91"/>
      <c r="BN106" s="91"/>
      <c r="BO106" s="91"/>
      <c r="BP106" s="91"/>
      <c r="BQ106" s="91"/>
      <c r="BR106" s="91"/>
      <c r="BS106" s="92"/>
      <c r="BT106" s="81">
        <v>0</v>
      </c>
      <c r="BU106" s="82">
        <v>0</v>
      </c>
      <c r="BV106" s="82">
        <v>0</v>
      </c>
      <c r="BW106" s="82">
        <v>0</v>
      </c>
      <c r="BX106" s="82">
        <v>0</v>
      </c>
      <c r="BY106" s="82">
        <v>0</v>
      </c>
    </row>
    <row r="107" spans="1:166" s="83" customFormat="1" ht="15" customHeight="1" thickBot="1" x14ac:dyDescent="0.3">
      <c r="A107" s="85" t="s">
        <v>742</v>
      </c>
      <c r="B107" s="102" t="s">
        <v>753</v>
      </c>
      <c r="C107" s="52">
        <v>36333</v>
      </c>
      <c r="D107" s="107" t="s">
        <v>2516</v>
      </c>
      <c r="E107" s="47" t="s">
        <v>709</v>
      </c>
      <c r="F107" s="51">
        <v>1752</v>
      </c>
      <c r="G107" s="86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>
        <v>504</v>
      </c>
      <c r="V107" s="87"/>
      <c r="W107" s="87"/>
      <c r="X107" s="87"/>
      <c r="Y107" s="87"/>
      <c r="Z107" s="87"/>
      <c r="AA107" s="87"/>
      <c r="AB107" s="87"/>
      <c r="AC107" s="87"/>
      <c r="AD107" s="87">
        <v>360</v>
      </c>
      <c r="AE107" s="87"/>
      <c r="AF107" s="87"/>
      <c r="AG107" s="87">
        <v>222</v>
      </c>
      <c r="AH107" s="87"/>
      <c r="AI107" s="87"/>
      <c r="AJ107" s="87"/>
      <c r="AK107" s="87">
        <v>222</v>
      </c>
      <c r="AL107" s="87"/>
      <c r="AM107" s="87"/>
      <c r="AN107" s="87"/>
      <c r="AO107" s="87"/>
      <c r="AP107" s="87"/>
      <c r="AQ107" s="87">
        <v>222</v>
      </c>
      <c r="AR107" s="87"/>
      <c r="AS107" s="87"/>
      <c r="AT107" s="87"/>
      <c r="AU107" s="87"/>
      <c r="AV107" s="87"/>
      <c r="AW107" s="87">
        <v>222</v>
      </c>
      <c r="AX107" s="87"/>
      <c r="AY107" s="87"/>
      <c r="AZ107" s="87"/>
      <c r="BA107" s="87"/>
      <c r="BB107" s="87"/>
      <c r="BC107" s="87">
        <v>222</v>
      </c>
      <c r="BD107" s="87"/>
      <c r="BE107" s="87"/>
      <c r="BF107" s="87"/>
      <c r="BG107" s="87"/>
      <c r="BH107" s="87"/>
      <c r="BI107" s="87"/>
      <c r="BJ107" s="87"/>
      <c r="BK107" s="87"/>
      <c r="BL107" s="87"/>
      <c r="BM107" s="87">
        <v>205</v>
      </c>
      <c r="BN107" s="87"/>
      <c r="BO107" s="87"/>
      <c r="BP107" s="87"/>
      <c r="BQ107" s="87"/>
      <c r="BR107" s="87"/>
      <c r="BS107" s="88"/>
      <c r="BT107" s="81">
        <v>0</v>
      </c>
      <c r="BU107" s="82">
        <v>0</v>
      </c>
      <c r="BV107" s="82">
        <v>0</v>
      </c>
      <c r="BW107" s="82">
        <v>0</v>
      </c>
      <c r="BX107" s="82">
        <v>0</v>
      </c>
      <c r="BY107" s="82">
        <v>0</v>
      </c>
      <c r="BZ107" s="99"/>
      <c r="CA107" s="99"/>
      <c r="CB107" s="99"/>
      <c r="CC107" s="99"/>
      <c r="CD107" s="99"/>
      <c r="CE107" s="99"/>
      <c r="CF107" s="99"/>
      <c r="CG107" s="99"/>
      <c r="CH107" s="99"/>
      <c r="CI107" s="99"/>
      <c r="CJ107" s="99"/>
      <c r="CK107" s="99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99"/>
      <c r="DB107" s="99"/>
      <c r="DC107" s="99"/>
      <c r="DD107" s="99"/>
      <c r="DE107" s="99"/>
      <c r="DF107" s="99"/>
      <c r="DG107" s="99"/>
      <c r="DH107" s="99"/>
      <c r="DI107" s="99"/>
      <c r="DJ107" s="99"/>
      <c r="DK107" s="99"/>
      <c r="DL107" s="84"/>
      <c r="DM107" s="84"/>
      <c r="DN107" s="84"/>
      <c r="DO107" s="84"/>
      <c r="DP107" s="84"/>
      <c r="DQ107" s="84"/>
      <c r="DR107" s="84"/>
      <c r="DS107" s="84"/>
      <c r="FA107" s="84"/>
    </row>
    <row r="108" spans="1:166" s="83" customFormat="1" ht="15" customHeight="1" thickBot="1" x14ac:dyDescent="0.3">
      <c r="A108" s="85" t="s">
        <v>744</v>
      </c>
      <c r="B108" s="37" t="s">
        <v>418</v>
      </c>
      <c r="C108" s="52">
        <v>36628</v>
      </c>
      <c r="D108" s="107" t="s">
        <v>2517</v>
      </c>
      <c r="E108" s="47" t="s">
        <v>408</v>
      </c>
      <c r="F108" s="51">
        <v>1732</v>
      </c>
      <c r="G108" s="90">
        <v>275</v>
      </c>
      <c r="H108" s="91"/>
      <c r="I108" s="91"/>
      <c r="J108" s="91"/>
      <c r="K108" s="87"/>
      <c r="L108" s="91"/>
      <c r="M108" s="91"/>
      <c r="N108" s="91"/>
      <c r="O108" s="91"/>
      <c r="P108" s="91"/>
      <c r="Q108" s="91"/>
      <c r="R108" s="91"/>
      <c r="S108" s="91"/>
      <c r="T108" s="87"/>
      <c r="U108" s="87">
        <v>360</v>
      </c>
      <c r="V108" s="91"/>
      <c r="W108" s="91"/>
      <c r="X108" s="91"/>
      <c r="Y108" s="91"/>
      <c r="Z108" s="91"/>
      <c r="AA108" s="87"/>
      <c r="AB108" s="91"/>
      <c r="AC108" s="91"/>
      <c r="AD108" s="87"/>
      <c r="AE108" s="91"/>
      <c r="AF108" s="91"/>
      <c r="AG108" s="87">
        <v>88</v>
      </c>
      <c r="AH108" s="91"/>
      <c r="AI108" s="91"/>
      <c r="AJ108" s="91"/>
      <c r="AK108" s="87"/>
      <c r="AL108" s="87"/>
      <c r="AM108" s="87">
        <v>360</v>
      </c>
      <c r="AN108" s="91"/>
      <c r="AO108" s="87"/>
      <c r="AP108" s="91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>
        <v>444</v>
      </c>
      <c r="BD108" s="87"/>
      <c r="BE108" s="87"/>
      <c r="BF108" s="87"/>
      <c r="BG108" s="87"/>
      <c r="BH108" s="87"/>
      <c r="BI108" s="87"/>
      <c r="BJ108" s="87"/>
      <c r="BK108" s="87"/>
      <c r="BL108" s="87"/>
      <c r="BM108" s="87">
        <v>205</v>
      </c>
      <c r="BN108" s="87"/>
      <c r="BO108" s="87"/>
      <c r="BP108" s="87"/>
      <c r="BQ108" s="87"/>
      <c r="BR108" s="87"/>
      <c r="BS108" s="88"/>
      <c r="BT108" s="81">
        <v>0</v>
      </c>
      <c r="BU108" s="82">
        <v>0</v>
      </c>
      <c r="BV108" s="82">
        <v>0</v>
      </c>
      <c r="BW108" s="82">
        <v>0</v>
      </c>
      <c r="BX108" s="82">
        <v>0</v>
      </c>
      <c r="BY108" s="82">
        <v>0</v>
      </c>
      <c r="FA108" s="84"/>
      <c r="FB108" s="89"/>
      <c r="FC108" s="89"/>
      <c r="FD108" s="89"/>
      <c r="FE108" s="89"/>
      <c r="FF108" s="89"/>
      <c r="FG108" s="89"/>
      <c r="FH108" s="89"/>
      <c r="FI108" s="89"/>
      <c r="FJ108" s="89"/>
    </row>
    <row r="109" spans="1:166" s="93" customFormat="1" ht="15" customHeight="1" thickBot="1" x14ac:dyDescent="0.3">
      <c r="A109" s="85" t="s">
        <v>746</v>
      </c>
      <c r="B109" s="37" t="s">
        <v>206</v>
      </c>
      <c r="C109" s="38">
        <v>37005</v>
      </c>
      <c r="D109" s="107" t="s">
        <v>2518</v>
      </c>
      <c r="E109" s="46" t="s">
        <v>42</v>
      </c>
      <c r="F109" s="51">
        <v>1731</v>
      </c>
      <c r="G109" s="90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>
        <v>385</v>
      </c>
      <c r="AB109" s="91">
        <v>137</v>
      </c>
      <c r="AC109" s="91"/>
      <c r="AD109" s="91"/>
      <c r="AE109" s="91"/>
      <c r="AF109" s="91">
        <v>175</v>
      </c>
      <c r="AG109" s="91"/>
      <c r="AH109" s="91">
        <v>290</v>
      </c>
      <c r="AI109" s="91"/>
      <c r="AJ109" s="91"/>
      <c r="AK109" s="91"/>
      <c r="AL109" s="91"/>
      <c r="AM109" s="91"/>
      <c r="AN109" s="91"/>
      <c r="AO109" s="91">
        <v>194</v>
      </c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>
        <v>65</v>
      </c>
      <c r="BB109" s="91"/>
      <c r="BC109" s="91"/>
      <c r="BD109" s="91"/>
      <c r="BE109" s="91"/>
      <c r="BF109" s="91"/>
      <c r="BG109" s="91"/>
      <c r="BH109" s="91"/>
      <c r="BI109" s="91">
        <v>371</v>
      </c>
      <c r="BJ109" s="91">
        <v>316</v>
      </c>
      <c r="BK109" s="91"/>
      <c r="BL109" s="91"/>
      <c r="BM109" s="91"/>
      <c r="BN109" s="91"/>
      <c r="BO109" s="91"/>
      <c r="BP109" s="91"/>
      <c r="BQ109" s="91"/>
      <c r="BR109" s="91"/>
      <c r="BS109" s="92"/>
      <c r="BT109" s="81">
        <v>0</v>
      </c>
      <c r="BU109" s="82">
        <v>0</v>
      </c>
      <c r="BV109" s="82">
        <v>0</v>
      </c>
      <c r="BW109" s="82">
        <v>0</v>
      </c>
      <c r="BX109" s="82">
        <v>0</v>
      </c>
      <c r="BY109" s="82">
        <v>0</v>
      </c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4"/>
      <c r="FF109" s="84"/>
      <c r="FG109" s="84"/>
      <c r="FH109" s="84"/>
      <c r="FI109" s="84"/>
      <c r="FJ109" s="84"/>
    </row>
    <row r="110" spans="1:166" s="83" customFormat="1" ht="15" customHeight="1" thickBot="1" x14ac:dyDescent="0.25">
      <c r="A110" s="85" t="s">
        <v>748</v>
      </c>
      <c r="B110" s="103" t="s">
        <v>770</v>
      </c>
      <c r="C110" s="40">
        <v>32369</v>
      </c>
      <c r="D110" s="107" t="s">
        <v>2519</v>
      </c>
      <c r="E110" s="47" t="s">
        <v>771</v>
      </c>
      <c r="F110" s="51">
        <v>1728</v>
      </c>
      <c r="G110" s="86">
        <v>425</v>
      </c>
      <c r="H110" s="87"/>
      <c r="I110" s="87">
        <v>157</v>
      </c>
      <c r="J110" s="87"/>
      <c r="K110" s="87">
        <v>88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>
        <v>335</v>
      </c>
      <c r="W110" s="87"/>
      <c r="X110" s="87"/>
      <c r="Y110" s="87"/>
      <c r="Z110" s="87"/>
      <c r="AA110" s="87">
        <v>222</v>
      </c>
      <c r="AB110" s="87">
        <v>102</v>
      </c>
      <c r="AC110" s="87"/>
      <c r="AD110" s="87"/>
      <c r="AE110" s="87"/>
      <c r="AF110" s="87">
        <v>213</v>
      </c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>
        <v>280</v>
      </c>
      <c r="AS110" s="87"/>
      <c r="AT110" s="87"/>
      <c r="AU110" s="87"/>
      <c r="AV110" s="87"/>
      <c r="AW110" s="87"/>
      <c r="AX110" s="87"/>
      <c r="AY110" s="87"/>
      <c r="AZ110" s="87"/>
      <c r="BA110" s="87">
        <v>157</v>
      </c>
      <c r="BB110" s="87"/>
      <c r="BC110" s="87"/>
      <c r="BD110" s="87"/>
      <c r="BE110" s="87">
        <v>157</v>
      </c>
      <c r="BF110" s="87"/>
      <c r="BG110" s="87"/>
      <c r="BH110" s="87"/>
      <c r="BI110" s="87"/>
      <c r="BJ110" s="87"/>
      <c r="BK110" s="87">
        <v>253</v>
      </c>
      <c r="BL110" s="87"/>
      <c r="BM110" s="87"/>
      <c r="BN110" s="87"/>
      <c r="BO110" s="87"/>
      <c r="BP110" s="87"/>
      <c r="BQ110" s="87"/>
      <c r="BR110" s="87"/>
      <c r="BS110" s="88"/>
      <c r="BT110" s="81">
        <v>0</v>
      </c>
      <c r="BU110" s="82">
        <v>0</v>
      </c>
      <c r="BV110" s="82">
        <v>0</v>
      </c>
      <c r="BW110" s="82">
        <v>0</v>
      </c>
      <c r="BX110" s="82">
        <v>0</v>
      </c>
      <c r="BY110" s="82">
        <v>0</v>
      </c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97"/>
      <c r="DU110" s="97"/>
      <c r="DV110" s="97"/>
      <c r="DW110" s="97"/>
      <c r="DX110" s="97"/>
      <c r="DY110" s="97"/>
      <c r="DZ110" s="97"/>
      <c r="EA110" s="84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D110" s="84"/>
    </row>
    <row r="111" spans="1:166" s="83" customFormat="1" ht="15" customHeight="1" thickBot="1" x14ac:dyDescent="0.3">
      <c r="A111" s="85" t="s">
        <v>751</v>
      </c>
      <c r="B111" s="43" t="s">
        <v>773</v>
      </c>
      <c r="C111" s="44">
        <v>35388</v>
      </c>
      <c r="D111" s="107" t="s">
        <v>2520</v>
      </c>
      <c r="E111" s="50" t="s">
        <v>11</v>
      </c>
      <c r="F111" s="51">
        <v>1709</v>
      </c>
      <c r="G111" s="94"/>
      <c r="H111" s="95">
        <v>117</v>
      </c>
      <c r="I111" s="95"/>
      <c r="J111" s="95"/>
      <c r="K111" s="87"/>
      <c r="L111" s="95"/>
      <c r="M111" s="95"/>
      <c r="N111" s="95"/>
      <c r="O111" s="95">
        <v>137</v>
      </c>
      <c r="P111" s="95"/>
      <c r="Q111" s="95"/>
      <c r="R111" s="95"/>
      <c r="S111" s="95">
        <v>213</v>
      </c>
      <c r="T111" s="87"/>
      <c r="U111" s="87"/>
      <c r="V111" s="95"/>
      <c r="W111" s="95"/>
      <c r="X111" s="95"/>
      <c r="Y111" s="95"/>
      <c r="Z111" s="95"/>
      <c r="AA111" s="87"/>
      <c r="AB111" s="95"/>
      <c r="AC111" s="95"/>
      <c r="AD111" s="87">
        <v>222</v>
      </c>
      <c r="AE111" s="95"/>
      <c r="AF111" s="95"/>
      <c r="AG111" s="87"/>
      <c r="AH111" s="95"/>
      <c r="AI111" s="95"/>
      <c r="AJ111" s="95"/>
      <c r="AK111" s="87"/>
      <c r="AL111" s="87">
        <v>360</v>
      </c>
      <c r="AM111" s="87"/>
      <c r="AN111" s="95"/>
      <c r="AO111" s="87"/>
      <c r="AP111" s="95"/>
      <c r="AQ111" s="87">
        <v>504</v>
      </c>
      <c r="AR111" s="87"/>
      <c r="AS111" s="87"/>
      <c r="AT111" s="87">
        <v>253</v>
      </c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>
        <v>157</v>
      </c>
      <c r="BM111" s="87"/>
      <c r="BN111" s="87"/>
      <c r="BO111" s="87"/>
      <c r="BP111" s="87"/>
      <c r="BQ111" s="87"/>
      <c r="BR111" s="87">
        <v>157</v>
      </c>
      <c r="BS111" s="88"/>
      <c r="BT111" s="81">
        <v>0</v>
      </c>
      <c r="BU111" s="82">
        <v>0</v>
      </c>
      <c r="BV111" s="82">
        <v>0</v>
      </c>
      <c r="BW111" s="82">
        <v>0</v>
      </c>
      <c r="BX111" s="82">
        <v>0</v>
      </c>
      <c r="BY111" s="82">
        <v>0</v>
      </c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84"/>
      <c r="DW111" s="84"/>
      <c r="DX111" s="84"/>
      <c r="DY111" s="84"/>
      <c r="DZ111" s="84"/>
      <c r="EA111" s="84"/>
      <c r="EB111" s="84"/>
      <c r="EC111" s="84"/>
      <c r="ED111" s="84"/>
      <c r="EE111" s="97"/>
      <c r="EF111" s="97"/>
      <c r="EG111" s="97"/>
      <c r="EH111" s="97"/>
      <c r="EI111" s="97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E111" s="84"/>
      <c r="FF111" s="84"/>
      <c r="FG111" s="84"/>
      <c r="FH111" s="84"/>
      <c r="FI111" s="84"/>
      <c r="FJ111" s="84"/>
    </row>
    <row r="112" spans="1:166" s="83" customFormat="1" ht="15" customHeight="1" thickBot="1" x14ac:dyDescent="0.3">
      <c r="A112" s="85" t="s">
        <v>752</v>
      </c>
      <c r="B112" s="37" t="s">
        <v>766</v>
      </c>
      <c r="C112" s="52">
        <v>36746</v>
      </c>
      <c r="D112" s="107" t="s">
        <v>2521</v>
      </c>
      <c r="E112" s="46" t="s">
        <v>76</v>
      </c>
      <c r="F112" s="51">
        <v>1708</v>
      </c>
      <c r="G112" s="90"/>
      <c r="H112" s="91"/>
      <c r="I112" s="91">
        <v>55</v>
      </c>
      <c r="J112" s="91"/>
      <c r="K112" s="87">
        <v>88</v>
      </c>
      <c r="L112" s="91"/>
      <c r="M112" s="91"/>
      <c r="N112" s="91"/>
      <c r="O112" s="91"/>
      <c r="P112" s="91"/>
      <c r="Q112" s="91"/>
      <c r="R112" s="91"/>
      <c r="S112" s="91"/>
      <c r="T112" s="87">
        <v>222</v>
      </c>
      <c r="U112" s="87"/>
      <c r="V112" s="91">
        <v>205</v>
      </c>
      <c r="W112" s="91"/>
      <c r="X112" s="91"/>
      <c r="Y112" s="91"/>
      <c r="Z112" s="91"/>
      <c r="AA112" s="87">
        <v>88</v>
      </c>
      <c r="AB112" s="91"/>
      <c r="AC112" s="91"/>
      <c r="AD112" s="87"/>
      <c r="AE112" s="91"/>
      <c r="AF112" s="91"/>
      <c r="AG112" s="87"/>
      <c r="AH112" s="91"/>
      <c r="AI112" s="91"/>
      <c r="AJ112" s="91"/>
      <c r="AK112" s="87">
        <v>272</v>
      </c>
      <c r="AL112" s="87"/>
      <c r="AM112" s="87"/>
      <c r="AN112" s="91"/>
      <c r="AO112" s="87">
        <v>194</v>
      </c>
      <c r="AP112" s="91">
        <v>102</v>
      </c>
      <c r="AQ112" s="87"/>
      <c r="AR112" s="87"/>
      <c r="AS112" s="87"/>
      <c r="AT112" s="87"/>
      <c r="AU112" s="87"/>
      <c r="AV112" s="87"/>
      <c r="AW112" s="87"/>
      <c r="AX112" s="87">
        <v>444</v>
      </c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>
        <v>371</v>
      </c>
      <c r="BJ112" s="87">
        <v>194</v>
      </c>
      <c r="BK112" s="87"/>
      <c r="BL112" s="87"/>
      <c r="BM112" s="87"/>
      <c r="BN112" s="87"/>
      <c r="BO112" s="87"/>
      <c r="BP112" s="87"/>
      <c r="BQ112" s="87"/>
      <c r="BR112" s="87"/>
      <c r="BS112" s="88"/>
      <c r="BT112" s="81">
        <v>0</v>
      </c>
      <c r="BU112" s="82">
        <v>0</v>
      </c>
      <c r="BV112" s="82">
        <v>0</v>
      </c>
      <c r="BW112" s="82">
        <v>0</v>
      </c>
      <c r="BX112" s="82">
        <v>0</v>
      </c>
      <c r="BY112" s="82">
        <v>0</v>
      </c>
      <c r="BZ112" s="84"/>
      <c r="CA112" s="84"/>
      <c r="CB112" s="84"/>
      <c r="CC112" s="84"/>
      <c r="CD112" s="84"/>
      <c r="CE112" s="8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8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84"/>
      <c r="DH112" s="84"/>
      <c r="DI112" s="84"/>
      <c r="DJ112" s="84"/>
      <c r="DK112" s="84"/>
      <c r="DL112" s="93"/>
      <c r="DM112" s="93"/>
      <c r="DN112" s="84"/>
      <c r="DO112" s="84"/>
      <c r="DP112" s="84"/>
      <c r="DQ112" s="84"/>
      <c r="DR112" s="84"/>
      <c r="DS112" s="99"/>
    </row>
    <row r="113" spans="1:166" s="83" customFormat="1" ht="15" customHeight="1" thickBot="1" x14ac:dyDescent="0.3">
      <c r="A113" s="85" t="s">
        <v>754</v>
      </c>
      <c r="B113" s="39" t="s">
        <v>183</v>
      </c>
      <c r="C113" s="40">
        <v>36882</v>
      </c>
      <c r="D113" s="107" t="s">
        <v>2522</v>
      </c>
      <c r="E113" s="47" t="s">
        <v>46</v>
      </c>
      <c r="F113" s="51">
        <v>1703</v>
      </c>
      <c r="G113" s="86"/>
      <c r="H113" s="87"/>
      <c r="I113" s="87"/>
      <c r="J113" s="91"/>
      <c r="K113" s="87"/>
      <c r="L113" s="87"/>
      <c r="M113" s="87">
        <v>137</v>
      </c>
      <c r="N113" s="87"/>
      <c r="O113" s="87"/>
      <c r="P113" s="91"/>
      <c r="Q113" s="87"/>
      <c r="R113" s="91"/>
      <c r="S113" s="87"/>
      <c r="T113" s="87">
        <v>88</v>
      </c>
      <c r="U113" s="87"/>
      <c r="V113" s="87">
        <v>155</v>
      </c>
      <c r="W113" s="91"/>
      <c r="X113" s="87"/>
      <c r="Y113" s="87"/>
      <c r="Z113" s="91"/>
      <c r="AA113" s="87"/>
      <c r="AB113" s="87"/>
      <c r="AC113" s="91"/>
      <c r="AD113" s="87"/>
      <c r="AE113" s="87"/>
      <c r="AF113" s="87"/>
      <c r="AG113" s="87"/>
      <c r="AH113" s="87"/>
      <c r="AI113" s="87"/>
      <c r="AJ113" s="91"/>
      <c r="AK113" s="87">
        <v>385</v>
      </c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>
        <v>444</v>
      </c>
      <c r="AY113" s="87"/>
      <c r="AZ113" s="87"/>
      <c r="BA113" s="87"/>
      <c r="BB113" s="87"/>
      <c r="BC113" s="87">
        <v>222</v>
      </c>
      <c r="BD113" s="87"/>
      <c r="BE113" s="87"/>
      <c r="BF113" s="87"/>
      <c r="BG113" s="87"/>
      <c r="BH113" s="87"/>
      <c r="BI113" s="87"/>
      <c r="BJ113" s="87">
        <v>360</v>
      </c>
      <c r="BK113" s="87"/>
      <c r="BL113" s="87"/>
      <c r="BM113" s="87"/>
      <c r="BN113" s="87"/>
      <c r="BO113" s="87"/>
      <c r="BP113" s="87"/>
      <c r="BQ113" s="87"/>
      <c r="BR113" s="87"/>
      <c r="BS113" s="88"/>
      <c r="BT113" s="81">
        <v>0</v>
      </c>
      <c r="BU113" s="82">
        <v>0</v>
      </c>
      <c r="BV113" s="82">
        <v>0</v>
      </c>
      <c r="BW113" s="82">
        <v>0</v>
      </c>
      <c r="BX113" s="82">
        <v>0</v>
      </c>
      <c r="BY113" s="82">
        <v>0</v>
      </c>
    </row>
    <row r="114" spans="1:166" s="83" customFormat="1" ht="15" customHeight="1" thickBot="1" x14ac:dyDescent="0.3">
      <c r="A114" s="85" t="s">
        <v>756</v>
      </c>
      <c r="B114" s="39" t="s">
        <v>764</v>
      </c>
      <c r="C114" s="40">
        <v>30756</v>
      </c>
      <c r="D114" s="107" t="s">
        <v>2523</v>
      </c>
      <c r="E114" s="47" t="s">
        <v>412</v>
      </c>
      <c r="F114" s="51">
        <v>1702</v>
      </c>
      <c r="G114" s="86">
        <v>350</v>
      </c>
      <c r="H114" s="87"/>
      <c r="I114" s="87">
        <v>102</v>
      </c>
      <c r="J114" s="87"/>
      <c r="K114" s="87">
        <v>222</v>
      </c>
      <c r="L114" s="87"/>
      <c r="M114" s="87"/>
      <c r="N114" s="87">
        <v>137</v>
      </c>
      <c r="O114" s="87"/>
      <c r="P114" s="87"/>
      <c r="Q114" s="87"/>
      <c r="R114" s="87"/>
      <c r="S114" s="87"/>
      <c r="T114" s="87"/>
      <c r="U114" s="87"/>
      <c r="V114" s="87">
        <v>285</v>
      </c>
      <c r="W114" s="87"/>
      <c r="X114" s="87"/>
      <c r="Y114" s="87"/>
      <c r="Z114" s="87"/>
      <c r="AA114" s="87">
        <v>88</v>
      </c>
      <c r="AB114" s="87">
        <v>102</v>
      </c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>
        <v>360</v>
      </c>
      <c r="AN114" s="87"/>
      <c r="AO114" s="87">
        <v>88</v>
      </c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>
        <v>102</v>
      </c>
      <c r="BB114" s="87"/>
      <c r="BC114" s="87"/>
      <c r="BD114" s="87"/>
      <c r="BE114" s="87"/>
      <c r="BF114" s="87"/>
      <c r="BG114" s="87"/>
      <c r="BH114" s="87"/>
      <c r="BI114" s="87">
        <v>280</v>
      </c>
      <c r="BJ114" s="87"/>
      <c r="BK114" s="87">
        <v>205</v>
      </c>
      <c r="BL114" s="87"/>
      <c r="BM114" s="87"/>
      <c r="BN114" s="87"/>
      <c r="BO114" s="87"/>
      <c r="BP114" s="87"/>
      <c r="BQ114" s="87"/>
      <c r="BR114" s="87"/>
      <c r="BS114" s="88"/>
      <c r="BT114" s="81">
        <v>0</v>
      </c>
      <c r="BU114" s="82">
        <v>0</v>
      </c>
      <c r="BV114" s="82">
        <v>0</v>
      </c>
      <c r="BW114" s="82">
        <v>0</v>
      </c>
      <c r="BX114" s="82">
        <v>0</v>
      </c>
      <c r="BY114" s="82">
        <v>0</v>
      </c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84"/>
      <c r="DM114" s="84"/>
      <c r="DN114" s="84"/>
      <c r="DO114" s="84"/>
      <c r="DP114" s="84"/>
      <c r="DQ114" s="84"/>
      <c r="DR114" s="84"/>
      <c r="DS114" s="84"/>
      <c r="FB114" s="84"/>
      <c r="FC114" s="84"/>
    </row>
    <row r="115" spans="1:166" s="83" customFormat="1" ht="15" customHeight="1" thickBot="1" x14ac:dyDescent="0.3">
      <c r="A115" s="85" t="s">
        <v>757</v>
      </c>
      <c r="B115" s="37" t="s">
        <v>247</v>
      </c>
      <c r="C115" s="52">
        <v>38167</v>
      </c>
      <c r="D115" s="107" t="s">
        <v>2524</v>
      </c>
      <c r="E115" s="46" t="s">
        <v>76</v>
      </c>
      <c r="F115" s="51">
        <v>1701</v>
      </c>
      <c r="G115" s="90"/>
      <c r="H115" s="91"/>
      <c r="I115" s="91"/>
      <c r="J115" s="91"/>
      <c r="K115" s="91">
        <v>275</v>
      </c>
      <c r="L115" s="91"/>
      <c r="M115" s="91"/>
      <c r="N115" s="91"/>
      <c r="O115" s="91"/>
      <c r="P115" s="91"/>
      <c r="Q115" s="91"/>
      <c r="R115" s="91"/>
      <c r="S115" s="91"/>
      <c r="T115" s="91">
        <v>192</v>
      </c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>
        <v>192</v>
      </c>
      <c r="AL115" s="91"/>
      <c r="AM115" s="91"/>
      <c r="AN115" s="91"/>
      <c r="AO115" s="91">
        <v>275</v>
      </c>
      <c r="AP115" s="91"/>
      <c r="AQ115" s="91"/>
      <c r="AR115" s="91">
        <v>357</v>
      </c>
      <c r="AS115" s="91"/>
      <c r="AT115" s="91"/>
      <c r="AU115" s="91"/>
      <c r="AV115" s="91"/>
      <c r="AW115" s="91"/>
      <c r="AX115" s="91">
        <v>350</v>
      </c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>
        <v>252</v>
      </c>
      <c r="BJ115" s="91"/>
      <c r="BK115" s="91"/>
      <c r="BL115" s="91"/>
      <c r="BM115" s="91"/>
      <c r="BN115" s="91"/>
      <c r="BO115" s="91"/>
      <c r="BP115" s="91"/>
      <c r="BQ115" s="91"/>
      <c r="BR115" s="91"/>
      <c r="BS115" s="92"/>
      <c r="BT115" s="81">
        <v>0</v>
      </c>
      <c r="BU115" s="82">
        <v>0</v>
      </c>
      <c r="BV115" s="82">
        <v>0</v>
      </c>
      <c r="BW115" s="82">
        <v>0</v>
      </c>
      <c r="BX115" s="82">
        <v>0</v>
      </c>
      <c r="BY115" s="82">
        <v>0</v>
      </c>
    </row>
    <row r="116" spans="1:166" s="83" customFormat="1" ht="15" customHeight="1" thickBot="1" x14ac:dyDescent="0.3">
      <c r="A116" s="85" t="s">
        <v>758</v>
      </c>
      <c r="B116" s="37" t="s">
        <v>775</v>
      </c>
      <c r="C116" s="38">
        <v>37868</v>
      </c>
      <c r="D116" s="107" t="s">
        <v>2525</v>
      </c>
      <c r="E116" s="46" t="s">
        <v>32</v>
      </c>
      <c r="F116" s="51">
        <v>1680</v>
      </c>
      <c r="G116" s="90"/>
      <c r="H116" s="91"/>
      <c r="I116" s="91"/>
      <c r="J116" s="91"/>
      <c r="K116" s="91"/>
      <c r="L116" s="91"/>
      <c r="M116" s="91"/>
      <c r="N116" s="91"/>
      <c r="O116" s="91">
        <v>142</v>
      </c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>
        <v>275</v>
      </c>
      <c r="AE116" s="91"/>
      <c r="AF116" s="91"/>
      <c r="AG116" s="91"/>
      <c r="AH116" s="91">
        <v>395</v>
      </c>
      <c r="AI116" s="91"/>
      <c r="AJ116" s="91"/>
      <c r="AK116" s="91"/>
      <c r="AL116" s="91">
        <v>275</v>
      </c>
      <c r="AM116" s="91"/>
      <c r="AN116" s="91"/>
      <c r="AO116" s="91"/>
      <c r="AP116" s="91"/>
      <c r="AQ116" s="91">
        <v>385</v>
      </c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>
        <v>175</v>
      </c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>
        <v>175</v>
      </c>
      <c r="BS116" s="92"/>
      <c r="BT116" s="81">
        <v>0</v>
      </c>
      <c r="BU116" s="82">
        <v>0</v>
      </c>
      <c r="BV116" s="82">
        <v>0</v>
      </c>
      <c r="BW116" s="82">
        <v>0</v>
      </c>
      <c r="BX116" s="82">
        <v>0</v>
      </c>
      <c r="BY116" s="82">
        <v>0</v>
      </c>
      <c r="FE116" s="84"/>
      <c r="FF116" s="84"/>
      <c r="FG116" s="84"/>
      <c r="FH116" s="84"/>
      <c r="FI116" s="84"/>
      <c r="FJ116" s="84"/>
    </row>
    <row r="117" spans="1:166" s="83" customFormat="1" ht="15" customHeight="1" thickBot="1" x14ac:dyDescent="0.3">
      <c r="A117" s="85" t="s">
        <v>760</v>
      </c>
      <c r="B117" s="37" t="s">
        <v>235</v>
      </c>
      <c r="C117" s="38">
        <v>38600</v>
      </c>
      <c r="D117" s="107" t="s">
        <v>2526</v>
      </c>
      <c r="E117" s="46" t="s">
        <v>715</v>
      </c>
      <c r="F117" s="51">
        <v>1665</v>
      </c>
      <c r="G117" s="90"/>
      <c r="H117" s="91"/>
      <c r="I117" s="91"/>
      <c r="J117" s="91"/>
      <c r="K117" s="91"/>
      <c r="L117" s="91"/>
      <c r="M117" s="91"/>
      <c r="N117" s="91"/>
      <c r="O117" s="91">
        <v>150</v>
      </c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>
        <v>380</v>
      </c>
      <c r="AE117" s="91"/>
      <c r="AF117" s="91"/>
      <c r="AG117" s="91"/>
      <c r="AH117" s="91">
        <v>253</v>
      </c>
      <c r="AI117" s="91"/>
      <c r="AJ117" s="91"/>
      <c r="AK117" s="91"/>
      <c r="AL117" s="91">
        <v>320</v>
      </c>
      <c r="AM117" s="91"/>
      <c r="AN117" s="91"/>
      <c r="AO117" s="91"/>
      <c r="AP117" s="91"/>
      <c r="AQ117" s="91">
        <v>385</v>
      </c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>
        <v>177</v>
      </c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>
        <v>146</v>
      </c>
      <c r="BS117" s="92"/>
      <c r="BT117" s="81">
        <v>0</v>
      </c>
      <c r="BU117" s="82">
        <v>0</v>
      </c>
      <c r="BV117" s="82">
        <v>0</v>
      </c>
      <c r="BW117" s="82">
        <v>0</v>
      </c>
      <c r="BX117" s="82">
        <v>0</v>
      </c>
      <c r="BY117" s="82">
        <v>0</v>
      </c>
      <c r="FD117" s="84"/>
    </row>
    <row r="118" spans="1:166" s="83" customFormat="1" ht="15" customHeight="1" thickBot="1" x14ac:dyDescent="0.3">
      <c r="A118" s="85" t="s">
        <v>761</v>
      </c>
      <c r="B118" s="39" t="s">
        <v>870</v>
      </c>
      <c r="C118" s="40">
        <v>38090</v>
      </c>
      <c r="D118" s="107" t="s">
        <v>2527</v>
      </c>
      <c r="E118" s="47" t="s">
        <v>408</v>
      </c>
      <c r="F118" s="51">
        <v>1660</v>
      </c>
      <c r="G118" s="86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>
        <v>275</v>
      </c>
      <c r="AN118" s="87"/>
      <c r="AO118" s="87"/>
      <c r="AP118" s="87"/>
      <c r="AQ118" s="87"/>
      <c r="AR118" s="87"/>
      <c r="AS118" s="87"/>
      <c r="AT118" s="87"/>
      <c r="AU118" s="87"/>
      <c r="AV118" s="87"/>
      <c r="AW118" s="87">
        <v>385</v>
      </c>
      <c r="AX118" s="87"/>
      <c r="AY118" s="87"/>
      <c r="AZ118" s="87"/>
      <c r="BA118" s="87"/>
      <c r="BB118" s="87"/>
      <c r="BC118" s="87">
        <v>500</v>
      </c>
      <c r="BD118" s="87"/>
      <c r="BE118" s="87"/>
      <c r="BF118" s="87"/>
      <c r="BG118" s="87"/>
      <c r="BH118" s="87"/>
      <c r="BI118" s="87"/>
      <c r="BJ118" s="87"/>
      <c r="BK118" s="87"/>
      <c r="BL118" s="87"/>
      <c r="BM118" s="87">
        <v>250</v>
      </c>
      <c r="BN118" s="87"/>
      <c r="BO118" s="87"/>
      <c r="BP118" s="87"/>
      <c r="BQ118" s="87">
        <v>250</v>
      </c>
      <c r="BR118" s="87"/>
      <c r="BS118" s="88"/>
      <c r="BT118" s="81">
        <v>0</v>
      </c>
      <c r="BU118" s="82">
        <v>0</v>
      </c>
      <c r="BV118" s="82">
        <v>0</v>
      </c>
      <c r="BW118" s="82">
        <v>0</v>
      </c>
      <c r="BX118" s="82">
        <v>0</v>
      </c>
      <c r="BY118" s="82">
        <v>0</v>
      </c>
      <c r="DV118" s="84"/>
      <c r="DW118" s="84"/>
      <c r="DX118" s="84"/>
      <c r="DY118" s="84"/>
      <c r="DZ118" s="84"/>
      <c r="EA118" s="84"/>
      <c r="EB118" s="84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E118" s="89"/>
      <c r="FF118" s="89"/>
      <c r="FG118" s="89"/>
      <c r="FH118" s="89"/>
      <c r="FI118" s="89"/>
      <c r="FJ118" s="89"/>
    </row>
    <row r="119" spans="1:166" s="83" customFormat="1" ht="15" customHeight="1" thickBot="1" x14ac:dyDescent="0.3">
      <c r="A119" s="85" t="s">
        <v>762</v>
      </c>
      <c r="B119" s="37" t="s">
        <v>442</v>
      </c>
      <c r="C119" s="38">
        <v>37981</v>
      </c>
      <c r="D119" s="107" t="s">
        <v>2528</v>
      </c>
      <c r="E119" s="46" t="s">
        <v>70</v>
      </c>
      <c r="F119" s="51">
        <v>1654</v>
      </c>
      <c r="G119" s="90"/>
      <c r="H119" s="91"/>
      <c r="I119" s="91">
        <v>55</v>
      </c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>
        <v>192</v>
      </c>
      <c r="V119" s="91"/>
      <c r="W119" s="91"/>
      <c r="X119" s="91"/>
      <c r="Y119" s="91">
        <v>117</v>
      </c>
      <c r="Z119" s="91"/>
      <c r="AA119" s="91"/>
      <c r="AB119" s="91"/>
      <c r="AC119" s="91"/>
      <c r="AD119" s="91"/>
      <c r="AE119" s="91"/>
      <c r="AF119" s="91"/>
      <c r="AG119" s="91">
        <v>290</v>
      </c>
      <c r="AH119" s="91">
        <v>290</v>
      </c>
      <c r="AI119" s="91"/>
      <c r="AJ119" s="91"/>
      <c r="AK119" s="91"/>
      <c r="AL119" s="91"/>
      <c r="AM119" s="91">
        <v>275</v>
      </c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>
        <v>490</v>
      </c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2"/>
      <c r="BT119" s="81">
        <v>0</v>
      </c>
      <c r="BU119" s="82">
        <v>0</v>
      </c>
      <c r="BV119" s="82">
        <v>0</v>
      </c>
      <c r="BW119" s="82">
        <v>0</v>
      </c>
      <c r="BX119" s="82">
        <v>0</v>
      </c>
      <c r="BY119" s="82">
        <v>0</v>
      </c>
    </row>
    <row r="120" spans="1:166" s="83" customFormat="1" ht="15" customHeight="1" thickBot="1" x14ac:dyDescent="0.3">
      <c r="A120" s="85" t="s">
        <v>763</v>
      </c>
      <c r="B120" s="37" t="s">
        <v>264</v>
      </c>
      <c r="C120" s="38">
        <v>37772</v>
      </c>
      <c r="D120" s="107" t="s">
        <v>2529</v>
      </c>
      <c r="E120" s="46" t="s">
        <v>60</v>
      </c>
      <c r="F120" s="51">
        <v>1651</v>
      </c>
      <c r="G120" s="90"/>
      <c r="H120" s="91"/>
      <c r="I120" s="91"/>
      <c r="J120" s="91"/>
      <c r="K120" s="91">
        <v>275</v>
      </c>
      <c r="L120" s="91"/>
      <c r="M120" s="91"/>
      <c r="N120" s="91"/>
      <c r="O120" s="91"/>
      <c r="P120" s="91"/>
      <c r="Q120" s="91"/>
      <c r="R120" s="91"/>
      <c r="S120" s="91"/>
      <c r="T120" s="91">
        <v>192</v>
      </c>
      <c r="U120" s="91"/>
      <c r="V120" s="91"/>
      <c r="W120" s="91"/>
      <c r="X120" s="91"/>
      <c r="Y120" s="91"/>
      <c r="Z120" s="91"/>
      <c r="AA120" s="91">
        <v>340</v>
      </c>
      <c r="AB120" s="91"/>
      <c r="AC120" s="91"/>
      <c r="AD120" s="91"/>
      <c r="AE120" s="91"/>
      <c r="AF120" s="91"/>
      <c r="AG120" s="91"/>
      <c r="AH120" s="91">
        <v>228</v>
      </c>
      <c r="AI120" s="91"/>
      <c r="AJ120" s="91"/>
      <c r="AK120" s="91">
        <v>46</v>
      </c>
      <c r="AL120" s="91"/>
      <c r="AM120" s="91"/>
      <c r="AN120" s="91"/>
      <c r="AO120" s="91">
        <v>167</v>
      </c>
      <c r="AP120" s="91"/>
      <c r="AQ120" s="91"/>
      <c r="AR120" s="91">
        <v>441</v>
      </c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>
        <v>175</v>
      </c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2"/>
      <c r="BT120" s="81">
        <v>0</v>
      </c>
      <c r="BU120" s="82">
        <v>0</v>
      </c>
      <c r="BV120" s="82">
        <v>0</v>
      </c>
      <c r="BW120" s="82">
        <v>0</v>
      </c>
      <c r="BX120" s="82">
        <v>0</v>
      </c>
      <c r="BY120" s="82">
        <v>0</v>
      </c>
      <c r="FE120" s="84"/>
      <c r="FF120" s="84"/>
      <c r="FG120" s="84"/>
      <c r="FH120" s="84"/>
      <c r="FI120" s="84"/>
      <c r="FJ120" s="84"/>
    </row>
    <row r="121" spans="1:166" s="83" customFormat="1" ht="15" customHeight="1" thickBot="1" x14ac:dyDescent="0.3">
      <c r="A121" s="85" t="s">
        <v>765</v>
      </c>
      <c r="B121" s="37" t="s">
        <v>444</v>
      </c>
      <c r="C121" s="38">
        <v>37902</v>
      </c>
      <c r="D121" s="107" t="s">
        <v>2530</v>
      </c>
      <c r="E121" s="46" t="s">
        <v>70</v>
      </c>
      <c r="F121" s="51">
        <v>1649</v>
      </c>
      <c r="G121" s="90"/>
      <c r="H121" s="91"/>
      <c r="I121" s="91">
        <v>92</v>
      </c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>
        <v>192</v>
      </c>
      <c r="V121" s="91"/>
      <c r="W121" s="91"/>
      <c r="X121" s="91"/>
      <c r="Y121" s="91">
        <v>92</v>
      </c>
      <c r="Z121" s="91"/>
      <c r="AA121" s="91"/>
      <c r="AB121" s="91"/>
      <c r="AC121" s="91"/>
      <c r="AD121" s="91"/>
      <c r="AE121" s="91"/>
      <c r="AF121" s="91"/>
      <c r="AG121" s="91">
        <v>290</v>
      </c>
      <c r="AH121" s="91">
        <v>340</v>
      </c>
      <c r="AI121" s="91"/>
      <c r="AJ121" s="91"/>
      <c r="AK121" s="91"/>
      <c r="AL121" s="91"/>
      <c r="AM121" s="91">
        <v>350</v>
      </c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>
        <v>385</v>
      </c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2"/>
      <c r="BT121" s="81">
        <v>0</v>
      </c>
      <c r="BU121" s="82">
        <v>0</v>
      </c>
      <c r="BV121" s="82">
        <v>0</v>
      </c>
      <c r="BW121" s="82">
        <v>0</v>
      </c>
      <c r="BX121" s="82">
        <v>0</v>
      </c>
      <c r="BY121" s="82">
        <v>0</v>
      </c>
    </row>
    <row r="122" spans="1:166" s="84" customFormat="1" ht="15" customHeight="1" thickBot="1" x14ac:dyDescent="0.3">
      <c r="A122" s="85" t="s">
        <v>767</v>
      </c>
      <c r="B122" s="39" t="s">
        <v>743</v>
      </c>
      <c r="C122" s="40">
        <v>30564</v>
      </c>
      <c r="D122" s="107" t="s">
        <v>2531</v>
      </c>
      <c r="E122" s="47" t="s">
        <v>406</v>
      </c>
      <c r="F122" s="51">
        <v>1618</v>
      </c>
      <c r="G122" s="86">
        <v>350</v>
      </c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>
        <v>293</v>
      </c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>
        <v>88</v>
      </c>
      <c r="AH122" s="87"/>
      <c r="AI122" s="87"/>
      <c r="AJ122" s="87"/>
      <c r="AK122" s="87"/>
      <c r="AL122" s="87"/>
      <c r="AM122" s="87">
        <v>642</v>
      </c>
      <c r="AN122" s="87"/>
      <c r="AO122" s="87"/>
      <c r="AP122" s="87"/>
      <c r="AQ122" s="87"/>
      <c r="AR122" s="87"/>
      <c r="AS122" s="87"/>
      <c r="AT122" s="87"/>
      <c r="AU122" s="87"/>
      <c r="AV122" s="87"/>
      <c r="AW122" s="87">
        <v>88</v>
      </c>
      <c r="AX122" s="87"/>
      <c r="AY122" s="87"/>
      <c r="AZ122" s="87"/>
      <c r="BA122" s="87"/>
      <c r="BB122" s="87"/>
      <c r="BC122" s="87">
        <v>88</v>
      </c>
      <c r="BD122" s="87"/>
      <c r="BE122" s="87"/>
      <c r="BF122" s="87"/>
      <c r="BG122" s="87"/>
      <c r="BH122" s="87"/>
      <c r="BI122" s="87"/>
      <c r="BJ122" s="87"/>
      <c r="BK122" s="87"/>
      <c r="BL122" s="87"/>
      <c r="BM122" s="87">
        <v>157</v>
      </c>
      <c r="BN122" s="87"/>
      <c r="BO122" s="87"/>
      <c r="BP122" s="87"/>
      <c r="BQ122" s="87"/>
      <c r="BR122" s="87"/>
      <c r="BS122" s="88"/>
      <c r="BT122" s="81">
        <v>0</v>
      </c>
      <c r="BU122" s="82">
        <v>0</v>
      </c>
      <c r="BV122" s="82">
        <v>0</v>
      </c>
      <c r="BW122" s="82">
        <v>0</v>
      </c>
      <c r="BX122" s="82">
        <v>0</v>
      </c>
      <c r="BY122" s="82">
        <v>0</v>
      </c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FE122" s="83"/>
      <c r="FF122" s="83"/>
      <c r="FG122" s="83"/>
      <c r="FH122" s="83"/>
      <c r="FI122" s="83"/>
      <c r="FJ122" s="83"/>
    </row>
    <row r="123" spans="1:166" s="84" customFormat="1" ht="15" customHeight="1" thickBot="1" x14ac:dyDescent="0.3">
      <c r="A123" s="85" t="s">
        <v>768</v>
      </c>
      <c r="B123" s="39" t="s">
        <v>787</v>
      </c>
      <c r="C123" s="40">
        <v>25398</v>
      </c>
      <c r="D123" s="107" t="s">
        <v>2532</v>
      </c>
      <c r="E123" s="47" t="s">
        <v>77</v>
      </c>
      <c r="F123" s="51">
        <v>1614</v>
      </c>
      <c r="G123" s="86">
        <v>275</v>
      </c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>
        <v>222</v>
      </c>
      <c r="U123" s="87"/>
      <c r="V123" s="87">
        <v>335</v>
      </c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>
        <v>280</v>
      </c>
      <c r="AS123" s="87"/>
      <c r="AT123" s="87"/>
      <c r="AU123" s="87"/>
      <c r="AV123" s="87"/>
      <c r="AW123" s="87"/>
      <c r="AX123" s="87">
        <v>222</v>
      </c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>
        <v>280</v>
      </c>
      <c r="BJ123" s="87"/>
      <c r="BK123" s="87"/>
      <c r="BL123" s="87"/>
      <c r="BM123" s="87"/>
      <c r="BN123" s="87"/>
      <c r="BO123" s="87"/>
      <c r="BP123" s="87"/>
      <c r="BQ123" s="87"/>
      <c r="BR123" s="87"/>
      <c r="BS123" s="88"/>
      <c r="BT123" s="81">
        <v>0</v>
      </c>
      <c r="BU123" s="82">
        <v>0</v>
      </c>
      <c r="BV123" s="82">
        <v>0</v>
      </c>
      <c r="BW123" s="82">
        <v>0</v>
      </c>
      <c r="BX123" s="82">
        <v>0</v>
      </c>
      <c r="BY123" s="82">
        <v>0</v>
      </c>
      <c r="BZ123" s="83"/>
      <c r="DT123" s="83"/>
      <c r="DU123" s="83"/>
      <c r="EC123" s="89"/>
      <c r="ED123" s="89"/>
      <c r="EE123" s="89"/>
      <c r="EF123" s="89"/>
      <c r="EG123" s="89"/>
      <c r="EH123" s="89"/>
      <c r="EI123" s="89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</row>
    <row r="124" spans="1:166" s="83" customFormat="1" ht="15" customHeight="1" thickBot="1" x14ac:dyDescent="0.3">
      <c r="A124" s="85" t="s">
        <v>769</v>
      </c>
      <c r="B124" s="41" t="s">
        <v>779</v>
      </c>
      <c r="C124" s="42">
        <v>37565</v>
      </c>
      <c r="D124" s="107" t="s">
        <v>2533</v>
      </c>
      <c r="E124" s="49" t="s">
        <v>695</v>
      </c>
      <c r="F124" s="51">
        <v>1599</v>
      </c>
      <c r="G124" s="90"/>
      <c r="H124" s="91"/>
      <c r="I124" s="91"/>
      <c r="J124" s="91"/>
      <c r="K124" s="91"/>
      <c r="L124" s="91"/>
      <c r="M124" s="91"/>
      <c r="N124" s="91"/>
      <c r="O124" s="91"/>
      <c r="P124" s="91"/>
      <c r="Q124" s="91">
        <v>92</v>
      </c>
      <c r="R124" s="91"/>
      <c r="S124" s="91"/>
      <c r="T124" s="91"/>
      <c r="U124" s="91"/>
      <c r="V124" s="91"/>
      <c r="W124" s="91"/>
      <c r="X124" s="91">
        <v>92</v>
      </c>
      <c r="Y124" s="91"/>
      <c r="Z124" s="91"/>
      <c r="AA124" s="91"/>
      <c r="AB124" s="91"/>
      <c r="AC124" s="91"/>
      <c r="AD124" s="91"/>
      <c r="AE124" s="91">
        <v>137</v>
      </c>
      <c r="AF124" s="91"/>
      <c r="AG124" s="91"/>
      <c r="AH124" s="91"/>
      <c r="AI124" s="91"/>
      <c r="AJ124" s="91"/>
      <c r="AK124" s="91">
        <v>272</v>
      </c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>
        <v>385</v>
      </c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>
        <v>441</v>
      </c>
      <c r="BJ124" s="91">
        <v>272</v>
      </c>
      <c r="BK124" s="91"/>
      <c r="BL124" s="91"/>
      <c r="BM124" s="91"/>
      <c r="BN124" s="91"/>
      <c r="BO124" s="91"/>
      <c r="BP124" s="91"/>
      <c r="BQ124" s="91"/>
      <c r="BR124" s="91"/>
      <c r="BS124" s="92"/>
      <c r="BT124" s="81">
        <v>0</v>
      </c>
      <c r="BU124" s="82">
        <v>0</v>
      </c>
      <c r="BV124" s="82">
        <v>0</v>
      </c>
      <c r="BW124" s="82">
        <v>0</v>
      </c>
      <c r="BX124" s="82">
        <v>0</v>
      </c>
      <c r="BY124" s="82">
        <v>0</v>
      </c>
      <c r="FE124" s="99"/>
      <c r="FF124" s="99"/>
      <c r="FG124" s="99"/>
      <c r="FH124" s="99"/>
      <c r="FI124" s="99"/>
      <c r="FJ124" s="99"/>
    </row>
    <row r="125" spans="1:166" s="84" customFormat="1" ht="15" customHeight="1" thickBot="1" x14ac:dyDescent="0.25">
      <c r="A125" s="85" t="s">
        <v>772</v>
      </c>
      <c r="B125" s="101" t="s">
        <v>759</v>
      </c>
      <c r="C125" s="38">
        <v>39127</v>
      </c>
      <c r="D125" s="107" t="s">
        <v>2534</v>
      </c>
      <c r="E125" s="46" t="s">
        <v>60</v>
      </c>
      <c r="F125" s="51">
        <v>1582</v>
      </c>
      <c r="G125" s="90"/>
      <c r="H125" s="91"/>
      <c r="I125" s="91"/>
      <c r="J125" s="91"/>
      <c r="K125" s="91">
        <v>152</v>
      </c>
      <c r="L125" s="91"/>
      <c r="M125" s="91"/>
      <c r="N125" s="91"/>
      <c r="O125" s="91"/>
      <c r="P125" s="91"/>
      <c r="Q125" s="91"/>
      <c r="R125" s="91"/>
      <c r="S125" s="91"/>
      <c r="T125" s="91">
        <v>320</v>
      </c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>
        <v>228</v>
      </c>
      <c r="AI125" s="91"/>
      <c r="AJ125" s="91"/>
      <c r="AK125" s="91">
        <v>117</v>
      </c>
      <c r="AL125" s="91"/>
      <c r="AM125" s="91"/>
      <c r="AN125" s="91"/>
      <c r="AO125" s="91">
        <v>290</v>
      </c>
      <c r="AP125" s="91"/>
      <c r="AQ125" s="91"/>
      <c r="AR125" s="91">
        <v>475</v>
      </c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2"/>
      <c r="BT125" s="81">
        <v>0</v>
      </c>
      <c r="BU125" s="82">
        <v>0</v>
      </c>
      <c r="BV125" s="82">
        <v>0</v>
      </c>
      <c r="BW125" s="82">
        <v>0</v>
      </c>
      <c r="BX125" s="82">
        <v>0</v>
      </c>
      <c r="BY125" s="82">
        <v>0</v>
      </c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</row>
    <row r="126" spans="1:166" s="84" customFormat="1" ht="15" customHeight="1" thickBot="1" x14ac:dyDescent="0.3">
      <c r="A126" s="85" t="s">
        <v>774</v>
      </c>
      <c r="B126" s="39" t="s">
        <v>811</v>
      </c>
      <c r="C126" s="40">
        <v>34806</v>
      </c>
      <c r="D126" s="107" t="s">
        <v>2535</v>
      </c>
      <c r="E126" s="47" t="s">
        <v>812</v>
      </c>
      <c r="F126" s="51">
        <v>1562</v>
      </c>
      <c r="G126" s="86">
        <v>275</v>
      </c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>
        <v>360</v>
      </c>
      <c r="AE126" s="87"/>
      <c r="AF126" s="87"/>
      <c r="AG126" s="87"/>
      <c r="AH126" s="87"/>
      <c r="AI126" s="87"/>
      <c r="AJ126" s="87"/>
      <c r="AK126" s="87"/>
      <c r="AL126" s="87"/>
      <c r="AM126" s="87"/>
      <c r="AN126" s="87">
        <v>205</v>
      </c>
      <c r="AO126" s="87"/>
      <c r="AP126" s="87"/>
      <c r="AQ126" s="87">
        <v>360</v>
      </c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>
        <v>205</v>
      </c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>
        <v>157</v>
      </c>
      <c r="BS126" s="88"/>
      <c r="BT126" s="81">
        <v>0</v>
      </c>
      <c r="BU126" s="82">
        <v>0</v>
      </c>
      <c r="BV126" s="82">
        <v>0</v>
      </c>
      <c r="BW126" s="82">
        <v>0</v>
      </c>
      <c r="BX126" s="82">
        <v>0</v>
      </c>
      <c r="BY126" s="82">
        <v>0</v>
      </c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V126" s="83"/>
      <c r="DW126" s="83"/>
      <c r="DX126" s="83"/>
      <c r="DY126" s="83"/>
      <c r="DZ126" s="83"/>
      <c r="EA126" s="83"/>
      <c r="EB126" s="83"/>
      <c r="FA126" s="83"/>
      <c r="FD126" s="83"/>
    </row>
    <row r="127" spans="1:166" s="84" customFormat="1" ht="15" customHeight="1" thickBot="1" x14ac:dyDescent="0.3">
      <c r="A127" s="85" t="s">
        <v>776</v>
      </c>
      <c r="B127" s="37" t="s">
        <v>755</v>
      </c>
      <c r="C127" s="38">
        <v>37576</v>
      </c>
      <c r="D127" s="107" t="s">
        <v>2536</v>
      </c>
      <c r="E127" s="46" t="s">
        <v>70</v>
      </c>
      <c r="F127" s="51">
        <v>1561</v>
      </c>
      <c r="G127" s="90"/>
      <c r="H127" s="91"/>
      <c r="I127" s="91">
        <v>55</v>
      </c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>
        <v>275</v>
      </c>
      <c r="V127" s="91"/>
      <c r="W127" s="91"/>
      <c r="X127" s="91"/>
      <c r="Y127" s="91">
        <v>92</v>
      </c>
      <c r="Z127" s="91"/>
      <c r="AA127" s="91"/>
      <c r="AB127" s="91"/>
      <c r="AC127" s="91"/>
      <c r="AD127" s="91"/>
      <c r="AE127" s="91"/>
      <c r="AF127" s="91"/>
      <c r="AG127" s="91">
        <v>167</v>
      </c>
      <c r="AH127" s="91">
        <v>315</v>
      </c>
      <c r="AI127" s="91"/>
      <c r="AJ127" s="91"/>
      <c r="AK127" s="91"/>
      <c r="AL127" s="91"/>
      <c r="AM127" s="91">
        <v>117</v>
      </c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>
        <v>595</v>
      </c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2"/>
      <c r="BT127" s="81">
        <v>0</v>
      </c>
      <c r="BU127" s="82">
        <v>0</v>
      </c>
      <c r="BV127" s="82">
        <v>0</v>
      </c>
      <c r="BW127" s="82">
        <v>0</v>
      </c>
      <c r="BX127" s="82">
        <v>0</v>
      </c>
      <c r="BY127" s="82">
        <v>0</v>
      </c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</row>
    <row r="128" spans="1:166" s="84" customFormat="1" ht="15" customHeight="1" thickBot="1" x14ac:dyDescent="0.3">
      <c r="A128" s="85" t="s">
        <v>777</v>
      </c>
      <c r="B128" s="37" t="s">
        <v>822</v>
      </c>
      <c r="C128" s="52">
        <v>33219</v>
      </c>
      <c r="D128" s="107" t="s">
        <v>2537</v>
      </c>
      <c r="E128" s="46" t="s">
        <v>823</v>
      </c>
      <c r="F128" s="51">
        <v>1547</v>
      </c>
      <c r="G128" s="86">
        <v>275</v>
      </c>
      <c r="H128" s="95"/>
      <c r="I128" s="91"/>
      <c r="J128" s="91"/>
      <c r="K128" s="87"/>
      <c r="L128" s="91"/>
      <c r="M128" s="91"/>
      <c r="N128" s="91"/>
      <c r="O128" s="91"/>
      <c r="P128" s="91"/>
      <c r="Q128" s="91"/>
      <c r="R128" s="91"/>
      <c r="S128" s="91"/>
      <c r="T128" s="87"/>
      <c r="U128" s="87"/>
      <c r="V128" s="95"/>
      <c r="W128" s="91"/>
      <c r="X128" s="91"/>
      <c r="Y128" s="91"/>
      <c r="Z128" s="91"/>
      <c r="AA128" s="87"/>
      <c r="AB128" s="91"/>
      <c r="AC128" s="91"/>
      <c r="AD128" s="87"/>
      <c r="AE128" s="91"/>
      <c r="AF128" s="91"/>
      <c r="AG128" s="87"/>
      <c r="AH128" s="91"/>
      <c r="AI128" s="91"/>
      <c r="AJ128" s="91"/>
      <c r="AK128" s="87"/>
      <c r="AL128" s="87">
        <v>642</v>
      </c>
      <c r="AM128" s="87"/>
      <c r="AN128" s="91"/>
      <c r="AO128" s="87"/>
      <c r="AP128" s="91"/>
      <c r="AQ128" s="87">
        <v>360</v>
      </c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>
        <v>65</v>
      </c>
      <c r="BH128" s="87"/>
      <c r="BI128" s="87"/>
      <c r="BJ128" s="87"/>
      <c r="BK128" s="87"/>
      <c r="BL128" s="87">
        <v>205</v>
      </c>
      <c r="BM128" s="87"/>
      <c r="BN128" s="87"/>
      <c r="BO128" s="87"/>
      <c r="BP128" s="87"/>
      <c r="BQ128" s="87"/>
      <c r="BR128" s="87"/>
      <c r="BS128" s="88"/>
      <c r="BT128" s="81">
        <v>0</v>
      </c>
      <c r="BU128" s="82">
        <v>0</v>
      </c>
      <c r="BV128" s="82">
        <v>0</v>
      </c>
      <c r="BW128" s="82">
        <v>0</v>
      </c>
      <c r="BX128" s="82">
        <v>0</v>
      </c>
      <c r="BY128" s="82">
        <v>0</v>
      </c>
      <c r="BZ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B128" s="83"/>
      <c r="FC128" s="83"/>
      <c r="FD128" s="83"/>
      <c r="FE128" s="83"/>
      <c r="FF128" s="83"/>
      <c r="FG128" s="83"/>
      <c r="FH128" s="83"/>
      <c r="FI128" s="83"/>
      <c r="FJ128" s="83"/>
    </row>
    <row r="129" spans="1:166" s="84" customFormat="1" ht="15" customHeight="1" thickBot="1" x14ac:dyDescent="0.25">
      <c r="A129" s="85" t="s">
        <v>778</v>
      </c>
      <c r="B129" s="103" t="s">
        <v>783</v>
      </c>
      <c r="C129" s="40">
        <v>35926</v>
      </c>
      <c r="D129" s="107" t="s">
        <v>2538</v>
      </c>
      <c r="E129" s="47" t="s">
        <v>11</v>
      </c>
      <c r="F129" s="51">
        <v>1540</v>
      </c>
      <c r="G129" s="86"/>
      <c r="H129" s="87">
        <v>142</v>
      </c>
      <c r="I129" s="87"/>
      <c r="J129" s="87"/>
      <c r="K129" s="91"/>
      <c r="L129" s="87"/>
      <c r="M129" s="87"/>
      <c r="N129" s="87"/>
      <c r="O129" s="87">
        <v>137</v>
      </c>
      <c r="P129" s="87"/>
      <c r="Q129" s="87"/>
      <c r="R129" s="87"/>
      <c r="S129" s="87">
        <v>175</v>
      </c>
      <c r="T129" s="91"/>
      <c r="U129" s="91"/>
      <c r="V129" s="87"/>
      <c r="W129" s="87"/>
      <c r="X129" s="87"/>
      <c r="Y129" s="87"/>
      <c r="Z129" s="87"/>
      <c r="AA129" s="91"/>
      <c r="AB129" s="87"/>
      <c r="AC129" s="87"/>
      <c r="AD129" s="91">
        <v>360</v>
      </c>
      <c r="AE129" s="87"/>
      <c r="AF129" s="87"/>
      <c r="AG129" s="91"/>
      <c r="AH129" s="87"/>
      <c r="AI129" s="87"/>
      <c r="AJ129" s="87"/>
      <c r="AK129" s="91"/>
      <c r="AL129" s="91">
        <v>504</v>
      </c>
      <c r="AM129" s="91"/>
      <c r="AN129" s="87"/>
      <c r="AO129" s="91"/>
      <c r="AP129" s="87"/>
      <c r="AQ129" s="91">
        <v>222</v>
      </c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>
        <v>102</v>
      </c>
      <c r="BM129" s="91"/>
      <c r="BN129" s="91"/>
      <c r="BO129" s="91"/>
      <c r="BP129" s="91">
        <v>60</v>
      </c>
      <c r="BQ129" s="91"/>
      <c r="BR129" s="91"/>
      <c r="BS129" s="92"/>
      <c r="BT129" s="81">
        <v>0</v>
      </c>
      <c r="BU129" s="82">
        <v>0</v>
      </c>
      <c r="BV129" s="82">
        <v>0</v>
      </c>
      <c r="BW129" s="82">
        <v>0</v>
      </c>
      <c r="BX129" s="82">
        <v>0</v>
      </c>
      <c r="BY129" s="82">
        <v>0</v>
      </c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99"/>
      <c r="CW129" s="99"/>
      <c r="CX129" s="99"/>
      <c r="CY129" s="99"/>
      <c r="CZ129" s="99"/>
      <c r="DA129" s="99"/>
      <c r="DB129" s="99"/>
      <c r="DC129" s="99"/>
      <c r="DD129" s="99"/>
      <c r="DE129" s="99"/>
      <c r="DF129" s="99"/>
      <c r="DG129" s="99"/>
      <c r="DH129" s="99"/>
      <c r="DI129" s="99"/>
      <c r="DJ129" s="99"/>
      <c r="DK129" s="99"/>
      <c r="DL129" s="99"/>
      <c r="DM129" s="99"/>
      <c r="DN129" s="99"/>
      <c r="DO129" s="99"/>
      <c r="DP129" s="99"/>
      <c r="DQ129" s="99"/>
      <c r="DR129" s="99"/>
      <c r="DS129" s="99"/>
      <c r="DT129" s="99"/>
      <c r="DU129" s="99"/>
      <c r="DV129" s="99"/>
      <c r="DW129" s="99"/>
      <c r="DX129" s="99"/>
      <c r="DY129" s="99"/>
      <c r="DZ129" s="99"/>
      <c r="EA129" s="99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</row>
    <row r="130" spans="1:166" s="84" customFormat="1" ht="15" customHeight="1" thickBot="1" x14ac:dyDescent="0.3">
      <c r="A130" s="85" t="s">
        <v>780</v>
      </c>
      <c r="B130" s="37" t="s">
        <v>452</v>
      </c>
      <c r="C130" s="38">
        <v>38244</v>
      </c>
      <c r="D130" s="107" t="s">
        <v>2539</v>
      </c>
      <c r="E130" s="46" t="s">
        <v>709</v>
      </c>
      <c r="F130" s="51">
        <v>1522</v>
      </c>
      <c r="G130" s="90">
        <v>275</v>
      </c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>
        <v>192</v>
      </c>
      <c r="V130" s="91"/>
      <c r="W130" s="91"/>
      <c r="X130" s="91"/>
      <c r="Y130" s="91"/>
      <c r="Z130" s="91"/>
      <c r="AA130" s="91"/>
      <c r="AB130" s="91"/>
      <c r="AC130" s="91"/>
      <c r="AD130" s="91">
        <v>275</v>
      </c>
      <c r="AE130" s="91"/>
      <c r="AF130" s="91"/>
      <c r="AG130" s="91">
        <v>220</v>
      </c>
      <c r="AH130" s="91"/>
      <c r="AI130" s="91"/>
      <c r="AJ130" s="91"/>
      <c r="AK130" s="91">
        <v>117</v>
      </c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>
        <v>385</v>
      </c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>
        <v>175</v>
      </c>
      <c r="BN130" s="91"/>
      <c r="BO130" s="91"/>
      <c r="BP130" s="91"/>
      <c r="BQ130" s="91"/>
      <c r="BR130" s="91"/>
      <c r="BS130" s="92"/>
      <c r="BT130" s="81">
        <v>0</v>
      </c>
      <c r="BU130" s="82">
        <v>0</v>
      </c>
      <c r="BV130" s="82">
        <v>0</v>
      </c>
      <c r="BW130" s="82">
        <v>0</v>
      </c>
      <c r="BX130" s="82">
        <v>0</v>
      </c>
      <c r="BY130" s="82">
        <v>0</v>
      </c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U130" s="83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</row>
    <row r="131" spans="1:166" s="83" customFormat="1" ht="15" customHeight="1" thickBot="1" x14ac:dyDescent="0.3">
      <c r="A131" s="85" t="s">
        <v>782</v>
      </c>
      <c r="B131" s="37" t="s">
        <v>419</v>
      </c>
      <c r="C131" s="38">
        <v>38476</v>
      </c>
      <c r="D131" s="107" t="s">
        <v>2540</v>
      </c>
      <c r="E131" s="46" t="s">
        <v>715</v>
      </c>
      <c r="F131" s="51">
        <v>1517</v>
      </c>
      <c r="G131" s="90"/>
      <c r="H131" s="91"/>
      <c r="I131" s="91"/>
      <c r="J131" s="91"/>
      <c r="K131" s="91"/>
      <c r="L131" s="91"/>
      <c r="M131" s="91"/>
      <c r="N131" s="91"/>
      <c r="O131" s="91">
        <v>122</v>
      </c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>
        <v>320</v>
      </c>
      <c r="AE131" s="91"/>
      <c r="AF131" s="91"/>
      <c r="AG131" s="91"/>
      <c r="AH131" s="91">
        <v>253</v>
      </c>
      <c r="AI131" s="91"/>
      <c r="AJ131" s="91"/>
      <c r="AK131" s="91"/>
      <c r="AL131" s="91">
        <v>380</v>
      </c>
      <c r="AM131" s="91"/>
      <c r="AN131" s="91"/>
      <c r="AO131" s="91"/>
      <c r="AP131" s="91"/>
      <c r="AQ131" s="91">
        <v>272</v>
      </c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>
        <v>146</v>
      </c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>
        <v>146</v>
      </c>
      <c r="BS131" s="92"/>
      <c r="BT131" s="81">
        <v>0</v>
      </c>
      <c r="BU131" s="82">
        <v>0</v>
      </c>
      <c r="BV131" s="82">
        <v>0</v>
      </c>
      <c r="BW131" s="82">
        <v>0</v>
      </c>
      <c r="BX131" s="82">
        <v>0</v>
      </c>
      <c r="BY131" s="82">
        <v>0</v>
      </c>
    </row>
    <row r="132" spans="1:166" s="83" customFormat="1" ht="15" customHeight="1" thickBot="1" x14ac:dyDescent="0.3">
      <c r="A132" s="85" t="s">
        <v>784</v>
      </c>
      <c r="B132" s="37" t="s">
        <v>167</v>
      </c>
      <c r="C132" s="38">
        <v>37212</v>
      </c>
      <c r="D132" s="107" t="s">
        <v>2541</v>
      </c>
      <c r="E132" s="46" t="s">
        <v>715</v>
      </c>
      <c r="F132" s="51">
        <v>1517</v>
      </c>
      <c r="G132" s="90"/>
      <c r="H132" s="91"/>
      <c r="I132" s="91"/>
      <c r="J132" s="91"/>
      <c r="K132" s="91"/>
      <c r="L132" s="91"/>
      <c r="M132" s="91"/>
      <c r="N132" s="91"/>
      <c r="O132" s="91">
        <v>60</v>
      </c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>
        <v>467</v>
      </c>
      <c r="AI132" s="91"/>
      <c r="AJ132" s="91"/>
      <c r="AK132" s="91"/>
      <c r="AL132" s="91">
        <v>425</v>
      </c>
      <c r="AM132" s="91"/>
      <c r="AN132" s="91"/>
      <c r="AO132" s="91"/>
      <c r="AP132" s="91"/>
      <c r="AQ132" s="91">
        <v>360</v>
      </c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>
        <v>205</v>
      </c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2"/>
      <c r="BT132" s="81">
        <v>0</v>
      </c>
      <c r="BU132" s="82">
        <v>0</v>
      </c>
      <c r="BV132" s="82">
        <v>0</v>
      </c>
      <c r="BW132" s="82">
        <v>0</v>
      </c>
      <c r="BX132" s="82">
        <v>0</v>
      </c>
      <c r="BY132" s="82">
        <v>0</v>
      </c>
      <c r="FE132" s="84"/>
      <c r="FF132" s="84"/>
      <c r="FG132" s="84"/>
      <c r="FH132" s="84"/>
      <c r="FI132" s="84"/>
      <c r="FJ132" s="84"/>
    </row>
    <row r="133" spans="1:166" s="83" customFormat="1" ht="15" customHeight="1" thickBot="1" x14ac:dyDescent="0.3">
      <c r="A133" s="85" t="s">
        <v>786</v>
      </c>
      <c r="B133" s="37" t="s">
        <v>785</v>
      </c>
      <c r="C133" s="52">
        <v>36368</v>
      </c>
      <c r="D133" s="107" t="s">
        <v>2542</v>
      </c>
      <c r="E133" s="46" t="s">
        <v>695</v>
      </c>
      <c r="F133" s="51">
        <v>1499</v>
      </c>
      <c r="G133" s="90"/>
      <c r="H133" s="91"/>
      <c r="I133" s="91"/>
      <c r="J133" s="91"/>
      <c r="K133" s="87"/>
      <c r="L133" s="91"/>
      <c r="M133" s="91">
        <v>92</v>
      </c>
      <c r="N133" s="91"/>
      <c r="O133" s="91"/>
      <c r="P133" s="91"/>
      <c r="Q133" s="91"/>
      <c r="R133" s="91"/>
      <c r="S133" s="91"/>
      <c r="T133" s="87">
        <v>360</v>
      </c>
      <c r="U133" s="87"/>
      <c r="V133" s="91">
        <v>205</v>
      </c>
      <c r="W133" s="91"/>
      <c r="X133" s="91"/>
      <c r="Y133" s="91"/>
      <c r="Z133" s="91"/>
      <c r="AA133" s="87"/>
      <c r="AB133" s="91">
        <v>102</v>
      </c>
      <c r="AC133" s="91"/>
      <c r="AD133" s="87"/>
      <c r="AE133" s="91"/>
      <c r="AF133" s="91"/>
      <c r="AG133" s="87"/>
      <c r="AH133" s="91"/>
      <c r="AI133" s="91"/>
      <c r="AJ133" s="91"/>
      <c r="AK133" s="87">
        <v>272</v>
      </c>
      <c r="AL133" s="87"/>
      <c r="AM133" s="87"/>
      <c r="AN133" s="91"/>
      <c r="AO133" s="87">
        <v>88</v>
      </c>
      <c r="AP133" s="91"/>
      <c r="AQ133" s="87"/>
      <c r="AR133" s="87">
        <v>280</v>
      </c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>
        <v>280</v>
      </c>
      <c r="BJ133" s="87">
        <v>88</v>
      </c>
      <c r="BK133" s="87"/>
      <c r="BL133" s="87"/>
      <c r="BM133" s="87"/>
      <c r="BN133" s="87"/>
      <c r="BO133" s="87"/>
      <c r="BP133" s="87"/>
      <c r="BQ133" s="87"/>
      <c r="BR133" s="87"/>
      <c r="BS133" s="88"/>
      <c r="BT133" s="81">
        <v>0</v>
      </c>
      <c r="BU133" s="82">
        <v>0</v>
      </c>
      <c r="BV133" s="82">
        <v>0</v>
      </c>
      <c r="BW133" s="82">
        <v>0</v>
      </c>
      <c r="BX133" s="82">
        <v>0</v>
      </c>
      <c r="BY133" s="82">
        <v>0</v>
      </c>
      <c r="FB133" s="84"/>
      <c r="FC133" s="84"/>
    </row>
    <row r="134" spans="1:166" s="83" customFormat="1" ht="15" customHeight="1" thickBot="1" x14ac:dyDescent="0.3">
      <c r="A134" s="85" t="s">
        <v>788</v>
      </c>
      <c r="B134" s="39" t="s">
        <v>802</v>
      </c>
      <c r="C134" s="40">
        <v>29713</v>
      </c>
      <c r="D134" s="107" t="s">
        <v>2543</v>
      </c>
      <c r="E134" s="47" t="s">
        <v>408</v>
      </c>
      <c r="F134" s="51">
        <v>1484</v>
      </c>
      <c r="G134" s="86">
        <v>192</v>
      </c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>
        <v>360</v>
      </c>
      <c r="V134" s="87">
        <v>205</v>
      </c>
      <c r="W134" s="87"/>
      <c r="X134" s="87"/>
      <c r="Y134" s="87">
        <v>157</v>
      </c>
      <c r="Z134" s="87"/>
      <c r="AA134" s="87"/>
      <c r="AB134" s="87"/>
      <c r="AC134" s="87"/>
      <c r="AD134" s="87"/>
      <c r="AE134" s="87"/>
      <c r="AF134" s="87"/>
      <c r="AG134" s="87">
        <v>222</v>
      </c>
      <c r="AH134" s="87"/>
      <c r="AI134" s="87"/>
      <c r="AJ134" s="87"/>
      <c r="AK134" s="87"/>
      <c r="AL134" s="87"/>
      <c r="AM134" s="87">
        <v>222</v>
      </c>
      <c r="AN134" s="87"/>
      <c r="AO134" s="87"/>
      <c r="AP134" s="87"/>
      <c r="AQ134" s="87"/>
      <c r="AR134" s="87"/>
      <c r="AS134" s="87"/>
      <c r="AT134" s="87"/>
      <c r="AU134" s="87"/>
      <c r="AV134" s="87"/>
      <c r="AW134" s="87">
        <v>222</v>
      </c>
      <c r="AX134" s="87"/>
      <c r="AY134" s="87"/>
      <c r="AZ134" s="87"/>
      <c r="BA134" s="87"/>
      <c r="BB134" s="87"/>
      <c r="BC134" s="87">
        <v>88</v>
      </c>
      <c r="BD134" s="87"/>
      <c r="BE134" s="87"/>
      <c r="BF134" s="87"/>
      <c r="BG134" s="87"/>
      <c r="BH134" s="87"/>
      <c r="BI134" s="87"/>
      <c r="BJ134" s="87"/>
      <c r="BK134" s="87"/>
      <c r="BL134" s="87"/>
      <c r="BM134" s="87">
        <v>102</v>
      </c>
      <c r="BN134" s="87"/>
      <c r="BO134" s="87"/>
      <c r="BP134" s="87"/>
      <c r="BQ134" s="87">
        <v>253</v>
      </c>
      <c r="BR134" s="87"/>
      <c r="BS134" s="88"/>
      <c r="BT134" s="81">
        <v>0</v>
      </c>
      <c r="BU134" s="82">
        <v>0</v>
      </c>
      <c r="BV134" s="82">
        <v>0</v>
      </c>
      <c r="BW134" s="82">
        <v>0</v>
      </c>
      <c r="BX134" s="82">
        <v>0</v>
      </c>
      <c r="BY134" s="82">
        <v>0</v>
      </c>
      <c r="EC134" s="84"/>
      <c r="ED134" s="84"/>
      <c r="EE134" s="84"/>
      <c r="EF134" s="84"/>
      <c r="EG134" s="84"/>
      <c r="EH134" s="84"/>
      <c r="EI134" s="84"/>
      <c r="EJ134" s="84"/>
      <c r="EK134" s="84"/>
      <c r="EL134" s="84"/>
      <c r="EM134" s="84"/>
      <c r="EN134" s="84"/>
      <c r="EO134" s="84"/>
      <c r="EP134" s="84"/>
      <c r="EQ134" s="84"/>
      <c r="ER134" s="84"/>
      <c r="ES134" s="84"/>
      <c r="ET134" s="84"/>
      <c r="EU134" s="84"/>
      <c r="EV134" s="84"/>
      <c r="EW134" s="84"/>
      <c r="EX134" s="84"/>
      <c r="EY134" s="84"/>
      <c r="EZ134" s="84"/>
    </row>
    <row r="135" spans="1:166" s="83" customFormat="1" ht="15" customHeight="1" thickBot="1" x14ac:dyDescent="0.3">
      <c r="A135" s="85" t="s">
        <v>789</v>
      </c>
      <c r="B135" s="37" t="s">
        <v>252</v>
      </c>
      <c r="C135" s="38">
        <v>38699</v>
      </c>
      <c r="D135" s="107" t="s">
        <v>2544</v>
      </c>
      <c r="E135" s="47" t="s">
        <v>709</v>
      </c>
      <c r="F135" s="51">
        <v>1456</v>
      </c>
      <c r="G135" s="90">
        <v>275</v>
      </c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>
        <v>117</v>
      </c>
      <c r="V135" s="91"/>
      <c r="W135" s="91"/>
      <c r="X135" s="91"/>
      <c r="Y135" s="91"/>
      <c r="Z135" s="91"/>
      <c r="AA135" s="91"/>
      <c r="AB135" s="91"/>
      <c r="AC135" s="91"/>
      <c r="AD135" s="91">
        <v>270</v>
      </c>
      <c r="AE135" s="91"/>
      <c r="AF135" s="91"/>
      <c r="AG135" s="91">
        <v>152</v>
      </c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>
        <v>272</v>
      </c>
      <c r="AX135" s="91"/>
      <c r="AY135" s="91"/>
      <c r="AZ135" s="91"/>
      <c r="BA135" s="91"/>
      <c r="BB135" s="91"/>
      <c r="BC135" s="91">
        <v>350</v>
      </c>
      <c r="BD135" s="91"/>
      <c r="BE135" s="91"/>
      <c r="BF135" s="91"/>
      <c r="BG135" s="91"/>
      <c r="BH135" s="91"/>
      <c r="BI135" s="91"/>
      <c r="BJ135" s="91"/>
      <c r="BK135" s="91"/>
      <c r="BL135" s="91"/>
      <c r="BM135" s="91">
        <v>137</v>
      </c>
      <c r="BN135" s="91"/>
      <c r="BO135" s="91"/>
      <c r="BP135" s="91"/>
      <c r="BQ135" s="91"/>
      <c r="BR135" s="91"/>
      <c r="BS135" s="92"/>
      <c r="BT135" s="81">
        <v>0</v>
      </c>
      <c r="BU135" s="82">
        <v>0</v>
      </c>
      <c r="BV135" s="82">
        <v>0</v>
      </c>
      <c r="BW135" s="82">
        <v>0</v>
      </c>
      <c r="BX135" s="82">
        <v>0</v>
      </c>
      <c r="BY135" s="82">
        <v>0</v>
      </c>
    </row>
    <row r="136" spans="1:166" s="83" customFormat="1" ht="15" customHeight="1" thickBot="1" x14ac:dyDescent="0.3">
      <c r="A136" s="85" t="s">
        <v>790</v>
      </c>
      <c r="B136" s="37" t="s">
        <v>453</v>
      </c>
      <c r="C136" s="38">
        <v>37875</v>
      </c>
      <c r="D136" s="107" t="s">
        <v>2545</v>
      </c>
      <c r="E136" s="46" t="s">
        <v>32</v>
      </c>
      <c r="F136" s="51">
        <v>1451</v>
      </c>
      <c r="G136" s="90"/>
      <c r="H136" s="91"/>
      <c r="I136" s="91"/>
      <c r="J136" s="91"/>
      <c r="K136" s="91"/>
      <c r="L136" s="91"/>
      <c r="M136" s="91"/>
      <c r="N136" s="91"/>
      <c r="O136" s="91">
        <v>92</v>
      </c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>
        <v>425</v>
      </c>
      <c r="AE136" s="91"/>
      <c r="AF136" s="91"/>
      <c r="AG136" s="91"/>
      <c r="AH136" s="91"/>
      <c r="AI136" s="91"/>
      <c r="AJ136" s="91"/>
      <c r="AK136" s="91"/>
      <c r="AL136" s="91">
        <v>350</v>
      </c>
      <c r="AM136" s="91"/>
      <c r="AN136" s="91"/>
      <c r="AO136" s="91"/>
      <c r="AP136" s="91"/>
      <c r="AQ136" s="91">
        <v>272</v>
      </c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>
        <v>137</v>
      </c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>
        <v>175</v>
      </c>
      <c r="BS136" s="92"/>
      <c r="BT136" s="81">
        <v>0</v>
      </c>
      <c r="BU136" s="82">
        <v>0</v>
      </c>
      <c r="BV136" s="82">
        <v>0</v>
      </c>
      <c r="BW136" s="82">
        <v>0</v>
      </c>
      <c r="BX136" s="82">
        <v>0</v>
      </c>
      <c r="BY136" s="82">
        <v>0</v>
      </c>
    </row>
    <row r="137" spans="1:166" s="84" customFormat="1" ht="15" customHeight="1" thickBot="1" x14ac:dyDescent="0.3">
      <c r="A137" s="85" t="s">
        <v>792</v>
      </c>
      <c r="B137" s="68" t="s">
        <v>425</v>
      </c>
      <c r="C137" s="69">
        <v>38158</v>
      </c>
      <c r="D137" s="107" t="s">
        <v>2546</v>
      </c>
      <c r="E137" s="46" t="s">
        <v>676</v>
      </c>
      <c r="F137" s="51">
        <v>1441</v>
      </c>
      <c r="G137" s="90"/>
      <c r="H137" s="91"/>
      <c r="I137" s="91"/>
      <c r="J137" s="91"/>
      <c r="K137" s="91">
        <v>192</v>
      </c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>
        <v>220</v>
      </c>
      <c r="AB137" s="91">
        <v>35</v>
      </c>
      <c r="AC137" s="91"/>
      <c r="AD137" s="91"/>
      <c r="AE137" s="91"/>
      <c r="AF137" s="91">
        <v>137</v>
      </c>
      <c r="AG137" s="91"/>
      <c r="AH137" s="91"/>
      <c r="AI137" s="91"/>
      <c r="AJ137" s="91"/>
      <c r="AK137" s="91"/>
      <c r="AL137" s="91"/>
      <c r="AM137" s="91"/>
      <c r="AN137" s="91"/>
      <c r="AO137" s="91">
        <v>192</v>
      </c>
      <c r="AP137" s="91"/>
      <c r="AQ137" s="91"/>
      <c r="AR137" s="91">
        <v>252</v>
      </c>
      <c r="AS137" s="91"/>
      <c r="AT137" s="91"/>
      <c r="AU137" s="91"/>
      <c r="AV137" s="91">
        <v>210</v>
      </c>
      <c r="AW137" s="91"/>
      <c r="AX137" s="91"/>
      <c r="AY137" s="91"/>
      <c r="AZ137" s="91"/>
      <c r="BA137" s="91">
        <v>175</v>
      </c>
      <c r="BB137" s="91"/>
      <c r="BC137" s="91"/>
      <c r="BD137" s="91"/>
      <c r="BE137" s="91">
        <v>210</v>
      </c>
      <c r="BF137" s="91"/>
      <c r="BG137" s="91"/>
      <c r="BH137" s="91"/>
      <c r="BI137" s="91">
        <v>357</v>
      </c>
      <c r="BJ137" s="91"/>
      <c r="BK137" s="91">
        <v>177</v>
      </c>
      <c r="BL137" s="91"/>
      <c r="BM137" s="91"/>
      <c r="BN137" s="91"/>
      <c r="BO137" s="91"/>
      <c r="BP137" s="91"/>
      <c r="BQ137" s="91"/>
      <c r="BR137" s="91"/>
      <c r="BS137" s="92"/>
      <c r="BT137" s="81">
        <v>0</v>
      </c>
      <c r="BU137" s="82">
        <v>0</v>
      </c>
      <c r="BV137" s="82">
        <v>0</v>
      </c>
      <c r="BW137" s="82">
        <v>0</v>
      </c>
      <c r="BX137" s="82">
        <v>0</v>
      </c>
      <c r="BY137" s="82">
        <v>0</v>
      </c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99"/>
      <c r="FF137" s="99"/>
      <c r="FG137" s="99"/>
      <c r="FH137" s="99"/>
      <c r="FI137" s="99"/>
      <c r="FJ137" s="99"/>
    </row>
    <row r="138" spans="1:166" s="83" customFormat="1" ht="15" customHeight="1" thickBot="1" x14ac:dyDescent="0.3">
      <c r="A138" s="85" t="s">
        <v>793</v>
      </c>
      <c r="B138" s="37" t="s">
        <v>474</v>
      </c>
      <c r="C138" s="38">
        <v>38228</v>
      </c>
      <c r="D138" s="107" t="s">
        <v>2547</v>
      </c>
      <c r="E138" s="46" t="s">
        <v>412</v>
      </c>
      <c r="F138" s="51">
        <v>1425</v>
      </c>
      <c r="G138" s="90"/>
      <c r="H138" s="91"/>
      <c r="I138" s="91"/>
      <c r="J138" s="91"/>
      <c r="K138" s="91">
        <v>192</v>
      </c>
      <c r="L138" s="91"/>
      <c r="M138" s="91"/>
      <c r="N138" s="91">
        <v>137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>
        <v>220</v>
      </c>
      <c r="AB138" s="91">
        <v>60</v>
      </c>
      <c r="AC138" s="91"/>
      <c r="AD138" s="91"/>
      <c r="AE138" s="91"/>
      <c r="AF138" s="91"/>
      <c r="AG138" s="91"/>
      <c r="AH138" s="91">
        <v>194</v>
      </c>
      <c r="AI138" s="91"/>
      <c r="AJ138" s="91"/>
      <c r="AK138" s="91">
        <v>192</v>
      </c>
      <c r="AL138" s="91"/>
      <c r="AM138" s="91"/>
      <c r="AN138" s="91"/>
      <c r="AO138" s="91">
        <v>117</v>
      </c>
      <c r="AP138" s="91"/>
      <c r="AQ138" s="91"/>
      <c r="AR138" s="91">
        <v>357</v>
      </c>
      <c r="AS138" s="91"/>
      <c r="AT138" s="91"/>
      <c r="AU138" s="91"/>
      <c r="AV138" s="91"/>
      <c r="AW138" s="91"/>
      <c r="AX138" s="91">
        <v>192</v>
      </c>
      <c r="AY138" s="91"/>
      <c r="AZ138" s="91"/>
      <c r="BA138" s="91"/>
      <c r="BB138" s="91"/>
      <c r="BC138" s="91"/>
      <c r="BD138" s="91"/>
      <c r="BE138" s="91">
        <v>175</v>
      </c>
      <c r="BF138" s="91"/>
      <c r="BG138" s="91"/>
      <c r="BH138" s="91"/>
      <c r="BI138" s="91">
        <v>252</v>
      </c>
      <c r="BJ138" s="91"/>
      <c r="BK138" s="91">
        <v>210</v>
      </c>
      <c r="BL138" s="91"/>
      <c r="BM138" s="91"/>
      <c r="BN138" s="91"/>
      <c r="BO138" s="91"/>
      <c r="BP138" s="91"/>
      <c r="BQ138" s="91"/>
      <c r="BR138" s="91"/>
      <c r="BS138" s="92"/>
      <c r="BT138" s="81">
        <v>0</v>
      </c>
      <c r="BU138" s="82">
        <v>0</v>
      </c>
      <c r="BV138" s="82">
        <v>0</v>
      </c>
      <c r="BW138" s="82">
        <v>0</v>
      </c>
      <c r="BX138" s="82">
        <v>0</v>
      </c>
      <c r="BY138" s="82">
        <v>0</v>
      </c>
      <c r="FE138" s="99"/>
      <c r="FF138" s="99"/>
      <c r="FG138" s="99"/>
      <c r="FH138" s="99"/>
      <c r="FI138" s="99"/>
      <c r="FJ138" s="99"/>
    </row>
    <row r="139" spans="1:166" s="84" customFormat="1" ht="15" customHeight="1" thickBot="1" x14ac:dyDescent="0.3">
      <c r="A139" s="85" t="s">
        <v>794</v>
      </c>
      <c r="B139" s="39" t="s">
        <v>781</v>
      </c>
      <c r="C139" s="40">
        <v>32144</v>
      </c>
      <c r="D139" s="107" t="s">
        <v>2548</v>
      </c>
      <c r="E139" s="47" t="s">
        <v>406</v>
      </c>
      <c r="F139" s="51">
        <v>1392</v>
      </c>
      <c r="G139" s="86">
        <v>275</v>
      </c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>
        <v>345</v>
      </c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>
        <v>222</v>
      </c>
      <c r="AH139" s="87"/>
      <c r="AI139" s="87"/>
      <c r="AJ139" s="87"/>
      <c r="AK139" s="87"/>
      <c r="AL139" s="87"/>
      <c r="AM139" s="87">
        <v>360</v>
      </c>
      <c r="AN139" s="87"/>
      <c r="AO139" s="87"/>
      <c r="AP139" s="87"/>
      <c r="AQ139" s="87"/>
      <c r="AR139" s="87"/>
      <c r="AS139" s="87"/>
      <c r="AT139" s="87"/>
      <c r="AU139" s="87"/>
      <c r="AV139" s="87"/>
      <c r="AW139" s="87">
        <v>88</v>
      </c>
      <c r="AX139" s="87"/>
      <c r="AY139" s="87"/>
      <c r="AZ139" s="87"/>
      <c r="BA139" s="87"/>
      <c r="BB139" s="87"/>
      <c r="BC139" s="87">
        <v>88</v>
      </c>
      <c r="BD139" s="87"/>
      <c r="BE139" s="87"/>
      <c r="BF139" s="87"/>
      <c r="BG139" s="87"/>
      <c r="BH139" s="87"/>
      <c r="BI139" s="87"/>
      <c r="BJ139" s="87"/>
      <c r="BK139" s="87"/>
      <c r="BL139" s="87"/>
      <c r="BM139" s="87">
        <v>102</v>
      </c>
      <c r="BN139" s="87"/>
      <c r="BO139" s="87"/>
      <c r="BP139" s="87"/>
      <c r="BQ139" s="87"/>
      <c r="BR139" s="87"/>
      <c r="BS139" s="88"/>
      <c r="BT139" s="81">
        <v>0</v>
      </c>
      <c r="BU139" s="82">
        <v>0</v>
      </c>
      <c r="BV139" s="82">
        <v>0</v>
      </c>
      <c r="BW139" s="82">
        <v>0</v>
      </c>
      <c r="BX139" s="82">
        <v>0</v>
      </c>
      <c r="BY139" s="82">
        <v>0</v>
      </c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FA139" s="83"/>
      <c r="FE139" s="83"/>
      <c r="FF139" s="83"/>
      <c r="FG139" s="83"/>
      <c r="FH139" s="83"/>
      <c r="FI139" s="83"/>
      <c r="FJ139" s="83"/>
    </row>
    <row r="140" spans="1:166" s="83" customFormat="1" ht="15" customHeight="1" thickBot="1" x14ac:dyDescent="0.3">
      <c r="A140" s="85" t="s">
        <v>795</v>
      </c>
      <c r="B140" s="39" t="s">
        <v>814</v>
      </c>
      <c r="C140" s="40">
        <v>33697</v>
      </c>
      <c r="D140" s="107" t="s">
        <v>2549</v>
      </c>
      <c r="E140" s="47" t="s">
        <v>45</v>
      </c>
      <c r="F140" s="51">
        <v>1390</v>
      </c>
      <c r="G140" s="86">
        <v>275</v>
      </c>
      <c r="H140" s="87"/>
      <c r="I140" s="87"/>
      <c r="J140" s="87"/>
      <c r="K140" s="91">
        <v>222</v>
      </c>
      <c r="L140" s="87"/>
      <c r="M140" s="87">
        <v>137</v>
      </c>
      <c r="N140" s="87"/>
      <c r="O140" s="87"/>
      <c r="P140" s="87"/>
      <c r="Q140" s="87">
        <v>213</v>
      </c>
      <c r="R140" s="87"/>
      <c r="S140" s="87"/>
      <c r="T140" s="91"/>
      <c r="U140" s="91"/>
      <c r="V140" s="87">
        <v>205</v>
      </c>
      <c r="W140" s="87"/>
      <c r="X140" s="87"/>
      <c r="Y140" s="87"/>
      <c r="Z140" s="87"/>
      <c r="AA140" s="91">
        <v>222</v>
      </c>
      <c r="AB140" s="87"/>
      <c r="AC140" s="87"/>
      <c r="AD140" s="91"/>
      <c r="AE140" s="87"/>
      <c r="AF140" s="87"/>
      <c r="AG140" s="91"/>
      <c r="AH140" s="87"/>
      <c r="AI140" s="87"/>
      <c r="AJ140" s="87"/>
      <c r="AK140" s="91"/>
      <c r="AL140" s="91"/>
      <c r="AM140" s="91"/>
      <c r="AN140" s="87"/>
      <c r="AO140" s="91"/>
      <c r="AP140" s="87">
        <v>253</v>
      </c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>
        <v>88</v>
      </c>
      <c r="BK140" s="91"/>
      <c r="BL140" s="91"/>
      <c r="BM140" s="91"/>
      <c r="BN140" s="91"/>
      <c r="BO140" s="91"/>
      <c r="BP140" s="91"/>
      <c r="BQ140" s="91"/>
      <c r="BR140" s="91"/>
      <c r="BS140" s="92"/>
      <c r="BT140" s="81">
        <v>0</v>
      </c>
      <c r="BU140" s="82">
        <v>0</v>
      </c>
      <c r="BV140" s="82">
        <v>0</v>
      </c>
      <c r="BW140" s="82">
        <v>0</v>
      </c>
      <c r="BX140" s="82">
        <v>0</v>
      </c>
      <c r="BY140" s="82">
        <v>0</v>
      </c>
      <c r="FA140" s="84"/>
      <c r="FD140" s="84"/>
    </row>
    <row r="141" spans="1:166" s="83" customFormat="1" ht="15" customHeight="1" thickBot="1" x14ac:dyDescent="0.3">
      <c r="A141" s="85" t="s">
        <v>797</v>
      </c>
      <c r="B141" s="39" t="s">
        <v>828</v>
      </c>
      <c r="C141" s="40">
        <v>34886</v>
      </c>
      <c r="D141" s="107" t="s">
        <v>2550</v>
      </c>
      <c r="E141" s="47" t="s">
        <v>829</v>
      </c>
      <c r="F141" s="51">
        <v>1384</v>
      </c>
      <c r="G141" s="86"/>
      <c r="H141" s="87"/>
      <c r="I141" s="87">
        <v>157</v>
      </c>
      <c r="J141" s="87"/>
      <c r="K141" s="87">
        <v>222</v>
      </c>
      <c r="L141" s="87"/>
      <c r="M141" s="87"/>
      <c r="N141" s="87">
        <v>213</v>
      </c>
      <c r="O141" s="87"/>
      <c r="P141" s="87"/>
      <c r="Q141" s="87"/>
      <c r="R141" s="87"/>
      <c r="S141" s="87"/>
      <c r="T141" s="87"/>
      <c r="U141" s="87"/>
      <c r="V141" s="87">
        <v>117</v>
      </c>
      <c r="W141" s="87"/>
      <c r="X141" s="87"/>
      <c r="Y141" s="87"/>
      <c r="Z141" s="87"/>
      <c r="AA141" s="87">
        <v>222</v>
      </c>
      <c r="AB141" s="87">
        <v>65</v>
      </c>
      <c r="AC141" s="87"/>
      <c r="AD141" s="87"/>
      <c r="AE141" s="87"/>
      <c r="AF141" s="87"/>
      <c r="AG141" s="87"/>
      <c r="AH141" s="87"/>
      <c r="AI141" s="87"/>
      <c r="AJ141" s="87"/>
      <c r="AK141" s="87">
        <v>88</v>
      </c>
      <c r="AL141" s="87"/>
      <c r="AM141" s="87"/>
      <c r="AN141" s="87"/>
      <c r="AO141" s="87">
        <v>88</v>
      </c>
      <c r="AP141" s="87">
        <v>300</v>
      </c>
      <c r="AQ141" s="87"/>
      <c r="AR141" s="87"/>
      <c r="AS141" s="87"/>
      <c r="AT141" s="87"/>
      <c r="AU141" s="87">
        <v>102</v>
      </c>
      <c r="AV141" s="87"/>
      <c r="AW141" s="87"/>
      <c r="AX141" s="87"/>
      <c r="AY141" s="87"/>
      <c r="AZ141" s="87"/>
      <c r="BA141" s="87">
        <v>102</v>
      </c>
      <c r="BB141" s="87"/>
      <c r="BC141" s="87"/>
      <c r="BD141" s="87"/>
      <c r="BE141" s="87"/>
      <c r="BF141" s="87"/>
      <c r="BG141" s="87"/>
      <c r="BH141" s="87"/>
      <c r="BI141" s="87"/>
      <c r="BJ141" s="87">
        <v>222</v>
      </c>
      <c r="BK141" s="87"/>
      <c r="BL141" s="87"/>
      <c r="BM141" s="87"/>
      <c r="BN141" s="87"/>
      <c r="BO141" s="87"/>
      <c r="BP141" s="87"/>
      <c r="BQ141" s="87"/>
      <c r="BR141" s="87"/>
      <c r="BS141" s="88">
        <v>205</v>
      </c>
      <c r="BT141" s="81">
        <v>0</v>
      </c>
      <c r="BU141" s="82">
        <v>0</v>
      </c>
      <c r="BV141" s="82">
        <v>0</v>
      </c>
      <c r="BW141" s="82">
        <v>0</v>
      </c>
      <c r="BX141" s="82">
        <v>0</v>
      </c>
      <c r="BY141" s="82">
        <v>0</v>
      </c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93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</row>
    <row r="142" spans="1:166" s="83" customFormat="1" ht="15" customHeight="1" thickBot="1" x14ac:dyDescent="0.3">
      <c r="A142" s="85" t="s">
        <v>799</v>
      </c>
      <c r="B142" s="39" t="s">
        <v>818</v>
      </c>
      <c r="C142" s="40">
        <v>30617</v>
      </c>
      <c r="D142" s="107" t="s">
        <v>2551</v>
      </c>
      <c r="E142" s="47" t="s">
        <v>406</v>
      </c>
      <c r="F142" s="51">
        <v>1382</v>
      </c>
      <c r="G142" s="86"/>
      <c r="H142" s="87"/>
      <c r="I142" s="87"/>
      <c r="J142" s="87"/>
      <c r="K142" s="91"/>
      <c r="L142" s="87"/>
      <c r="M142" s="87"/>
      <c r="N142" s="87"/>
      <c r="O142" s="87"/>
      <c r="P142" s="87"/>
      <c r="Q142" s="87"/>
      <c r="R142" s="87"/>
      <c r="S142" s="87"/>
      <c r="T142" s="91"/>
      <c r="U142" s="91"/>
      <c r="V142" s="87">
        <v>475</v>
      </c>
      <c r="W142" s="87"/>
      <c r="X142" s="87"/>
      <c r="Y142" s="87"/>
      <c r="Z142" s="87"/>
      <c r="AA142" s="91"/>
      <c r="AB142" s="87"/>
      <c r="AC142" s="87"/>
      <c r="AD142" s="91"/>
      <c r="AE142" s="87"/>
      <c r="AF142" s="87"/>
      <c r="AG142" s="91">
        <v>43</v>
      </c>
      <c r="AH142" s="87"/>
      <c r="AI142" s="87"/>
      <c r="AJ142" s="87"/>
      <c r="AK142" s="91"/>
      <c r="AL142" s="91"/>
      <c r="AM142" s="91">
        <v>504</v>
      </c>
      <c r="AN142" s="87"/>
      <c r="AO142" s="91"/>
      <c r="AP142" s="87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>
        <v>360</v>
      </c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2"/>
      <c r="BT142" s="81">
        <v>0</v>
      </c>
      <c r="BU142" s="82">
        <v>0</v>
      </c>
      <c r="BV142" s="82">
        <v>0</v>
      </c>
      <c r="BW142" s="82">
        <v>0</v>
      </c>
      <c r="BX142" s="82">
        <v>0</v>
      </c>
      <c r="BY142" s="82">
        <v>0</v>
      </c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  <c r="DD142" s="89"/>
      <c r="DE142" s="89"/>
      <c r="DF142" s="89"/>
      <c r="DG142" s="89"/>
      <c r="DH142" s="89"/>
      <c r="DI142" s="89"/>
      <c r="DJ142" s="89"/>
      <c r="DK142" s="89"/>
      <c r="DL142" s="89"/>
      <c r="DM142" s="89"/>
      <c r="DN142" s="89"/>
      <c r="DO142" s="89"/>
      <c r="DP142" s="89"/>
      <c r="DQ142" s="89"/>
      <c r="DR142" s="89"/>
      <c r="DS142" s="89"/>
      <c r="DV142" s="84"/>
      <c r="DW142" s="84"/>
      <c r="DX142" s="84"/>
      <c r="DY142" s="84"/>
      <c r="DZ142" s="84"/>
      <c r="EA142" s="84"/>
      <c r="EB142" s="84"/>
      <c r="EC142" s="84"/>
      <c r="ED142" s="84"/>
      <c r="EE142" s="84"/>
      <c r="EF142" s="84"/>
      <c r="EG142" s="84"/>
      <c r="EH142" s="84"/>
      <c r="EI142" s="84"/>
      <c r="EJ142" s="84"/>
      <c r="EK142" s="84"/>
      <c r="EL142" s="84"/>
      <c r="EM142" s="84"/>
      <c r="EN142" s="84"/>
      <c r="EO142" s="84"/>
      <c r="EP142" s="84"/>
      <c r="EQ142" s="84"/>
      <c r="ER142" s="84"/>
      <c r="ES142" s="84"/>
      <c r="ET142" s="84"/>
      <c r="EU142" s="84"/>
      <c r="EV142" s="84"/>
      <c r="EW142" s="84"/>
      <c r="EX142" s="84"/>
      <c r="EY142" s="84"/>
      <c r="EZ142" s="84"/>
      <c r="FA142" s="84"/>
      <c r="FD142" s="84"/>
    </row>
    <row r="143" spans="1:166" s="83" customFormat="1" ht="15" customHeight="1" thickBot="1" x14ac:dyDescent="0.3">
      <c r="A143" s="85" t="s">
        <v>801</v>
      </c>
      <c r="B143" s="68" t="s">
        <v>205</v>
      </c>
      <c r="C143" s="71">
        <v>36624</v>
      </c>
      <c r="D143" s="107" t="s">
        <v>2552</v>
      </c>
      <c r="E143" s="46" t="s">
        <v>44</v>
      </c>
      <c r="F143" s="51">
        <v>1381</v>
      </c>
      <c r="G143" s="90"/>
      <c r="H143" s="91"/>
      <c r="I143" s="91"/>
      <c r="J143" s="91"/>
      <c r="K143" s="91"/>
      <c r="L143" s="91"/>
      <c r="M143" s="91"/>
      <c r="N143" s="91">
        <v>137</v>
      </c>
      <c r="O143" s="91"/>
      <c r="P143" s="91"/>
      <c r="Q143" s="91"/>
      <c r="R143" s="91"/>
      <c r="S143" s="91"/>
      <c r="T143" s="91"/>
      <c r="U143" s="91"/>
      <c r="V143" s="91">
        <v>335</v>
      </c>
      <c r="W143" s="91"/>
      <c r="X143" s="91"/>
      <c r="Y143" s="91"/>
      <c r="Z143" s="91"/>
      <c r="AA143" s="91">
        <v>222</v>
      </c>
      <c r="AB143" s="91">
        <v>65</v>
      </c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>
        <v>194</v>
      </c>
      <c r="AP143" s="91"/>
      <c r="AQ143" s="91"/>
      <c r="AR143" s="91"/>
      <c r="AS143" s="91"/>
      <c r="AT143" s="91"/>
      <c r="AU143" s="91">
        <v>102</v>
      </c>
      <c r="AV143" s="91"/>
      <c r="AW143" s="91"/>
      <c r="AX143" s="91"/>
      <c r="AY143" s="91"/>
      <c r="AZ143" s="91"/>
      <c r="BA143" s="91">
        <v>157</v>
      </c>
      <c r="BB143" s="91"/>
      <c r="BC143" s="91"/>
      <c r="BD143" s="91"/>
      <c r="BE143" s="91"/>
      <c r="BF143" s="91"/>
      <c r="BG143" s="91"/>
      <c r="BH143" s="91"/>
      <c r="BI143" s="91"/>
      <c r="BJ143" s="91">
        <v>316</v>
      </c>
      <c r="BK143" s="91"/>
      <c r="BL143" s="91"/>
      <c r="BM143" s="91"/>
      <c r="BN143" s="91"/>
      <c r="BO143" s="91"/>
      <c r="BP143" s="91"/>
      <c r="BQ143" s="91"/>
      <c r="BR143" s="91"/>
      <c r="BS143" s="92">
        <v>157</v>
      </c>
      <c r="BT143" s="81">
        <v>0</v>
      </c>
      <c r="BU143" s="82">
        <v>0</v>
      </c>
      <c r="BV143" s="82">
        <v>0</v>
      </c>
      <c r="BW143" s="82">
        <v>0</v>
      </c>
      <c r="BX143" s="82">
        <v>0</v>
      </c>
      <c r="BY143" s="82">
        <v>0</v>
      </c>
      <c r="DT143" s="84"/>
      <c r="DU143" s="84"/>
      <c r="FE143" s="93"/>
      <c r="FF143" s="93"/>
      <c r="FG143" s="93"/>
      <c r="FH143" s="93"/>
      <c r="FI143" s="93"/>
      <c r="FJ143" s="93"/>
    </row>
    <row r="144" spans="1:166" s="83" customFormat="1" ht="15" customHeight="1" thickBot="1" x14ac:dyDescent="0.3">
      <c r="A144" s="85" t="s">
        <v>803</v>
      </c>
      <c r="B144" s="37" t="s">
        <v>191</v>
      </c>
      <c r="C144" s="38">
        <v>37288</v>
      </c>
      <c r="D144" s="107" t="s">
        <v>2553</v>
      </c>
      <c r="E144" s="46" t="s">
        <v>30</v>
      </c>
      <c r="F144" s="51">
        <v>1374</v>
      </c>
      <c r="G144" s="90"/>
      <c r="H144" s="91"/>
      <c r="I144" s="91"/>
      <c r="J144" s="91"/>
      <c r="K144" s="91"/>
      <c r="L144" s="91"/>
      <c r="M144" s="91"/>
      <c r="N144" s="91"/>
      <c r="O144" s="91">
        <v>35</v>
      </c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>
        <v>385</v>
      </c>
      <c r="AE144" s="91"/>
      <c r="AF144" s="91"/>
      <c r="AG144" s="91"/>
      <c r="AH144" s="91"/>
      <c r="AI144" s="91"/>
      <c r="AJ144" s="91"/>
      <c r="AK144" s="91"/>
      <c r="AL144" s="91">
        <v>275</v>
      </c>
      <c r="AM144" s="91"/>
      <c r="AN144" s="91">
        <v>137</v>
      </c>
      <c r="AO144" s="91"/>
      <c r="AP144" s="91"/>
      <c r="AQ144" s="91">
        <v>272</v>
      </c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>
        <v>92</v>
      </c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>
        <v>213</v>
      </c>
      <c r="BS144" s="92"/>
      <c r="BT144" s="81">
        <v>0</v>
      </c>
      <c r="BU144" s="82">
        <v>0</v>
      </c>
      <c r="BV144" s="82">
        <v>0</v>
      </c>
      <c r="BW144" s="82">
        <v>0</v>
      </c>
      <c r="BX144" s="82">
        <v>0</v>
      </c>
      <c r="BY144" s="82">
        <v>0</v>
      </c>
    </row>
    <row r="145" spans="1:166" s="83" customFormat="1" ht="15" customHeight="1" thickBot="1" x14ac:dyDescent="0.3">
      <c r="A145" s="85" t="s">
        <v>804</v>
      </c>
      <c r="B145" s="37" t="s">
        <v>470</v>
      </c>
      <c r="C145" s="38">
        <v>38748</v>
      </c>
      <c r="D145" s="107" t="s">
        <v>2554</v>
      </c>
      <c r="E145" s="46" t="s">
        <v>75</v>
      </c>
      <c r="F145" s="51">
        <v>1368</v>
      </c>
      <c r="G145" s="90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>
        <v>132</v>
      </c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>
        <v>268</v>
      </c>
      <c r="AI145" s="91"/>
      <c r="AJ145" s="91"/>
      <c r="AK145" s="91"/>
      <c r="AL145" s="91"/>
      <c r="AM145" s="91"/>
      <c r="AN145" s="91"/>
      <c r="AO145" s="91">
        <v>152</v>
      </c>
      <c r="AP145" s="91"/>
      <c r="AQ145" s="91"/>
      <c r="AR145" s="91">
        <v>261</v>
      </c>
      <c r="AS145" s="91"/>
      <c r="AT145" s="91"/>
      <c r="AU145" s="91"/>
      <c r="AV145" s="91"/>
      <c r="AW145" s="91"/>
      <c r="AX145" s="91">
        <v>220</v>
      </c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>
        <v>335</v>
      </c>
      <c r="BJ145" s="91"/>
      <c r="BK145" s="91"/>
      <c r="BL145" s="91"/>
      <c r="BM145" s="91"/>
      <c r="BN145" s="91"/>
      <c r="BO145" s="91"/>
      <c r="BP145" s="91"/>
      <c r="BQ145" s="91"/>
      <c r="BR145" s="91"/>
      <c r="BS145" s="92"/>
      <c r="BT145" s="81">
        <v>0</v>
      </c>
      <c r="BU145" s="82">
        <v>0</v>
      </c>
      <c r="BV145" s="82">
        <v>0</v>
      </c>
      <c r="BW145" s="82">
        <v>0</v>
      </c>
      <c r="BX145" s="82">
        <v>0</v>
      </c>
      <c r="BY145" s="82">
        <v>0</v>
      </c>
    </row>
    <row r="146" spans="1:166" s="83" customFormat="1" ht="15" customHeight="1" thickBot="1" x14ac:dyDescent="0.3">
      <c r="A146" s="85" t="s">
        <v>805</v>
      </c>
      <c r="B146" s="39" t="s">
        <v>837</v>
      </c>
      <c r="C146" s="40">
        <v>33888</v>
      </c>
      <c r="D146" s="107" t="s">
        <v>2555</v>
      </c>
      <c r="E146" s="47" t="s">
        <v>45</v>
      </c>
      <c r="F146" s="51">
        <v>1362</v>
      </c>
      <c r="G146" s="86">
        <v>275</v>
      </c>
      <c r="H146" s="87"/>
      <c r="I146" s="87"/>
      <c r="J146" s="87"/>
      <c r="K146" s="87">
        <v>88</v>
      </c>
      <c r="L146" s="87"/>
      <c r="M146" s="87">
        <v>175</v>
      </c>
      <c r="N146" s="87"/>
      <c r="O146" s="87"/>
      <c r="P146" s="87"/>
      <c r="Q146" s="87">
        <v>175</v>
      </c>
      <c r="R146" s="87"/>
      <c r="S146" s="87"/>
      <c r="T146" s="87"/>
      <c r="U146" s="87"/>
      <c r="V146" s="87">
        <v>293</v>
      </c>
      <c r="W146" s="87"/>
      <c r="X146" s="87"/>
      <c r="Y146" s="87"/>
      <c r="Z146" s="87"/>
      <c r="AA146" s="87">
        <v>222</v>
      </c>
      <c r="AB146" s="87"/>
      <c r="AC146" s="87"/>
      <c r="AD146" s="87"/>
      <c r="AE146" s="87"/>
      <c r="AF146" s="87"/>
      <c r="AG146" s="87"/>
      <c r="AH146" s="87"/>
      <c r="AI146" s="87"/>
      <c r="AJ146" s="87"/>
      <c r="AK146" s="87">
        <v>43</v>
      </c>
      <c r="AL146" s="87"/>
      <c r="AM146" s="87"/>
      <c r="AN146" s="87"/>
      <c r="AO146" s="87"/>
      <c r="AP146" s="87">
        <v>157</v>
      </c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>
        <v>222</v>
      </c>
      <c r="BK146" s="87"/>
      <c r="BL146" s="87"/>
      <c r="BM146" s="87"/>
      <c r="BN146" s="87"/>
      <c r="BO146" s="87"/>
      <c r="BP146" s="87"/>
      <c r="BQ146" s="87"/>
      <c r="BR146" s="87"/>
      <c r="BS146" s="88"/>
      <c r="BT146" s="81">
        <v>0</v>
      </c>
      <c r="BU146" s="82">
        <v>0</v>
      </c>
      <c r="BV146" s="82">
        <v>0</v>
      </c>
      <c r="BW146" s="82">
        <v>0</v>
      </c>
      <c r="BX146" s="82">
        <v>0</v>
      </c>
      <c r="BY146" s="82">
        <v>0</v>
      </c>
      <c r="BZ146" s="84"/>
      <c r="DT146" s="84"/>
      <c r="DU146" s="84"/>
      <c r="DV146" s="99"/>
      <c r="DW146" s="99"/>
      <c r="DX146" s="99"/>
      <c r="DY146" s="99"/>
      <c r="DZ146" s="99"/>
      <c r="EA146" s="99"/>
      <c r="EB146" s="84"/>
    </row>
    <row r="147" spans="1:166" s="83" customFormat="1" ht="15" customHeight="1" thickBot="1" x14ac:dyDescent="0.3">
      <c r="A147" s="85" t="s">
        <v>806</v>
      </c>
      <c r="B147" s="37" t="s">
        <v>906</v>
      </c>
      <c r="C147" s="38">
        <v>37516</v>
      </c>
      <c r="D147" s="107" t="s">
        <v>2556</v>
      </c>
      <c r="E147" s="46" t="s">
        <v>408</v>
      </c>
      <c r="F147" s="51">
        <v>1357</v>
      </c>
      <c r="G147" s="90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>
        <v>150</v>
      </c>
      <c r="AI147" s="91"/>
      <c r="AJ147" s="91"/>
      <c r="AK147" s="91"/>
      <c r="AL147" s="91"/>
      <c r="AM147" s="91">
        <v>275</v>
      </c>
      <c r="AN147" s="91"/>
      <c r="AO147" s="91"/>
      <c r="AP147" s="91"/>
      <c r="AQ147" s="91"/>
      <c r="AR147" s="91"/>
      <c r="AS147" s="91"/>
      <c r="AT147" s="91"/>
      <c r="AU147" s="91"/>
      <c r="AV147" s="91"/>
      <c r="AW147" s="91">
        <v>272</v>
      </c>
      <c r="AX147" s="91"/>
      <c r="AY147" s="91"/>
      <c r="AZ147" s="91"/>
      <c r="BA147" s="91"/>
      <c r="BB147" s="91"/>
      <c r="BC147" s="91">
        <v>272</v>
      </c>
      <c r="BD147" s="91"/>
      <c r="BE147" s="91"/>
      <c r="BF147" s="91"/>
      <c r="BG147" s="91"/>
      <c r="BH147" s="91"/>
      <c r="BI147" s="91"/>
      <c r="BJ147" s="91"/>
      <c r="BK147" s="91"/>
      <c r="BL147" s="91"/>
      <c r="BM147" s="91">
        <v>213</v>
      </c>
      <c r="BN147" s="91"/>
      <c r="BO147" s="91"/>
      <c r="BP147" s="91"/>
      <c r="BQ147" s="91">
        <v>175</v>
      </c>
      <c r="BR147" s="91"/>
      <c r="BS147" s="92"/>
      <c r="BT147" s="81">
        <v>0</v>
      </c>
      <c r="BU147" s="82">
        <v>0</v>
      </c>
      <c r="BV147" s="82">
        <v>0</v>
      </c>
      <c r="BW147" s="82">
        <v>0</v>
      </c>
      <c r="BX147" s="82">
        <v>0</v>
      </c>
      <c r="BY147" s="82">
        <v>0</v>
      </c>
      <c r="FE147" s="84"/>
      <c r="FF147" s="84"/>
      <c r="FG147" s="84"/>
      <c r="FH147" s="84"/>
      <c r="FI147" s="84"/>
      <c r="FJ147" s="84"/>
    </row>
    <row r="148" spans="1:166" s="83" customFormat="1" ht="15" customHeight="1" thickBot="1" x14ac:dyDescent="0.3">
      <c r="A148" s="85" t="s">
        <v>807</v>
      </c>
      <c r="B148" s="68" t="s">
        <v>246</v>
      </c>
      <c r="C148" s="69">
        <v>38084</v>
      </c>
      <c r="D148" s="107" t="s">
        <v>2557</v>
      </c>
      <c r="E148" s="46" t="s">
        <v>42</v>
      </c>
      <c r="F148" s="51">
        <v>1344</v>
      </c>
      <c r="G148" s="90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>
        <v>152</v>
      </c>
      <c r="AB148" s="91">
        <v>92</v>
      </c>
      <c r="AC148" s="91"/>
      <c r="AD148" s="91"/>
      <c r="AE148" s="91"/>
      <c r="AF148" s="91">
        <v>175</v>
      </c>
      <c r="AG148" s="91"/>
      <c r="AH148" s="91"/>
      <c r="AI148" s="91"/>
      <c r="AJ148" s="91"/>
      <c r="AK148" s="91"/>
      <c r="AL148" s="91"/>
      <c r="AM148" s="91"/>
      <c r="AN148" s="91"/>
      <c r="AO148" s="91">
        <v>275</v>
      </c>
      <c r="AP148" s="91"/>
      <c r="AQ148" s="91"/>
      <c r="AR148" s="91">
        <v>252</v>
      </c>
      <c r="AS148" s="91"/>
      <c r="AT148" s="91"/>
      <c r="AU148" s="91"/>
      <c r="AV148" s="91"/>
      <c r="AW148" s="91"/>
      <c r="AX148" s="91">
        <v>192</v>
      </c>
      <c r="AY148" s="91"/>
      <c r="AZ148" s="91"/>
      <c r="BA148" s="91">
        <v>175</v>
      </c>
      <c r="BB148" s="91"/>
      <c r="BC148" s="91"/>
      <c r="BD148" s="91"/>
      <c r="BE148" s="91"/>
      <c r="BF148" s="91"/>
      <c r="BG148" s="91"/>
      <c r="BH148" s="91"/>
      <c r="BI148" s="91"/>
      <c r="BJ148" s="91">
        <v>275</v>
      </c>
      <c r="BK148" s="91"/>
      <c r="BL148" s="91"/>
      <c r="BM148" s="91"/>
      <c r="BN148" s="91"/>
      <c r="BO148" s="91"/>
      <c r="BP148" s="91"/>
      <c r="BQ148" s="91"/>
      <c r="BR148" s="91"/>
      <c r="BS148" s="92"/>
      <c r="BT148" s="81">
        <v>0</v>
      </c>
      <c r="BU148" s="82">
        <v>0</v>
      </c>
      <c r="BV148" s="82">
        <v>0</v>
      </c>
      <c r="BW148" s="82">
        <v>0</v>
      </c>
      <c r="BX148" s="82">
        <v>0</v>
      </c>
      <c r="BY148" s="82">
        <v>0</v>
      </c>
    </row>
    <row r="149" spans="1:166" s="84" customFormat="1" ht="15" customHeight="1" thickBot="1" x14ac:dyDescent="0.3">
      <c r="A149" s="85" t="s">
        <v>808</v>
      </c>
      <c r="B149" s="37" t="s">
        <v>196</v>
      </c>
      <c r="C149" s="38">
        <v>36962</v>
      </c>
      <c r="D149" s="107" t="s">
        <v>2558</v>
      </c>
      <c r="E149" s="47" t="s">
        <v>697</v>
      </c>
      <c r="F149" s="51">
        <v>1344</v>
      </c>
      <c r="G149" s="90">
        <v>192</v>
      </c>
      <c r="H149" s="91"/>
      <c r="I149" s="91"/>
      <c r="J149" s="91"/>
      <c r="K149" s="91"/>
      <c r="L149" s="91"/>
      <c r="M149" s="91"/>
      <c r="N149" s="91"/>
      <c r="O149" s="91">
        <v>92</v>
      </c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>
        <v>700</v>
      </c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>
        <v>360</v>
      </c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2"/>
      <c r="BT149" s="81">
        <v>0</v>
      </c>
      <c r="BU149" s="82">
        <v>0</v>
      </c>
      <c r="BV149" s="82">
        <v>0</v>
      </c>
      <c r="BW149" s="82">
        <v>0</v>
      </c>
      <c r="BX149" s="82">
        <v>0</v>
      </c>
      <c r="BY149" s="82">
        <v>0</v>
      </c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</row>
    <row r="150" spans="1:166" s="83" customFormat="1" ht="15" customHeight="1" thickBot="1" x14ac:dyDescent="0.3">
      <c r="A150" s="85" t="s">
        <v>809</v>
      </c>
      <c r="B150" s="39" t="s">
        <v>825</v>
      </c>
      <c r="C150" s="40">
        <v>28598</v>
      </c>
      <c r="D150" s="107" t="s">
        <v>2559</v>
      </c>
      <c r="E150" s="47" t="s">
        <v>406</v>
      </c>
      <c r="F150" s="51">
        <v>1337</v>
      </c>
      <c r="G150" s="86">
        <v>350</v>
      </c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>
        <v>405</v>
      </c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>
        <v>222</v>
      </c>
      <c r="AH150" s="87"/>
      <c r="AI150" s="87"/>
      <c r="AJ150" s="87"/>
      <c r="AK150" s="87"/>
      <c r="AL150" s="87"/>
      <c r="AM150" s="87">
        <v>360</v>
      </c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8"/>
      <c r="BT150" s="81">
        <v>0</v>
      </c>
      <c r="BU150" s="82">
        <v>0</v>
      </c>
      <c r="BV150" s="82">
        <v>0</v>
      </c>
      <c r="BW150" s="82">
        <v>0</v>
      </c>
      <c r="BX150" s="82">
        <v>0</v>
      </c>
      <c r="BY150" s="82">
        <v>0</v>
      </c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99"/>
      <c r="DO150" s="99"/>
      <c r="DP150" s="99"/>
      <c r="DQ150" s="99"/>
      <c r="DR150" s="99"/>
      <c r="DS150" s="93"/>
      <c r="EB150" s="84"/>
      <c r="FD150" s="99"/>
    </row>
    <row r="151" spans="1:166" s="83" customFormat="1" ht="15" customHeight="1" thickBot="1" x14ac:dyDescent="0.3">
      <c r="A151" s="85" t="s">
        <v>810</v>
      </c>
      <c r="B151" s="68" t="s">
        <v>263</v>
      </c>
      <c r="C151" s="69">
        <v>38098</v>
      </c>
      <c r="D151" s="107" t="s">
        <v>2560</v>
      </c>
      <c r="E151" s="46" t="s">
        <v>42</v>
      </c>
      <c r="F151" s="51">
        <v>1330</v>
      </c>
      <c r="G151" s="90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>
        <v>220</v>
      </c>
      <c r="AB151" s="91">
        <v>92</v>
      </c>
      <c r="AC151" s="91"/>
      <c r="AD151" s="91"/>
      <c r="AE151" s="91"/>
      <c r="AF151" s="91"/>
      <c r="AG151" s="91"/>
      <c r="AH151" s="91"/>
      <c r="AI151" s="91"/>
      <c r="AJ151" s="91"/>
      <c r="AK151" s="91">
        <v>117</v>
      </c>
      <c r="AL151" s="91"/>
      <c r="AM151" s="91"/>
      <c r="AN151" s="91"/>
      <c r="AO151" s="91">
        <v>192</v>
      </c>
      <c r="AP151" s="91"/>
      <c r="AQ151" s="91"/>
      <c r="AR151" s="91">
        <v>252</v>
      </c>
      <c r="AS151" s="91"/>
      <c r="AT151" s="91"/>
      <c r="AU151" s="91"/>
      <c r="AV151" s="91"/>
      <c r="AW151" s="91"/>
      <c r="AX151" s="91">
        <v>192</v>
      </c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>
        <v>357</v>
      </c>
      <c r="BJ151" s="91"/>
      <c r="BK151" s="91"/>
      <c r="BL151" s="91"/>
      <c r="BM151" s="91"/>
      <c r="BN151" s="91"/>
      <c r="BO151" s="91"/>
      <c r="BP151" s="91"/>
      <c r="BQ151" s="91"/>
      <c r="BR151" s="91"/>
      <c r="BS151" s="92"/>
      <c r="BT151" s="81">
        <v>0</v>
      </c>
      <c r="BU151" s="82">
        <v>0</v>
      </c>
      <c r="BV151" s="82">
        <v>0</v>
      </c>
      <c r="BW151" s="82">
        <v>0</v>
      </c>
      <c r="BX151" s="82">
        <v>0</v>
      </c>
      <c r="BY151" s="82">
        <v>0</v>
      </c>
    </row>
    <row r="152" spans="1:166" s="83" customFormat="1" ht="15" customHeight="1" thickBot="1" x14ac:dyDescent="0.25">
      <c r="A152" s="85" t="s">
        <v>813</v>
      </c>
      <c r="B152" s="103" t="s">
        <v>816</v>
      </c>
      <c r="C152" s="38">
        <v>37749</v>
      </c>
      <c r="D152" s="107" t="s">
        <v>2561</v>
      </c>
      <c r="E152" s="46" t="s">
        <v>32</v>
      </c>
      <c r="F152" s="51">
        <v>1309</v>
      </c>
      <c r="G152" s="90"/>
      <c r="H152" s="91"/>
      <c r="I152" s="91"/>
      <c r="J152" s="91"/>
      <c r="K152" s="91"/>
      <c r="L152" s="91"/>
      <c r="M152" s="91"/>
      <c r="N152" s="91"/>
      <c r="O152" s="91">
        <v>92</v>
      </c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>
        <v>350</v>
      </c>
      <c r="AE152" s="91"/>
      <c r="AF152" s="91"/>
      <c r="AG152" s="91"/>
      <c r="AH152" s="91">
        <v>228</v>
      </c>
      <c r="AI152" s="91"/>
      <c r="AJ152" s="91"/>
      <c r="AK152" s="91"/>
      <c r="AL152" s="91">
        <v>275</v>
      </c>
      <c r="AM152" s="91"/>
      <c r="AN152" s="91"/>
      <c r="AO152" s="91"/>
      <c r="AP152" s="91"/>
      <c r="AQ152" s="91">
        <v>272</v>
      </c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>
        <v>92</v>
      </c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2"/>
      <c r="BT152" s="81">
        <v>0</v>
      </c>
      <c r="BU152" s="82">
        <v>0</v>
      </c>
      <c r="BV152" s="82">
        <v>0</v>
      </c>
      <c r="BW152" s="82">
        <v>0</v>
      </c>
      <c r="BX152" s="82">
        <v>0</v>
      </c>
      <c r="BY152" s="82">
        <v>0</v>
      </c>
    </row>
    <row r="153" spans="1:166" s="83" customFormat="1" ht="15" customHeight="1" thickBot="1" x14ac:dyDescent="0.3">
      <c r="A153" s="85" t="s">
        <v>815</v>
      </c>
      <c r="B153" s="68" t="s">
        <v>209</v>
      </c>
      <c r="C153" s="69">
        <v>37415</v>
      </c>
      <c r="D153" s="107" t="s">
        <v>2562</v>
      </c>
      <c r="E153" s="46" t="s">
        <v>42</v>
      </c>
      <c r="F153" s="51">
        <v>1295</v>
      </c>
      <c r="G153" s="90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>
        <v>385</v>
      </c>
      <c r="AB153" s="91">
        <v>137</v>
      </c>
      <c r="AC153" s="91"/>
      <c r="AD153" s="91"/>
      <c r="AE153" s="91"/>
      <c r="AF153" s="91"/>
      <c r="AG153" s="91"/>
      <c r="AH153" s="91"/>
      <c r="AI153" s="91"/>
      <c r="AJ153" s="91"/>
      <c r="AK153" s="91">
        <v>167</v>
      </c>
      <c r="AL153" s="91"/>
      <c r="AM153" s="91"/>
      <c r="AN153" s="91"/>
      <c r="AO153" s="91">
        <v>167</v>
      </c>
      <c r="AP153" s="91"/>
      <c r="AQ153" s="91"/>
      <c r="AR153" s="91"/>
      <c r="AS153" s="91"/>
      <c r="AT153" s="91"/>
      <c r="AU153" s="91"/>
      <c r="AV153" s="91"/>
      <c r="AW153" s="91"/>
      <c r="AX153" s="91">
        <v>167</v>
      </c>
      <c r="AY153" s="91"/>
      <c r="AZ153" s="91"/>
      <c r="BA153" s="91">
        <v>92</v>
      </c>
      <c r="BB153" s="91"/>
      <c r="BC153" s="91"/>
      <c r="BD153" s="91"/>
      <c r="BE153" s="91"/>
      <c r="BF153" s="91"/>
      <c r="BG153" s="91"/>
      <c r="BH153" s="91"/>
      <c r="BI153" s="91"/>
      <c r="BJ153" s="91">
        <v>272</v>
      </c>
      <c r="BK153" s="91"/>
      <c r="BL153" s="91"/>
      <c r="BM153" s="91"/>
      <c r="BN153" s="91"/>
      <c r="BO153" s="91"/>
      <c r="BP153" s="91"/>
      <c r="BQ153" s="91"/>
      <c r="BR153" s="91"/>
      <c r="BS153" s="92"/>
      <c r="BT153" s="81">
        <v>0</v>
      </c>
      <c r="BU153" s="82">
        <v>0</v>
      </c>
      <c r="BV153" s="82">
        <v>0</v>
      </c>
      <c r="BW153" s="82">
        <v>0</v>
      </c>
      <c r="BX153" s="82">
        <v>0</v>
      </c>
      <c r="BY153" s="82">
        <v>0</v>
      </c>
    </row>
    <row r="154" spans="1:166" s="83" customFormat="1" ht="15" customHeight="1" thickBot="1" x14ac:dyDescent="0.3">
      <c r="A154" s="85" t="s">
        <v>817</v>
      </c>
      <c r="B154" s="98" t="s">
        <v>839</v>
      </c>
      <c r="C154" s="40">
        <v>34755</v>
      </c>
      <c r="D154" s="107" t="s">
        <v>2563</v>
      </c>
      <c r="E154" s="47" t="s">
        <v>709</v>
      </c>
      <c r="F154" s="51">
        <v>1291</v>
      </c>
      <c r="G154" s="86"/>
      <c r="H154" s="87"/>
      <c r="I154" s="87"/>
      <c r="J154" s="87"/>
      <c r="K154" s="91"/>
      <c r="L154" s="87"/>
      <c r="M154" s="87"/>
      <c r="N154" s="87"/>
      <c r="O154" s="87"/>
      <c r="P154" s="87"/>
      <c r="Q154" s="87"/>
      <c r="R154" s="87"/>
      <c r="S154" s="87"/>
      <c r="T154" s="91"/>
      <c r="U154" s="91">
        <v>360</v>
      </c>
      <c r="V154" s="87"/>
      <c r="W154" s="87"/>
      <c r="X154" s="87"/>
      <c r="Y154" s="87"/>
      <c r="Z154" s="87"/>
      <c r="AA154" s="91"/>
      <c r="AB154" s="87"/>
      <c r="AC154" s="87"/>
      <c r="AD154" s="91">
        <v>222</v>
      </c>
      <c r="AE154" s="87"/>
      <c r="AF154" s="87"/>
      <c r="AG154" s="91">
        <v>222</v>
      </c>
      <c r="AH154" s="87"/>
      <c r="AI154" s="87"/>
      <c r="AJ154" s="87"/>
      <c r="AK154" s="91">
        <v>222</v>
      </c>
      <c r="AL154" s="91"/>
      <c r="AM154" s="91"/>
      <c r="AN154" s="87"/>
      <c r="AO154" s="91"/>
      <c r="AP154" s="87"/>
      <c r="AQ154" s="91"/>
      <c r="AR154" s="91"/>
      <c r="AS154" s="91"/>
      <c r="AT154" s="91"/>
      <c r="AU154" s="91"/>
      <c r="AV154" s="91"/>
      <c r="AW154" s="91">
        <v>43</v>
      </c>
      <c r="AX154" s="91"/>
      <c r="AY154" s="91"/>
      <c r="AZ154" s="91"/>
      <c r="BA154" s="91"/>
      <c r="BB154" s="91"/>
      <c r="BC154" s="91">
        <v>222</v>
      </c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2"/>
      <c r="BT154" s="81">
        <v>0</v>
      </c>
      <c r="BU154" s="82">
        <v>0</v>
      </c>
      <c r="BV154" s="82">
        <v>0</v>
      </c>
      <c r="BW154" s="82">
        <v>0</v>
      </c>
      <c r="BX154" s="82">
        <v>0</v>
      </c>
      <c r="BY154" s="82">
        <v>0</v>
      </c>
      <c r="CA154" s="84"/>
      <c r="CB154" s="84"/>
      <c r="CC154" s="84"/>
      <c r="CD154" s="84"/>
      <c r="CE154" s="8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8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84"/>
      <c r="DH154" s="84"/>
      <c r="DI154" s="84"/>
      <c r="DJ154" s="84"/>
      <c r="DK154" s="84"/>
      <c r="DL154" s="84"/>
      <c r="DM154" s="84"/>
      <c r="DN154" s="84"/>
      <c r="DO154" s="84"/>
      <c r="DP154" s="84"/>
      <c r="DQ154" s="84"/>
      <c r="DR154" s="84"/>
      <c r="DS154" s="84"/>
    </row>
    <row r="155" spans="1:166" s="83" customFormat="1" ht="15" customHeight="1" thickBot="1" x14ac:dyDescent="0.3">
      <c r="A155" s="85" t="s">
        <v>819</v>
      </c>
      <c r="B155" s="37" t="s">
        <v>177</v>
      </c>
      <c r="C155" s="52">
        <v>36802</v>
      </c>
      <c r="D155" s="107" t="s">
        <v>2564</v>
      </c>
      <c r="E155" s="46" t="s">
        <v>77</v>
      </c>
      <c r="F155" s="51">
        <v>1289</v>
      </c>
      <c r="G155" s="90"/>
      <c r="H155" s="91"/>
      <c r="I155" s="91"/>
      <c r="J155" s="91"/>
      <c r="K155" s="87"/>
      <c r="L155" s="91"/>
      <c r="M155" s="91"/>
      <c r="N155" s="91"/>
      <c r="O155" s="91"/>
      <c r="P155" s="91"/>
      <c r="Q155" s="91"/>
      <c r="R155" s="91"/>
      <c r="S155" s="91"/>
      <c r="T155" s="87">
        <v>360</v>
      </c>
      <c r="U155" s="87"/>
      <c r="V155" s="91">
        <v>242</v>
      </c>
      <c r="W155" s="91"/>
      <c r="X155" s="91"/>
      <c r="Y155" s="91"/>
      <c r="Z155" s="91"/>
      <c r="AA155" s="87"/>
      <c r="AB155" s="91"/>
      <c r="AC155" s="91"/>
      <c r="AD155" s="87"/>
      <c r="AE155" s="91"/>
      <c r="AF155" s="91"/>
      <c r="AG155" s="87"/>
      <c r="AH155" s="91"/>
      <c r="AI155" s="91"/>
      <c r="AJ155" s="91"/>
      <c r="AK155" s="87"/>
      <c r="AL155" s="87"/>
      <c r="AM155" s="87"/>
      <c r="AN155" s="91"/>
      <c r="AO155" s="87">
        <v>316</v>
      </c>
      <c r="AP155" s="91"/>
      <c r="AQ155" s="87"/>
      <c r="AR155" s="87">
        <v>371</v>
      </c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8"/>
      <c r="BT155" s="81">
        <v>0</v>
      </c>
      <c r="BU155" s="82">
        <v>0</v>
      </c>
      <c r="BV155" s="82">
        <v>0</v>
      </c>
      <c r="BW155" s="82">
        <v>0</v>
      </c>
      <c r="BX155" s="82">
        <v>0</v>
      </c>
      <c r="BY155" s="82">
        <v>0</v>
      </c>
      <c r="CV155" s="99"/>
      <c r="CW155" s="99"/>
      <c r="CX155" s="99"/>
      <c r="CY155" s="99"/>
      <c r="CZ155" s="99"/>
      <c r="DA155" s="99"/>
      <c r="DB155" s="99"/>
      <c r="DC155" s="99"/>
      <c r="DD155" s="99"/>
      <c r="DE155" s="99"/>
      <c r="DF155" s="99"/>
      <c r="DG155" s="99"/>
      <c r="DH155" s="99"/>
      <c r="DI155" s="99"/>
      <c r="DJ155" s="99"/>
      <c r="DK155" s="99"/>
      <c r="DL155" s="99"/>
      <c r="DM155" s="99"/>
      <c r="DN155" s="99"/>
      <c r="DO155" s="99"/>
      <c r="DP155" s="99"/>
      <c r="DQ155" s="99"/>
      <c r="DR155" s="99"/>
      <c r="DS155" s="99"/>
      <c r="DT155" s="99"/>
      <c r="DU155" s="99"/>
      <c r="DV155" s="99"/>
      <c r="DW155" s="99"/>
      <c r="DX155" s="99"/>
      <c r="DY155" s="99"/>
      <c r="DZ155" s="99"/>
      <c r="EA155" s="99"/>
    </row>
    <row r="156" spans="1:166" s="84" customFormat="1" ht="15" customHeight="1" thickBot="1" x14ac:dyDescent="0.3">
      <c r="A156" s="85" t="s">
        <v>820</v>
      </c>
      <c r="B156" s="39" t="s">
        <v>747</v>
      </c>
      <c r="C156" s="40">
        <v>32730</v>
      </c>
      <c r="D156" s="107" t="s">
        <v>2565</v>
      </c>
      <c r="E156" s="47" t="s">
        <v>70</v>
      </c>
      <c r="F156" s="51">
        <v>1289</v>
      </c>
      <c r="G156" s="86">
        <v>425</v>
      </c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>
        <v>504</v>
      </c>
      <c r="AB156" s="87"/>
      <c r="AC156" s="87"/>
      <c r="AD156" s="87"/>
      <c r="AE156" s="87"/>
      <c r="AF156" s="87"/>
      <c r="AG156" s="87"/>
      <c r="AH156" s="87"/>
      <c r="AI156" s="87"/>
      <c r="AJ156" s="87"/>
      <c r="AK156" s="87">
        <v>360</v>
      </c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8"/>
      <c r="BT156" s="81">
        <v>0</v>
      </c>
      <c r="BU156" s="82">
        <v>0</v>
      </c>
      <c r="BV156" s="82">
        <v>0</v>
      </c>
      <c r="BW156" s="82">
        <v>0</v>
      </c>
      <c r="BX156" s="82">
        <v>0</v>
      </c>
      <c r="BY156" s="82">
        <v>0</v>
      </c>
      <c r="BZ156" s="89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9"/>
      <c r="DW156" s="89"/>
      <c r="DX156" s="89"/>
      <c r="DY156" s="89"/>
      <c r="DZ156" s="89"/>
      <c r="EA156" s="89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B156" s="89"/>
      <c r="FC156" s="89"/>
      <c r="FD156" s="83"/>
      <c r="FE156" s="83"/>
      <c r="FF156" s="83"/>
      <c r="FG156" s="83"/>
      <c r="FH156" s="83"/>
      <c r="FI156" s="83"/>
      <c r="FJ156" s="83"/>
    </row>
    <row r="157" spans="1:166" s="99" customFormat="1" ht="15" customHeight="1" thickBot="1" x14ac:dyDescent="0.3">
      <c r="A157" s="85" t="s">
        <v>821</v>
      </c>
      <c r="B157" s="37" t="s">
        <v>217</v>
      </c>
      <c r="C157" s="52">
        <v>37672</v>
      </c>
      <c r="D157" s="107" t="s">
        <v>2566</v>
      </c>
      <c r="E157" s="46" t="s">
        <v>76</v>
      </c>
      <c r="F157" s="51">
        <v>1283</v>
      </c>
      <c r="G157" s="90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>
        <v>192</v>
      </c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>
        <v>167</v>
      </c>
      <c r="AP157" s="91"/>
      <c r="AQ157" s="91"/>
      <c r="AR157" s="91">
        <v>441</v>
      </c>
      <c r="AS157" s="91"/>
      <c r="AT157" s="91"/>
      <c r="AU157" s="91"/>
      <c r="AV157" s="91"/>
      <c r="AW157" s="91"/>
      <c r="AX157" s="91">
        <v>167</v>
      </c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>
        <v>316</v>
      </c>
      <c r="BJ157" s="91"/>
      <c r="BK157" s="91"/>
      <c r="BL157" s="91"/>
      <c r="BM157" s="91"/>
      <c r="BN157" s="91"/>
      <c r="BO157" s="91"/>
      <c r="BP157" s="91"/>
      <c r="BQ157" s="91"/>
      <c r="BR157" s="91"/>
      <c r="BS157" s="92"/>
      <c r="BT157" s="81">
        <v>0</v>
      </c>
      <c r="BU157" s="82">
        <v>0</v>
      </c>
      <c r="BV157" s="82">
        <v>0</v>
      </c>
      <c r="BW157" s="82">
        <v>0</v>
      </c>
      <c r="BX157" s="82">
        <v>0</v>
      </c>
      <c r="BY157" s="82">
        <v>0</v>
      </c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</row>
    <row r="158" spans="1:166" s="83" customFormat="1" ht="15" customHeight="1" thickBot="1" x14ac:dyDescent="0.3">
      <c r="A158" s="85" t="s">
        <v>824</v>
      </c>
      <c r="B158" s="39" t="s">
        <v>796</v>
      </c>
      <c r="C158" s="40">
        <v>34485</v>
      </c>
      <c r="D158" s="107" t="s">
        <v>2567</v>
      </c>
      <c r="E158" s="47" t="s">
        <v>44</v>
      </c>
      <c r="F158" s="51">
        <v>1281</v>
      </c>
      <c r="G158" s="86"/>
      <c r="H158" s="87"/>
      <c r="I158" s="87"/>
      <c r="J158" s="87"/>
      <c r="K158" s="91">
        <v>222</v>
      </c>
      <c r="L158" s="87"/>
      <c r="M158" s="87"/>
      <c r="N158" s="87">
        <v>137</v>
      </c>
      <c r="O158" s="87"/>
      <c r="P158" s="87"/>
      <c r="Q158" s="87"/>
      <c r="R158" s="87"/>
      <c r="S158" s="87"/>
      <c r="T158" s="91"/>
      <c r="U158" s="91"/>
      <c r="V158" s="87">
        <v>205</v>
      </c>
      <c r="W158" s="87"/>
      <c r="X158" s="87"/>
      <c r="Y158" s="87"/>
      <c r="Z158" s="87"/>
      <c r="AA158" s="91">
        <v>222</v>
      </c>
      <c r="AB158" s="87">
        <v>65</v>
      </c>
      <c r="AC158" s="87"/>
      <c r="AD158" s="91"/>
      <c r="AE158" s="87"/>
      <c r="AF158" s="87"/>
      <c r="AG158" s="91"/>
      <c r="AH158" s="87"/>
      <c r="AI158" s="87"/>
      <c r="AJ158" s="87"/>
      <c r="AK158" s="91">
        <v>222</v>
      </c>
      <c r="AL158" s="91"/>
      <c r="AM158" s="91"/>
      <c r="AN158" s="87"/>
      <c r="AO158" s="91">
        <v>88</v>
      </c>
      <c r="AP158" s="87"/>
      <c r="AQ158" s="91"/>
      <c r="AR158" s="91"/>
      <c r="AS158" s="91"/>
      <c r="AT158" s="91"/>
      <c r="AU158" s="91">
        <v>253</v>
      </c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2">
        <v>157</v>
      </c>
      <c r="BT158" s="81">
        <v>0</v>
      </c>
      <c r="BU158" s="82">
        <v>0</v>
      </c>
      <c r="BV158" s="82">
        <v>0</v>
      </c>
      <c r="BW158" s="82">
        <v>0</v>
      </c>
      <c r="BX158" s="82">
        <v>0</v>
      </c>
      <c r="BY158" s="82">
        <v>0</v>
      </c>
      <c r="FA158" s="84"/>
      <c r="FD158" s="84"/>
    </row>
    <row r="159" spans="1:166" s="83" customFormat="1" ht="15" customHeight="1" thickBot="1" x14ac:dyDescent="0.3">
      <c r="A159" s="85" t="s">
        <v>826</v>
      </c>
      <c r="B159" s="37" t="s">
        <v>834</v>
      </c>
      <c r="C159" s="52">
        <v>36462</v>
      </c>
      <c r="D159" s="107" t="s">
        <v>2568</v>
      </c>
      <c r="E159" s="47" t="s">
        <v>408</v>
      </c>
      <c r="F159" s="51">
        <v>1255</v>
      </c>
      <c r="G159" s="90">
        <v>192</v>
      </c>
      <c r="H159" s="91"/>
      <c r="I159" s="91"/>
      <c r="J159" s="91"/>
      <c r="K159" s="87"/>
      <c r="L159" s="91"/>
      <c r="M159" s="91"/>
      <c r="N159" s="91"/>
      <c r="O159" s="91"/>
      <c r="P159" s="91"/>
      <c r="Q159" s="91"/>
      <c r="R159" s="91"/>
      <c r="S159" s="91"/>
      <c r="T159" s="87"/>
      <c r="U159" s="87">
        <v>360</v>
      </c>
      <c r="V159" s="91"/>
      <c r="W159" s="91"/>
      <c r="X159" s="91"/>
      <c r="Y159" s="91"/>
      <c r="Z159" s="91"/>
      <c r="AA159" s="87"/>
      <c r="AB159" s="91"/>
      <c r="AC159" s="91"/>
      <c r="AD159" s="87"/>
      <c r="AE159" s="91"/>
      <c r="AF159" s="91"/>
      <c r="AG159" s="87">
        <v>88</v>
      </c>
      <c r="AH159" s="91"/>
      <c r="AI159" s="91"/>
      <c r="AJ159" s="91"/>
      <c r="AK159" s="87"/>
      <c r="AL159" s="87"/>
      <c r="AM159" s="87">
        <v>222</v>
      </c>
      <c r="AN159" s="91"/>
      <c r="AO159" s="87"/>
      <c r="AP159" s="91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>
        <v>222</v>
      </c>
      <c r="BD159" s="87"/>
      <c r="BE159" s="87"/>
      <c r="BF159" s="87"/>
      <c r="BG159" s="87"/>
      <c r="BH159" s="87"/>
      <c r="BI159" s="87"/>
      <c r="BJ159" s="87"/>
      <c r="BK159" s="87"/>
      <c r="BL159" s="87"/>
      <c r="BM159" s="87">
        <v>157</v>
      </c>
      <c r="BN159" s="87"/>
      <c r="BO159" s="87"/>
      <c r="BP159" s="87"/>
      <c r="BQ159" s="87">
        <v>102</v>
      </c>
      <c r="BR159" s="87"/>
      <c r="BS159" s="88"/>
      <c r="BT159" s="81">
        <v>0</v>
      </c>
      <c r="BU159" s="82">
        <v>0</v>
      </c>
      <c r="BV159" s="82">
        <v>0</v>
      </c>
      <c r="BW159" s="82">
        <v>0</v>
      </c>
      <c r="BX159" s="82">
        <v>0</v>
      </c>
      <c r="BY159" s="82">
        <v>0</v>
      </c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FB159" s="89"/>
      <c r="FC159" s="89"/>
    </row>
    <row r="160" spans="1:166" s="83" customFormat="1" ht="15" customHeight="1" thickBot="1" x14ac:dyDescent="0.3">
      <c r="A160" s="85" t="s">
        <v>827</v>
      </c>
      <c r="B160" s="37" t="s">
        <v>434</v>
      </c>
      <c r="C160" s="38">
        <v>37258</v>
      </c>
      <c r="D160" s="107" t="s">
        <v>2569</v>
      </c>
      <c r="E160" s="46" t="s">
        <v>412</v>
      </c>
      <c r="F160" s="51">
        <v>1254</v>
      </c>
      <c r="G160" s="90"/>
      <c r="H160" s="91"/>
      <c r="I160" s="91">
        <v>55</v>
      </c>
      <c r="J160" s="91"/>
      <c r="K160" s="91">
        <v>152</v>
      </c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>
        <v>272</v>
      </c>
      <c r="AB160" s="91"/>
      <c r="AC160" s="91"/>
      <c r="AD160" s="91"/>
      <c r="AE160" s="91"/>
      <c r="AF160" s="91"/>
      <c r="AG160" s="91"/>
      <c r="AH160" s="91">
        <v>228</v>
      </c>
      <c r="AI160" s="91"/>
      <c r="AJ160" s="91"/>
      <c r="AK160" s="91"/>
      <c r="AL160" s="91"/>
      <c r="AM160" s="91"/>
      <c r="AN160" s="91"/>
      <c r="AO160" s="91">
        <v>272</v>
      </c>
      <c r="AP160" s="91"/>
      <c r="AQ160" s="91"/>
      <c r="AR160" s="91"/>
      <c r="AS160" s="91"/>
      <c r="AT160" s="91"/>
      <c r="AU160" s="91"/>
      <c r="AV160" s="91">
        <v>275</v>
      </c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2"/>
      <c r="BT160" s="81">
        <v>0</v>
      </c>
      <c r="BU160" s="82">
        <v>0</v>
      </c>
      <c r="BV160" s="82">
        <v>0</v>
      </c>
      <c r="BW160" s="82">
        <v>0</v>
      </c>
      <c r="BX160" s="82">
        <v>0</v>
      </c>
      <c r="BY160" s="82">
        <v>0</v>
      </c>
    </row>
    <row r="161" spans="1:166" s="83" customFormat="1" ht="15" customHeight="1" thickBot="1" x14ac:dyDescent="0.3">
      <c r="A161" s="85" t="s">
        <v>830</v>
      </c>
      <c r="B161" s="37" t="s">
        <v>249</v>
      </c>
      <c r="C161" s="52">
        <v>38616</v>
      </c>
      <c r="D161" s="107" t="s">
        <v>2570</v>
      </c>
      <c r="E161" s="47" t="s">
        <v>667</v>
      </c>
      <c r="F161" s="51">
        <v>1226</v>
      </c>
      <c r="G161" s="90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>
        <v>270</v>
      </c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>
        <v>143</v>
      </c>
      <c r="AI161" s="91"/>
      <c r="AJ161" s="91"/>
      <c r="AK161" s="91"/>
      <c r="AL161" s="91"/>
      <c r="AM161" s="91"/>
      <c r="AN161" s="91"/>
      <c r="AO161" s="91">
        <v>192</v>
      </c>
      <c r="AP161" s="91"/>
      <c r="AQ161" s="91"/>
      <c r="AR161" s="91">
        <v>252</v>
      </c>
      <c r="AS161" s="91"/>
      <c r="AT161" s="91"/>
      <c r="AU161" s="91"/>
      <c r="AV161" s="91"/>
      <c r="AW161" s="91"/>
      <c r="AX161" s="91">
        <v>117</v>
      </c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>
        <v>252</v>
      </c>
      <c r="BJ161" s="91"/>
      <c r="BK161" s="91"/>
      <c r="BL161" s="91"/>
      <c r="BM161" s="91"/>
      <c r="BN161" s="91"/>
      <c r="BO161" s="91"/>
      <c r="BP161" s="91"/>
      <c r="BQ161" s="91"/>
      <c r="BR161" s="91"/>
      <c r="BS161" s="92"/>
      <c r="BT161" s="81">
        <v>0</v>
      </c>
      <c r="BU161" s="82">
        <v>0</v>
      </c>
      <c r="BV161" s="82">
        <v>0</v>
      </c>
      <c r="BW161" s="82">
        <v>0</v>
      </c>
      <c r="BX161" s="82">
        <v>0</v>
      </c>
      <c r="BY161" s="82">
        <v>0</v>
      </c>
    </row>
    <row r="162" spans="1:166" s="83" customFormat="1" ht="15" customHeight="1" thickBot="1" x14ac:dyDescent="0.3">
      <c r="A162" s="85" t="s">
        <v>833</v>
      </c>
      <c r="B162" s="37" t="s">
        <v>798</v>
      </c>
      <c r="C162" s="38">
        <v>37116</v>
      </c>
      <c r="D162" s="107" t="s">
        <v>2571</v>
      </c>
      <c r="E162" s="46" t="s">
        <v>11</v>
      </c>
      <c r="F162" s="51">
        <v>1221</v>
      </c>
      <c r="G162" s="90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>
        <v>213</v>
      </c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>
        <v>385</v>
      </c>
      <c r="AE162" s="91"/>
      <c r="AF162" s="91"/>
      <c r="AG162" s="91"/>
      <c r="AH162" s="91">
        <v>253</v>
      </c>
      <c r="AI162" s="91">
        <v>213</v>
      </c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>
        <v>157</v>
      </c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2"/>
      <c r="BT162" s="81">
        <v>0</v>
      </c>
      <c r="BU162" s="82">
        <v>0</v>
      </c>
      <c r="BV162" s="82">
        <v>0</v>
      </c>
      <c r="BW162" s="82">
        <v>0</v>
      </c>
      <c r="BX162" s="82">
        <v>0</v>
      </c>
      <c r="BY162" s="82">
        <v>0</v>
      </c>
    </row>
    <row r="163" spans="1:166" s="83" customFormat="1" ht="15" customHeight="1" thickBot="1" x14ac:dyDescent="0.3">
      <c r="A163" s="85" t="s">
        <v>832</v>
      </c>
      <c r="B163" s="37" t="s">
        <v>195</v>
      </c>
      <c r="C163" s="38">
        <v>38093</v>
      </c>
      <c r="D163" s="107" t="s">
        <v>2572</v>
      </c>
      <c r="E163" s="46" t="s">
        <v>30</v>
      </c>
      <c r="F163" s="51">
        <v>1218</v>
      </c>
      <c r="G163" s="90"/>
      <c r="H163" s="91"/>
      <c r="I163" s="91"/>
      <c r="J163" s="91"/>
      <c r="K163" s="91"/>
      <c r="L163" s="91"/>
      <c r="M163" s="91"/>
      <c r="N163" s="91"/>
      <c r="O163" s="91">
        <v>117</v>
      </c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>
        <v>192</v>
      </c>
      <c r="AE163" s="91"/>
      <c r="AF163" s="91"/>
      <c r="AG163" s="91"/>
      <c r="AH163" s="91">
        <v>317</v>
      </c>
      <c r="AI163" s="91"/>
      <c r="AJ163" s="91"/>
      <c r="AK163" s="91"/>
      <c r="AL163" s="91">
        <v>192</v>
      </c>
      <c r="AM163" s="91"/>
      <c r="AN163" s="91">
        <v>175</v>
      </c>
      <c r="AO163" s="91"/>
      <c r="AP163" s="91"/>
      <c r="AQ163" s="91">
        <v>167</v>
      </c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>
        <v>175</v>
      </c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2"/>
      <c r="BT163" s="81">
        <v>0</v>
      </c>
      <c r="BU163" s="82">
        <v>0</v>
      </c>
      <c r="BV163" s="82">
        <v>0</v>
      </c>
      <c r="BW163" s="82">
        <v>0</v>
      </c>
      <c r="BX163" s="82">
        <v>0</v>
      </c>
      <c r="BY163" s="82">
        <v>0</v>
      </c>
    </row>
    <row r="164" spans="1:166" s="83" customFormat="1" ht="15" customHeight="1" thickBot="1" x14ac:dyDescent="0.3">
      <c r="A164" s="85" t="s">
        <v>835</v>
      </c>
      <c r="B164" s="37" t="s">
        <v>241</v>
      </c>
      <c r="C164" s="38">
        <v>38131</v>
      </c>
      <c r="D164" s="107" t="s">
        <v>2573</v>
      </c>
      <c r="E164" s="46" t="s">
        <v>46</v>
      </c>
      <c r="F164" s="51">
        <v>1213</v>
      </c>
      <c r="G164" s="90"/>
      <c r="H164" s="91"/>
      <c r="I164" s="91"/>
      <c r="J164" s="91"/>
      <c r="K164" s="91"/>
      <c r="L164" s="91"/>
      <c r="M164" s="91"/>
      <c r="N164" s="91"/>
      <c r="O164" s="91"/>
      <c r="P164" s="91"/>
      <c r="Q164" s="91">
        <v>92</v>
      </c>
      <c r="R164" s="91"/>
      <c r="S164" s="91"/>
      <c r="T164" s="91"/>
      <c r="U164" s="91"/>
      <c r="V164" s="91"/>
      <c r="W164" s="91"/>
      <c r="X164" s="91">
        <v>137</v>
      </c>
      <c r="Y164" s="91"/>
      <c r="Z164" s="91"/>
      <c r="AA164" s="91"/>
      <c r="AB164" s="91">
        <v>117</v>
      </c>
      <c r="AC164" s="91"/>
      <c r="AD164" s="91"/>
      <c r="AE164" s="91"/>
      <c r="AF164" s="91"/>
      <c r="AG164" s="91"/>
      <c r="AH164" s="91"/>
      <c r="AI164" s="91"/>
      <c r="AJ164" s="91"/>
      <c r="AK164" s="91">
        <v>117</v>
      </c>
      <c r="AL164" s="91"/>
      <c r="AM164" s="91"/>
      <c r="AN164" s="91"/>
      <c r="AO164" s="91"/>
      <c r="AP164" s="91"/>
      <c r="AQ164" s="91"/>
      <c r="AR164" s="91"/>
      <c r="AS164" s="91"/>
      <c r="AT164" s="91"/>
      <c r="AU164" s="91">
        <v>137</v>
      </c>
      <c r="AV164" s="91"/>
      <c r="AW164" s="91"/>
      <c r="AX164" s="91"/>
      <c r="AY164" s="91"/>
      <c r="AZ164" s="91"/>
      <c r="BA164" s="91"/>
      <c r="BB164" s="91"/>
      <c r="BC164" s="91"/>
      <c r="BD164" s="91">
        <v>250</v>
      </c>
      <c r="BE164" s="91"/>
      <c r="BF164" s="91"/>
      <c r="BG164" s="91"/>
      <c r="BH164" s="91"/>
      <c r="BI164" s="91">
        <v>455</v>
      </c>
      <c r="BJ164" s="91"/>
      <c r="BK164" s="91"/>
      <c r="BL164" s="91"/>
      <c r="BM164" s="91"/>
      <c r="BN164" s="91"/>
      <c r="BO164" s="91"/>
      <c r="BP164" s="91"/>
      <c r="BQ164" s="91"/>
      <c r="BR164" s="91"/>
      <c r="BS164" s="92"/>
      <c r="BT164" s="81">
        <v>0</v>
      </c>
      <c r="BU164" s="82">
        <v>0</v>
      </c>
      <c r="BV164" s="82">
        <v>0</v>
      </c>
      <c r="BW164" s="82">
        <v>0</v>
      </c>
      <c r="BX164" s="82">
        <v>0</v>
      </c>
      <c r="BY164" s="82">
        <v>0</v>
      </c>
    </row>
    <row r="165" spans="1:166" s="93" customFormat="1" ht="15" customHeight="1" thickBot="1" x14ac:dyDescent="0.3">
      <c r="A165" s="85" t="s">
        <v>836</v>
      </c>
      <c r="B165" s="35" t="s">
        <v>850</v>
      </c>
      <c r="C165" s="36">
        <v>34796</v>
      </c>
      <c r="D165" s="107" t="s">
        <v>2574</v>
      </c>
      <c r="E165" s="45" t="s">
        <v>695</v>
      </c>
      <c r="F165" s="51">
        <v>1210</v>
      </c>
      <c r="G165" s="86"/>
      <c r="H165" s="87"/>
      <c r="I165" s="87"/>
      <c r="J165" s="87"/>
      <c r="K165" s="95">
        <v>360</v>
      </c>
      <c r="L165" s="87"/>
      <c r="M165" s="87"/>
      <c r="N165" s="87"/>
      <c r="O165" s="87"/>
      <c r="P165" s="87"/>
      <c r="Q165" s="87"/>
      <c r="R165" s="87"/>
      <c r="S165" s="87"/>
      <c r="T165" s="95">
        <v>222</v>
      </c>
      <c r="U165" s="95"/>
      <c r="V165" s="87"/>
      <c r="W165" s="87"/>
      <c r="X165" s="87">
        <v>92</v>
      </c>
      <c r="Y165" s="87"/>
      <c r="Z165" s="87"/>
      <c r="AA165" s="95"/>
      <c r="AB165" s="87"/>
      <c r="AC165" s="87"/>
      <c r="AD165" s="95"/>
      <c r="AE165" s="87"/>
      <c r="AF165" s="87"/>
      <c r="AG165" s="95"/>
      <c r="AH165" s="87"/>
      <c r="AI165" s="87"/>
      <c r="AJ165" s="87"/>
      <c r="AK165" s="95">
        <v>88</v>
      </c>
      <c r="AL165" s="95"/>
      <c r="AM165" s="95"/>
      <c r="AN165" s="87"/>
      <c r="AO165" s="95">
        <v>222</v>
      </c>
      <c r="AP165" s="87"/>
      <c r="AQ165" s="95"/>
      <c r="AR165" s="95"/>
      <c r="AS165" s="95"/>
      <c r="AT165" s="95"/>
      <c r="AU165" s="95">
        <v>157</v>
      </c>
      <c r="AV165" s="95"/>
      <c r="AW165" s="95"/>
      <c r="AX165" s="95"/>
      <c r="AY165" s="95"/>
      <c r="AZ165" s="95"/>
      <c r="BA165" s="95"/>
      <c r="BB165" s="95"/>
      <c r="BC165" s="95"/>
      <c r="BD165" s="95">
        <v>157</v>
      </c>
      <c r="BE165" s="95"/>
      <c r="BF165" s="95"/>
      <c r="BG165" s="95"/>
      <c r="BH165" s="95"/>
      <c r="BI165" s="95"/>
      <c r="BJ165" s="95">
        <v>88</v>
      </c>
      <c r="BK165" s="95"/>
      <c r="BL165" s="95"/>
      <c r="BM165" s="95"/>
      <c r="BN165" s="95"/>
      <c r="BO165" s="95"/>
      <c r="BP165" s="95"/>
      <c r="BQ165" s="95"/>
      <c r="BR165" s="95"/>
      <c r="BS165" s="100"/>
      <c r="BT165" s="81">
        <v>0</v>
      </c>
      <c r="BU165" s="82">
        <v>0</v>
      </c>
      <c r="BV165" s="82">
        <v>0</v>
      </c>
      <c r="BW165" s="82">
        <v>0</v>
      </c>
      <c r="BX165" s="82">
        <v>0</v>
      </c>
      <c r="BY165" s="82">
        <v>0</v>
      </c>
      <c r="BZ165" s="84"/>
      <c r="CA165" s="84"/>
      <c r="CB165" s="84"/>
      <c r="CC165" s="84"/>
      <c r="CD165" s="84"/>
      <c r="CE165" s="8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8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V165" s="84"/>
      <c r="DW165" s="84"/>
      <c r="DX165" s="84"/>
      <c r="DY165" s="84"/>
      <c r="DZ165" s="84"/>
      <c r="EA165" s="84"/>
      <c r="EB165" s="84"/>
      <c r="EC165" s="84"/>
      <c r="ED165" s="84"/>
      <c r="EE165" s="84"/>
      <c r="EF165" s="84"/>
      <c r="EG165" s="84"/>
      <c r="EH165" s="84"/>
      <c r="EI165" s="84"/>
      <c r="EJ165" s="84"/>
      <c r="EK165" s="84"/>
      <c r="EL165" s="84"/>
      <c r="EM165" s="84"/>
      <c r="EN165" s="84"/>
      <c r="EO165" s="84"/>
      <c r="EP165" s="84"/>
      <c r="EQ165" s="84"/>
      <c r="ER165" s="84"/>
      <c r="ES165" s="84"/>
      <c r="ET165" s="84"/>
      <c r="EU165" s="84"/>
      <c r="EV165" s="84"/>
      <c r="EW165" s="84"/>
      <c r="EX165" s="84"/>
      <c r="EY165" s="84"/>
      <c r="EZ165" s="84"/>
      <c r="FA165" s="83"/>
      <c r="FB165" s="84"/>
      <c r="FC165" s="84"/>
      <c r="FD165" s="83"/>
      <c r="FE165" s="83"/>
      <c r="FF165" s="83"/>
      <c r="FG165" s="83"/>
      <c r="FH165" s="83"/>
      <c r="FI165" s="83"/>
      <c r="FJ165" s="83"/>
    </row>
    <row r="166" spans="1:166" s="83" customFormat="1" ht="15" customHeight="1" thickBot="1" x14ac:dyDescent="0.3">
      <c r="A166" s="85" t="s">
        <v>838</v>
      </c>
      <c r="B166" s="37" t="s">
        <v>198</v>
      </c>
      <c r="C166" s="52">
        <v>36842</v>
      </c>
      <c r="D166" s="107" t="s">
        <v>2575</v>
      </c>
      <c r="E166" s="46" t="s">
        <v>46</v>
      </c>
      <c r="F166" s="51">
        <v>1205</v>
      </c>
      <c r="G166" s="90">
        <v>275</v>
      </c>
      <c r="H166" s="91"/>
      <c r="I166" s="91"/>
      <c r="J166" s="91"/>
      <c r="K166" s="87"/>
      <c r="L166" s="91"/>
      <c r="M166" s="91"/>
      <c r="N166" s="91"/>
      <c r="O166" s="91"/>
      <c r="P166" s="91"/>
      <c r="Q166" s="91">
        <v>92</v>
      </c>
      <c r="R166" s="91"/>
      <c r="S166" s="91"/>
      <c r="T166" s="87"/>
      <c r="U166" s="87"/>
      <c r="V166" s="91">
        <v>149</v>
      </c>
      <c r="W166" s="91"/>
      <c r="X166" s="91">
        <v>92</v>
      </c>
      <c r="Y166" s="91"/>
      <c r="Z166" s="91"/>
      <c r="AA166" s="87"/>
      <c r="AB166" s="91">
        <v>102</v>
      </c>
      <c r="AC166" s="91"/>
      <c r="AD166" s="87"/>
      <c r="AE166" s="91">
        <v>137</v>
      </c>
      <c r="AF166" s="91"/>
      <c r="AG166" s="87"/>
      <c r="AH166" s="91"/>
      <c r="AI166" s="91"/>
      <c r="AJ166" s="91"/>
      <c r="AK166" s="87">
        <v>385</v>
      </c>
      <c r="AL166" s="87"/>
      <c r="AM166" s="87"/>
      <c r="AN166" s="91"/>
      <c r="AO166" s="87"/>
      <c r="AP166" s="91">
        <v>157</v>
      </c>
      <c r="AQ166" s="87"/>
      <c r="AR166" s="87"/>
      <c r="AS166" s="87"/>
      <c r="AT166" s="87"/>
      <c r="AU166" s="87">
        <v>65</v>
      </c>
      <c r="AV166" s="87"/>
      <c r="AW166" s="87"/>
      <c r="AX166" s="87"/>
      <c r="AY166" s="87"/>
      <c r="AZ166" s="87"/>
      <c r="BA166" s="87"/>
      <c r="BB166" s="87"/>
      <c r="BC166" s="87"/>
      <c r="BD166" s="87">
        <v>65</v>
      </c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8"/>
      <c r="BT166" s="81">
        <v>0</v>
      </c>
      <c r="BU166" s="82">
        <v>0</v>
      </c>
      <c r="BV166" s="82">
        <v>0</v>
      </c>
      <c r="BW166" s="82">
        <v>0</v>
      </c>
      <c r="BX166" s="82">
        <v>0</v>
      </c>
      <c r="BY166" s="82">
        <v>0</v>
      </c>
      <c r="BZ166" s="89"/>
      <c r="CA166" s="84"/>
      <c r="CB166" s="84"/>
      <c r="CC166" s="84"/>
      <c r="CD166" s="84"/>
      <c r="CE166" s="8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8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93"/>
      <c r="DW166" s="93"/>
      <c r="DX166" s="93"/>
      <c r="DY166" s="93"/>
      <c r="DZ166" s="93"/>
      <c r="EA166" s="93"/>
    </row>
    <row r="167" spans="1:166" s="83" customFormat="1" ht="15" customHeight="1" thickBot="1" x14ac:dyDescent="0.3">
      <c r="A167" s="85" t="s">
        <v>840</v>
      </c>
      <c r="B167" s="37" t="s">
        <v>254</v>
      </c>
      <c r="C167" s="38">
        <v>37509</v>
      </c>
      <c r="D167" s="107" t="s">
        <v>2576</v>
      </c>
      <c r="E167" s="46" t="s">
        <v>30</v>
      </c>
      <c r="F167" s="51">
        <v>1195</v>
      </c>
      <c r="G167" s="90"/>
      <c r="H167" s="91"/>
      <c r="I167" s="91"/>
      <c r="J167" s="91"/>
      <c r="K167" s="91"/>
      <c r="L167" s="91"/>
      <c r="M167" s="91"/>
      <c r="N167" s="91"/>
      <c r="O167" s="91">
        <v>117</v>
      </c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>
        <v>167</v>
      </c>
      <c r="AE167" s="91"/>
      <c r="AF167" s="91"/>
      <c r="AG167" s="91"/>
      <c r="AH167" s="91">
        <v>395</v>
      </c>
      <c r="AI167" s="91"/>
      <c r="AJ167" s="91"/>
      <c r="AK167" s="91"/>
      <c r="AL167" s="91">
        <v>192</v>
      </c>
      <c r="AM167" s="91"/>
      <c r="AN167" s="91">
        <v>137</v>
      </c>
      <c r="AO167" s="91"/>
      <c r="AP167" s="91"/>
      <c r="AQ167" s="91">
        <v>167</v>
      </c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>
        <v>137</v>
      </c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>
        <v>137</v>
      </c>
      <c r="BS167" s="92"/>
      <c r="BT167" s="81">
        <v>0</v>
      </c>
      <c r="BU167" s="82">
        <v>0</v>
      </c>
      <c r="BV167" s="82">
        <v>0</v>
      </c>
      <c r="BW167" s="82">
        <v>0</v>
      </c>
      <c r="BX167" s="82">
        <v>0</v>
      </c>
      <c r="BY167" s="82">
        <v>0</v>
      </c>
    </row>
    <row r="168" spans="1:166" s="83" customFormat="1" ht="15" customHeight="1" thickBot="1" x14ac:dyDescent="0.3">
      <c r="A168" s="85" t="s">
        <v>841</v>
      </c>
      <c r="B168" s="37" t="s">
        <v>859</v>
      </c>
      <c r="C168" s="38">
        <v>39179</v>
      </c>
      <c r="D168" s="107" t="s">
        <v>2577</v>
      </c>
      <c r="E168" s="46" t="s">
        <v>860</v>
      </c>
      <c r="F168" s="51">
        <v>1179</v>
      </c>
      <c r="G168" s="90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>
        <v>132</v>
      </c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>
        <v>143</v>
      </c>
      <c r="AI168" s="91"/>
      <c r="AJ168" s="91"/>
      <c r="AK168" s="91"/>
      <c r="AL168" s="91"/>
      <c r="AM168" s="91"/>
      <c r="AN168" s="91"/>
      <c r="AO168" s="91">
        <v>92</v>
      </c>
      <c r="AP168" s="91"/>
      <c r="AQ168" s="91">
        <v>290</v>
      </c>
      <c r="AR168" s="91">
        <v>261</v>
      </c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>
        <v>261</v>
      </c>
      <c r="BJ168" s="91"/>
      <c r="BK168" s="91"/>
      <c r="BL168" s="91"/>
      <c r="BM168" s="91"/>
      <c r="BN168" s="91"/>
      <c r="BO168" s="91"/>
      <c r="BP168" s="91"/>
      <c r="BQ168" s="91"/>
      <c r="BR168" s="91"/>
      <c r="BS168" s="92"/>
      <c r="BT168" s="81">
        <v>0</v>
      </c>
      <c r="BU168" s="82">
        <v>0</v>
      </c>
      <c r="BV168" s="82">
        <v>0</v>
      </c>
      <c r="BW168" s="82">
        <v>0</v>
      </c>
      <c r="BX168" s="82">
        <v>0</v>
      </c>
      <c r="BY168" s="82">
        <v>0</v>
      </c>
    </row>
    <row r="169" spans="1:166" s="83" customFormat="1" ht="15" customHeight="1" thickBot="1" x14ac:dyDescent="0.3">
      <c r="A169" s="85" t="s">
        <v>842</v>
      </c>
      <c r="B169" s="37" t="s">
        <v>862</v>
      </c>
      <c r="C169" s="38">
        <v>38166</v>
      </c>
      <c r="D169" s="107" t="s">
        <v>2578</v>
      </c>
      <c r="E169" s="46" t="s">
        <v>70</v>
      </c>
      <c r="F169" s="51">
        <v>1177</v>
      </c>
      <c r="G169" s="90"/>
      <c r="H169" s="91"/>
      <c r="I169" s="91">
        <v>55</v>
      </c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>
        <v>92</v>
      </c>
      <c r="Z169" s="91"/>
      <c r="AA169" s="91"/>
      <c r="AB169" s="91"/>
      <c r="AC169" s="91"/>
      <c r="AD169" s="91"/>
      <c r="AE169" s="91"/>
      <c r="AF169" s="91"/>
      <c r="AG169" s="91">
        <v>220</v>
      </c>
      <c r="AH169" s="91">
        <v>268</v>
      </c>
      <c r="AI169" s="91"/>
      <c r="AJ169" s="91"/>
      <c r="AK169" s="91"/>
      <c r="AL169" s="91"/>
      <c r="AM169" s="91">
        <v>192</v>
      </c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>
        <v>350</v>
      </c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2"/>
      <c r="BT169" s="81">
        <v>0</v>
      </c>
      <c r="BU169" s="82">
        <v>0</v>
      </c>
      <c r="BV169" s="82">
        <v>0</v>
      </c>
      <c r="BW169" s="82">
        <v>0</v>
      </c>
      <c r="BX169" s="82">
        <v>0</v>
      </c>
      <c r="BY169" s="82">
        <v>0</v>
      </c>
    </row>
    <row r="170" spans="1:166" s="83" customFormat="1" ht="15" customHeight="1" thickBot="1" x14ac:dyDescent="0.3">
      <c r="A170" s="85" t="s">
        <v>843</v>
      </c>
      <c r="B170" s="37" t="s">
        <v>482</v>
      </c>
      <c r="C170" s="38">
        <v>38864</v>
      </c>
      <c r="D170" s="107" t="s">
        <v>2579</v>
      </c>
      <c r="E170" s="46" t="s">
        <v>32</v>
      </c>
      <c r="F170" s="51">
        <v>1167</v>
      </c>
      <c r="G170" s="90"/>
      <c r="H170" s="91"/>
      <c r="I170" s="91"/>
      <c r="J170" s="91"/>
      <c r="K170" s="91"/>
      <c r="L170" s="91"/>
      <c r="M170" s="91"/>
      <c r="N170" s="91"/>
      <c r="O170" s="91">
        <v>15</v>
      </c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>
        <v>200</v>
      </c>
      <c r="AE170" s="91"/>
      <c r="AF170" s="91"/>
      <c r="AG170" s="91"/>
      <c r="AH170" s="91">
        <v>143</v>
      </c>
      <c r="AI170" s="91"/>
      <c r="AJ170" s="91"/>
      <c r="AK170" s="91"/>
      <c r="AL170" s="91">
        <v>200</v>
      </c>
      <c r="AM170" s="91"/>
      <c r="AN170" s="91"/>
      <c r="AO170" s="91"/>
      <c r="AP170" s="91"/>
      <c r="AQ170" s="91">
        <v>340</v>
      </c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>
        <v>114</v>
      </c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>
        <v>170</v>
      </c>
      <c r="BS170" s="92"/>
      <c r="BT170" s="81">
        <v>0</v>
      </c>
      <c r="BU170" s="82">
        <v>0</v>
      </c>
      <c r="BV170" s="82">
        <v>0</v>
      </c>
      <c r="BW170" s="82">
        <v>0</v>
      </c>
      <c r="BX170" s="82">
        <v>0</v>
      </c>
      <c r="BY170" s="82">
        <v>0</v>
      </c>
      <c r="FE170" s="84"/>
      <c r="FF170" s="84"/>
      <c r="FG170" s="84"/>
      <c r="FH170" s="84"/>
      <c r="FI170" s="84"/>
      <c r="FJ170" s="84"/>
    </row>
    <row r="171" spans="1:166" s="84" customFormat="1" ht="15" customHeight="1" thickBot="1" x14ac:dyDescent="0.3">
      <c r="A171" s="85" t="s">
        <v>844</v>
      </c>
      <c r="B171" s="37" t="s">
        <v>172</v>
      </c>
      <c r="C171" s="38">
        <v>37193</v>
      </c>
      <c r="D171" s="107" t="s">
        <v>2580</v>
      </c>
      <c r="E171" s="46" t="s">
        <v>49</v>
      </c>
      <c r="F171" s="51">
        <v>1167</v>
      </c>
      <c r="G171" s="90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>
        <v>275</v>
      </c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>
        <v>385</v>
      </c>
      <c r="AH171" s="91"/>
      <c r="AI171" s="91"/>
      <c r="AJ171" s="91"/>
      <c r="AK171" s="91"/>
      <c r="AL171" s="91"/>
      <c r="AM171" s="91">
        <v>350</v>
      </c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>
        <v>157</v>
      </c>
      <c r="BR171" s="91"/>
      <c r="BS171" s="92"/>
      <c r="BT171" s="81">
        <v>0</v>
      </c>
      <c r="BU171" s="82">
        <v>0</v>
      </c>
      <c r="BV171" s="82">
        <v>0</v>
      </c>
      <c r="BW171" s="82">
        <v>0</v>
      </c>
      <c r="BX171" s="82">
        <v>0</v>
      </c>
      <c r="BY171" s="82">
        <v>0</v>
      </c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</row>
    <row r="172" spans="1:166" s="83" customFormat="1" ht="15" customHeight="1" thickBot="1" x14ac:dyDescent="0.3">
      <c r="A172" s="85" t="s">
        <v>845</v>
      </c>
      <c r="B172" s="35" t="s">
        <v>868</v>
      </c>
      <c r="C172" s="36">
        <v>32728</v>
      </c>
      <c r="D172" s="107" t="s">
        <v>2581</v>
      </c>
      <c r="E172" s="45" t="s">
        <v>695</v>
      </c>
      <c r="F172" s="51">
        <v>1163</v>
      </c>
      <c r="G172" s="86"/>
      <c r="H172" s="87"/>
      <c r="I172" s="87"/>
      <c r="J172" s="87"/>
      <c r="K172" s="87">
        <v>222</v>
      </c>
      <c r="L172" s="87"/>
      <c r="M172" s="87">
        <v>92</v>
      </c>
      <c r="N172" s="87"/>
      <c r="O172" s="87"/>
      <c r="P172" s="87"/>
      <c r="Q172" s="87"/>
      <c r="R172" s="87"/>
      <c r="S172" s="87"/>
      <c r="T172" s="87"/>
      <c r="U172" s="87"/>
      <c r="V172" s="87">
        <v>285</v>
      </c>
      <c r="W172" s="87"/>
      <c r="X172" s="87">
        <v>92</v>
      </c>
      <c r="Y172" s="87"/>
      <c r="Z172" s="87"/>
      <c r="AA172" s="87"/>
      <c r="AB172" s="87"/>
      <c r="AC172" s="87"/>
      <c r="AD172" s="87"/>
      <c r="AE172" s="87">
        <v>137</v>
      </c>
      <c r="AF172" s="87"/>
      <c r="AG172" s="87"/>
      <c r="AH172" s="87"/>
      <c r="AI172" s="87"/>
      <c r="AJ172" s="87"/>
      <c r="AK172" s="87">
        <v>43</v>
      </c>
      <c r="AL172" s="87"/>
      <c r="AM172" s="87"/>
      <c r="AN172" s="87"/>
      <c r="AO172" s="87"/>
      <c r="AP172" s="87">
        <v>205</v>
      </c>
      <c r="AQ172" s="87"/>
      <c r="AR172" s="87"/>
      <c r="AS172" s="87"/>
      <c r="AT172" s="87"/>
      <c r="AU172" s="87"/>
      <c r="AV172" s="87"/>
      <c r="AW172" s="87">
        <v>222</v>
      </c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8"/>
      <c r="BT172" s="81">
        <v>0</v>
      </c>
      <c r="BU172" s="82">
        <v>0</v>
      </c>
      <c r="BV172" s="82">
        <v>0</v>
      </c>
      <c r="BW172" s="82">
        <v>0</v>
      </c>
      <c r="BX172" s="82">
        <v>0</v>
      </c>
      <c r="BY172" s="82">
        <v>0</v>
      </c>
      <c r="CA172" s="84"/>
      <c r="CB172" s="84"/>
      <c r="CC172" s="84"/>
      <c r="CD172" s="84"/>
      <c r="CE172" s="8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8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84"/>
      <c r="DH172" s="84"/>
      <c r="DI172" s="84"/>
      <c r="DJ172" s="84"/>
      <c r="DK172" s="84"/>
      <c r="DL172" s="84"/>
      <c r="DM172" s="84"/>
      <c r="DN172" s="84"/>
      <c r="DO172" s="84"/>
      <c r="DP172" s="84"/>
      <c r="DQ172" s="84"/>
      <c r="DR172" s="84"/>
      <c r="DS172" s="84"/>
      <c r="DT172" s="84"/>
      <c r="DU172" s="84"/>
      <c r="DV172" s="89"/>
      <c r="DW172" s="89"/>
      <c r="DX172" s="89"/>
      <c r="DY172" s="89"/>
      <c r="DZ172" s="89"/>
      <c r="EA172" s="89"/>
      <c r="FA172" s="93"/>
      <c r="FB172" s="84"/>
      <c r="FC172" s="84"/>
    </row>
    <row r="173" spans="1:166" s="83" customFormat="1" ht="15" customHeight="1" thickBot="1" x14ac:dyDescent="0.3">
      <c r="A173" s="85" t="s">
        <v>846</v>
      </c>
      <c r="B173" s="39" t="s">
        <v>914</v>
      </c>
      <c r="C173" s="40">
        <v>21647</v>
      </c>
      <c r="D173" s="107" t="s">
        <v>2582</v>
      </c>
      <c r="E173" s="46" t="s">
        <v>715</v>
      </c>
      <c r="F173" s="51">
        <v>1145</v>
      </c>
      <c r="G173" s="86"/>
      <c r="H173" s="87"/>
      <c r="I173" s="87"/>
      <c r="J173" s="87"/>
      <c r="K173" s="87"/>
      <c r="L173" s="87"/>
      <c r="M173" s="87"/>
      <c r="N173" s="87"/>
      <c r="O173" s="87">
        <v>92</v>
      </c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>
        <v>88</v>
      </c>
      <c r="AE173" s="87"/>
      <c r="AF173" s="87"/>
      <c r="AG173" s="87"/>
      <c r="AH173" s="87"/>
      <c r="AI173" s="87"/>
      <c r="AJ173" s="87"/>
      <c r="AK173" s="87"/>
      <c r="AL173" s="87">
        <v>360</v>
      </c>
      <c r="AM173" s="87"/>
      <c r="AN173" s="87"/>
      <c r="AO173" s="87"/>
      <c r="AP173" s="87"/>
      <c r="AQ173" s="87">
        <v>222</v>
      </c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>
        <v>157</v>
      </c>
      <c r="BH173" s="87"/>
      <c r="BI173" s="87"/>
      <c r="BJ173" s="87"/>
      <c r="BK173" s="87"/>
      <c r="BL173" s="87">
        <v>157</v>
      </c>
      <c r="BM173" s="87"/>
      <c r="BN173" s="87"/>
      <c r="BO173" s="87"/>
      <c r="BP173" s="87"/>
      <c r="BQ173" s="87"/>
      <c r="BR173" s="87">
        <v>157</v>
      </c>
      <c r="BS173" s="88"/>
      <c r="BT173" s="81">
        <v>0</v>
      </c>
      <c r="BU173" s="82">
        <v>0</v>
      </c>
      <c r="BV173" s="82">
        <v>0</v>
      </c>
      <c r="BW173" s="82">
        <v>0</v>
      </c>
      <c r="BX173" s="82">
        <v>0</v>
      </c>
      <c r="BY173" s="82">
        <v>0</v>
      </c>
      <c r="DV173" s="84"/>
      <c r="DW173" s="84"/>
      <c r="DX173" s="84"/>
      <c r="DY173" s="84"/>
      <c r="DZ173" s="84"/>
      <c r="EA173" s="84"/>
      <c r="EB173" s="84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</row>
    <row r="174" spans="1:166" s="99" customFormat="1" ht="15" customHeight="1" thickBot="1" x14ac:dyDescent="0.3">
      <c r="A174" s="85" t="s">
        <v>847</v>
      </c>
      <c r="B174" s="37" t="s">
        <v>237</v>
      </c>
      <c r="C174" s="38">
        <v>37499</v>
      </c>
      <c r="D174" s="107" t="s">
        <v>2583</v>
      </c>
      <c r="E174" s="46" t="s">
        <v>30</v>
      </c>
      <c r="F174" s="51">
        <v>1140</v>
      </c>
      <c r="G174" s="90"/>
      <c r="H174" s="91"/>
      <c r="I174" s="91"/>
      <c r="J174" s="91"/>
      <c r="K174" s="91"/>
      <c r="L174" s="91"/>
      <c r="M174" s="91"/>
      <c r="N174" s="91"/>
      <c r="O174" s="91">
        <v>92</v>
      </c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>
        <v>272</v>
      </c>
      <c r="AE174" s="91"/>
      <c r="AF174" s="91"/>
      <c r="AG174" s="91"/>
      <c r="AH174" s="91"/>
      <c r="AI174" s="91"/>
      <c r="AJ174" s="91"/>
      <c r="AK174" s="91"/>
      <c r="AL174" s="91">
        <v>192</v>
      </c>
      <c r="AM174" s="91"/>
      <c r="AN174" s="91">
        <v>175</v>
      </c>
      <c r="AO174" s="91"/>
      <c r="AP174" s="91"/>
      <c r="AQ174" s="91">
        <v>272</v>
      </c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>
        <v>92</v>
      </c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>
        <v>137</v>
      </c>
      <c r="BS174" s="92"/>
      <c r="BT174" s="81">
        <v>0</v>
      </c>
      <c r="BU174" s="82">
        <v>0</v>
      </c>
      <c r="BV174" s="82">
        <v>0</v>
      </c>
      <c r="BW174" s="82">
        <v>0</v>
      </c>
      <c r="BX174" s="82">
        <v>0</v>
      </c>
      <c r="BY174" s="82">
        <v>0</v>
      </c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4"/>
      <c r="FF174" s="84"/>
      <c r="FG174" s="84"/>
      <c r="FH174" s="84"/>
      <c r="FI174" s="84"/>
      <c r="FJ174" s="84"/>
    </row>
    <row r="175" spans="1:166" s="83" customFormat="1" ht="15" customHeight="1" thickBot="1" x14ac:dyDescent="0.3">
      <c r="A175" s="85" t="s">
        <v>848</v>
      </c>
      <c r="B175" s="41" t="s">
        <v>227</v>
      </c>
      <c r="C175" s="72">
        <v>37226</v>
      </c>
      <c r="D175" s="107" t="s">
        <v>2584</v>
      </c>
      <c r="E175" s="67" t="s">
        <v>69</v>
      </c>
      <c r="F175" s="51">
        <v>1119</v>
      </c>
      <c r="G175" s="90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>
        <v>142</v>
      </c>
      <c r="Z175" s="91"/>
      <c r="AA175" s="91"/>
      <c r="AB175" s="91"/>
      <c r="AC175" s="91"/>
      <c r="AD175" s="91"/>
      <c r="AE175" s="91"/>
      <c r="AF175" s="91"/>
      <c r="AG175" s="91">
        <v>385</v>
      </c>
      <c r="AH175" s="91">
        <v>400</v>
      </c>
      <c r="AI175" s="91"/>
      <c r="AJ175" s="91"/>
      <c r="AK175" s="91"/>
      <c r="AL175" s="91"/>
      <c r="AM175" s="91">
        <v>192</v>
      </c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2"/>
      <c r="BT175" s="81">
        <v>0</v>
      </c>
      <c r="BU175" s="82">
        <v>0</v>
      </c>
      <c r="BV175" s="82">
        <v>0</v>
      </c>
      <c r="BW175" s="82">
        <v>0</v>
      </c>
      <c r="BX175" s="82">
        <v>0</v>
      </c>
      <c r="BY175" s="82">
        <v>0</v>
      </c>
    </row>
    <row r="176" spans="1:166" s="83" customFormat="1" ht="15" customHeight="1" thickBot="1" x14ac:dyDescent="0.3">
      <c r="A176" s="85" t="s">
        <v>849</v>
      </c>
      <c r="B176" s="68" t="s">
        <v>465</v>
      </c>
      <c r="C176" s="69">
        <v>37442</v>
      </c>
      <c r="D176" s="107" t="s">
        <v>2585</v>
      </c>
      <c r="E176" s="46" t="s">
        <v>676</v>
      </c>
      <c r="F176" s="51">
        <v>1115</v>
      </c>
      <c r="G176" s="90"/>
      <c r="H176" s="91"/>
      <c r="I176" s="91"/>
      <c r="J176" s="91"/>
      <c r="K176" s="91">
        <v>152</v>
      </c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>
        <v>272</v>
      </c>
      <c r="AB176" s="91">
        <v>92</v>
      </c>
      <c r="AC176" s="91"/>
      <c r="AD176" s="91"/>
      <c r="AE176" s="91"/>
      <c r="AF176" s="91">
        <v>92</v>
      </c>
      <c r="AG176" s="91"/>
      <c r="AH176" s="91"/>
      <c r="AI176" s="91"/>
      <c r="AJ176" s="91"/>
      <c r="AK176" s="91">
        <v>66</v>
      </c>
      <c r="AL176" s="91"/>
      <c r="AM176" s="91"/>
      <c r="AN176" s="91"/>
      <c r="AO176" s="91">
        <v>272</v>
      </c>
      <c r="AP176" s="91"/>
      <c r="AQ176" s="91"/>
      <c r="AR176" s="91"/>
      <c r="AS176" s="91"/>
      <c r="AT176" s="91"/>
      <c r="AU176" s="91"/>
      <c r="AV176" s="91">
        <v>190</v>
      </c>
      <c r="AW176" s="91"/>
      <c r="AX176" s="91"/>
      <c r="AY176" s="91"/>
      <c r="AZ176" s="91"/>
      <c r="BA176" s="91">
        <v>92</v>
      </c>
      <c r="BB176" s="91"/>
      <c r="BC176" s="91"/>
      <c r="BD176" s="91"/>
      <c r="BE176" s="91">
        <v>137</v>
      </c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2"/>
      <c r="BT176" s="81">
        <v>0</v>
      </c>
      <c r="BU176" s="82">
        <v>0</v>
      </c>
      <c r="BV176" s="82">
        <v>0</v>
      </c>
      <c r="BW176" s="82">
        <v>0</v>
      </c>
      <c r="BX176" s="82">
        <v>0</v>
      </c>
      <c r="BY176" s="82">
        <v>0</v>
      </c>
      <c r="FD176" s="84"/>
      <c r="FE176" s="89"/>
      <c r="FF176" s="89"/>
      <c r="FG176" s="89"/>
      <c r="FH176" s="89"/>
      <c r="FI176" s="89"/>
      <c r="FJ176" s="89"/>
    </row>
    <row r="177" spans="1:166" s="83" customFormat="1" ht="15" customHeight="1" thickBot="1" x14ac:dyDescent="0.3">
      <c r="A177" s="85" t="s">
        <v>851</v>
      </c>
      <c r="B177" s="39" t="s">
        <v>875</v>
      </c>
      <c r="C177" s="40">
        <v>25799</v>
      </c>
      <c r="D177" s="107" t="s">
        <v>2586</v>
      </c>
      <c r="E177" s="47" t="s">
        <v>876</v>
      </c>
      <c r="F177" s="51">
        <v>1113</v>
      </c>
      <c r="G177" s="86">
        <v>275</v>
      </c>
      <c r="H177" s="87"/>
      <c r="I177" s="91"/>
      <c r="J177" s="91"/>
      <c r="K177" s="87"/>
      <c r="L177" s="91">
        <v>300</v>
      </c>
      <c r="M177" s="91"/>
      <c r="N177" s="91"/>
      <c r="O177" s="91"/>
      <c r="P177" s="91"/>
      <c r="Q177" s="91"/>
      <c r="R177" s="91"/>
      <c r="S177" s="91"/>
      <c r="T177" s="87"/>
      <c r="U177" s="87"/>
      <c r="V177" s="87">
        <v>285</v>
      </c>
      <c r="W177" s="91"/>
      <c r="X177" s="91"/>
      <c r="Y177" s="91"/>
      <c r="Z177" s="91"/>
      <c r="AA177" s="87"/>
      <c r="AB177" s="91"/>
      <c r="AC177" s="91"/>
      <c r="AD177" s="87"/>
      <c r="AE177" s="91"/>
      <c r="AF177" s="91"/>
      <c r="AG177" s="87"/>
      <c r="AH177" s="87"/>
      <c r="AI177" s="91"/>
      <c r="AJ177" s="91"/>
      <c r="AK177" s="87"/>
      <c r="AL177" s="87"/>
      <c r="AM177" s="87"/>
      <c r="AN177" s="91"/>
      <c r="AO177" s="87"/>
      <c r="AP177" s="91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>
        <v>253</v>
      </c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8"/>
      <c r="BT177" s="81">
        <v>0</v>
      </c>
      <c r="BU177" s="82">
        <v>0</v>
      </c>
      <c r="BV177" s="82">
        <v>0</v>
      </c>
      <c r="BW177" s="82">
        <v>0</v>
      </c>
      <c r="BX177" s="82">
        <v>0</v>
      </c>
      <c r="BY177" s="82">
        <v>0</v>
      </c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</row>
    <row r="178" spans="1:166" s="83" customFormat="1" ht="15" customHeight="1" thickBot="1" x14ac:dyDescent="0.3">
      <c r="A178" s="85" t="s">
        <v>852</v>
      </c>
      <c r="B178" s="68" t="s">
        <v>791</v>
      </c>
      <c r="C178" s="71">
        <v>36421</v>
      </c>
      <c r="D178" s="107" t="s">
        <v>2587</v>
      </c>
      <c r="E178" s="46" t="s">
        <v>61</v>
      </c>
      <c r="F178" s="51">
        <v>1092</v>
      </c>
      <c r="G178" s="90">
        <v>117</v>
      </c>
      <c r="H178" s="91"/>
      <c r="I178" s="91"/>
      <c r="J178" s="91"/>
      <c r="K178" s="87">
        <v>88</v>
      </c>
      <c r="L178" s="91"/>
      <c r="M178" s="91"/>
      <c r="N178" s="91"/>
      <c r="O178" s="91"/>
      <c r="P178" s="91"/>
      <c r="Q178" s="91"/>
      <c r="R178" s="91"/>
      <c r="S178" s="91"/>
      <c r="T178" s="87"/>
      <c r="U178" s="87"/>
      <c r="V178" s="91"/>
      <c r="W178" s="91"/>
      <c r="X178" s="91"/>
      <c r="Y178" s="91"/>
      <c r="Z178" s="91"/>
      <c r="AA178" s="87">
        <v>222</v>
      </c>
      <c r="AB178" s="91">
        <v>65</v>
      </c>
      <c r="AC178" s="91"/>
      <c r="AD178" s="87"/>
      <c r="AE178" s="91"/>
      <c r="AF178" s="91"/>
      <c r="AG178" s="87"/>
      <c r="AH178" s="91"/>
      <c r="AI178" s="91"/>
      <c r="AJ178" s="91"/>
      <c r="AK178" s="87">
        <v>272</v>
      </c>
      <c r="AL178" s="87"/>
      <c r="AM178" s="87"/>
      <c r="AN178" s="91"/>
      <c r="AO178" s="87">
        <v>222</v>
      </c>
      <c r="AP178" s="91">
        <v>157</v>
      </c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>
        <v>102</v>
      </c>
      <c r="BB178" s="87"/>
      <c r="BC178" s="87"/>
      <c r="BD178" s="87"/>
      <c r="BE178" s="87"/>
      <c r="BF178" s="87"/>
      <c r="BG178" s="87"/>
      <c r="BH178" s="87"/>
      <c r="BI178" s="87"/>
      <c r="BJ178" s="87">
        <v>88</v>
      </c>
      <c r="BK178" s="87"/>
      <c r="BL178" s="87"/>
      <c r="BM178" s="87"/>
      <c r="BN178" s="87"/>
      <c r="BO178" s="87"/>
      <c r="BP178" s="87"/>
      <c r="BQ178" s="87"/>
      <c r="BR178" s="87"/>
      <c r="BS178" s="88">
        <v>65</v>
      </c>
      <c r="BT178" s="81">
        <v>0</v>
      </c>
      <c r="BU178" s="82">
        <v>0</v>
      </c>
      <c r="BV178" s="82">
        <v>0</v>
      </c>
      <c r="BW178" s="82">
        <v>0</v>
      </c>
      <c r="BX178" s="82">
        <v>0</v>
      </c>
      <c r="BY178" s="82">
        <v>0</v>
      </c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</row>
    <row r="179" spans="1:166" s="83" customFormat="1" ht="15" customHeight="1" thickBot="1" x14ac:dyDescent="0.3">
      <c r="A179" s="85" t="s">
        <v>853</v>
      </c>
      <c r="B179" s="37" t="s">
        <v>916</v>
      </c>
      <c r="C179" s="38">
        <v>39319</v>
      </c>
      <c r="D179" s="107" t="s">
        <v>2588</v>
      </c>
      <c r="E179" s="46" t="s">
        <v>715</v>
      </c>
      <c r="F179" s="51">
        <v>1085</v>
      </c>
      <c r="G179" s="90"/>
      <c r="H179" s="91"/>
      <c r="I179" s="91"/>
      <c r="J179" s="91"/>
      <c r="K179" s="91"/>
      <c r="L179" s="91"/>
      <c r="M179" s="91"/>
      <c r="N179" s="91"/>
      <c r="O179" s="91">
        <v>97</v>
      </c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>
        <v>72</v>
      </c>
      <c r="AE179" s="91"/>
      <c r="AF179" s="91"/>
      <c r="AG179" s="91"/>
      <c r="AH179" s="91"/>
      <c r="AI179" s="91"/>
      <c r="AJ179" s="91"/>
      <c r="AK179" s="91"/>
      <c r="AL179" s="91">
        <v>200</v>
      </c>
      <c r="AM179" s="91"/>
      <c r="AN179" s="91"/>
      <c r="AO179" s="91"/>
      <c r="AP179" s="91"/>
      <c r="AQ179" s="91">
        <v>400</v>
      </c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>
        <v>146</v>
      </c>
      <c r="BH179" s="91"/>
      <c r="BI179" s="91"/>
      <c r="BJ179" s="91"/>
      <c r="BK179" s="91"/>
      <c r="BL179" s="91">
        <v>170</v>
      </c>
      <c r="BM179" s="91"/>
      <c r="BN179" s="91"/>
      <c r="BO179" s="91"/>
      <c r="BP179" s="91"/>
      <c r="BQ179" s="91"/>
      <c r="BR179" s="91"/>
      <c r="BS179" s="92"/>
      <c r="BT179" s="81">
        <v>0</v>
      </c>
      <c r="BU179" s="82">
        <v>0</v>
      </c>
      <c r="BV179" s="82">
        <v>0</v>
      </c>
      <c r="BW179" s="82">
        <v>0</v>
      </c>
      <c r="BX179" s="82">
        <v>0</v>
      </c>
      <c r="BY179" s="82">
        <v>0</v>
      </c>
    </row>
    <row r="180" spans="1:166" s="83" customFormat="1" ht="15" customHeight="1" thickBot="1" x14ac:dyDescent="0.3">
      <c r="A180" s="85" t="s">
        <v>854</v>
      </c>
      <c r="B180" s="37" t="s">
        <v>573</v>
      </c>
      <c r="C180" s="38">
        <v>39372</v>
      </c>
      <c r="D180" s="107" t="s">
        <v>392</v>
      </c>
      <c r="E180" s="46" t="s">
        <v>62</v>
      </c>
      <c r="F180" s="51">
        <v>1082</v>
      </c>
      <c r="G180" s="90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>
        <v>152</v>
      </c>
      <c r="AB180" s="91"/>
      <c r="AC180" s="91"/>
      <c r="AD180" s="91"/>
      <c r="AE180" s="91"/>
      <c r="AF180" s="91"/>
      <c r="AG180" s="91"/>
      <c r="AH180" s="91"/>
      <c r="AI180" s="91"/>
      <c r="AJ180" s="91"/>
      <c r="AK180" s="91">
        <v>46</v>
      </c>
      <c r="AL180" s="91"/>
      <c r="AM180" s="91"/>
      <c r="AN180" s="91"/>
      <c r="AO180" s="91">
        <v>220</v>
      </c>
      <c r="AP180" s="91"/>
      <c r="AQ180" s="91"/>
      <c r="AR180" s="91">
        <v>261</v>
      </c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>
        <v>142</v>
      </c>
      <c r="BE180" s="91"/>
      <c r="BF180" s="91"/>
      <c r="BG180" s="91"/>
      <c r="BH180" s="91"/>
      <c r="BI180" s="91">
        <v>261</v>
      </c>
      <c r="BJ180" s="91"/>
      <c r="BK180" s="91"/>
      <c r="BL180" s="91"/>
      <c r="BM180" s="91"/>
      <c r="BN180" s="91"/>
      <c r="BO180" s="91"/>
      <c r="BP180" s="91"/>
      <c r="BQ180" s="91"/>
      <c r="BR180" s="91"/>
      <c r="BS180" s="92"/>
      <c r="BT180" s="81">
        <v>0</v>
      </c>
      <c r="BU180" s="82">
        <v>0</v>
      </c>
      <c r="BV180" s="82">
        <v>0</v>
      </c>
      <c r="BW180" s="82">
        <v>0</v>
      </c>
      <c r="BX180" s="82">
        <v>0</v>
      </c>
      <c r="BY180" s="82">
        <v>0</v>
      </c>
      <c r="FD180" s="84"/>
    </row>
    <row r="181" spans="1:166" s="84" customFormat="1" ht="15" customHeight="1" thickBot="1" x14ac:dyDescent="0.3">
      <c r="A181" s="85" t="s">
        <v>856</v>
      </c>
      <c r="B181" s="37" t="s">
        <v>87</v>
      </c>
      <c r="C181" s="52">
        <v>37855</v>
      </c>
      <c r="D181" s="107" t="s">
        <v>2589</v>
      </c>
      <c r="E181" s="46" t="s">
        <v>76</v>
      </c>
      <c r="F181" s="51">
        <v>1073</v>
      </c>
      <c r="G181" s="90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>
        <v>46</v>
      </c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>
        <v>228</v>
      </c>
      <c r="AI181" s="91"/>
      <c r="AJ181" s="91"/>
      <c r="AK181" s="91"/>
      <c r="AL181" s="91"/>
      <c r="AM181" s="91"/>
      <c r="AN181" s="91"/>
      <c r="AO181" s="91"/>
      <c r="AP181" s="91"/>
      <c r="AQ181" s="91"/>
      <c r="AR181" s="91">
        <v>316</v>
      </c>
      <c r="AS181" s="91"/>
      <c r="AT181" s="91"/>
      <c r="AU181" s="91"/>
      <c r="AV181" s="91"/>
      <c r="AW181" s="91"/>
      <c r="AX181" s="91">
        <v>167</v>
      </c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>
        <v>316</v>
      </c>
      <c r="BJ181" s="91"/>
      <c r="BK181" s="91"/>
      <c r="BL181" s="91"/>
      <c r="BM181" s="91"/>
      <c r="BN181" s="91"/>
      <c r="BO181" s="91"/>
      <c r="BP181" s="91"/>
      <c r="BQ181" s="91"/>
      <c r="BR181" s="91"/>
      <c r="BS181" s="92"/>
      <c r="BT181" s="81">
        <v>0</v>
      </c>
      <c r="BU181" s="82">
        <v>0</v>
      </c>
      <c r="BV181" s="82">
        <v>0</v>
      </c>
      <c r="BW181" s="82">
        <v>0</v>
      </c>
      <c r="BX181" s="82">
        <v>0</v>
      </c>
      <c r="BY181" s="82">
        <v>0</v>
      </c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</row>
    <row r="182" spans="1:166" s="83" customFormat="1" ht="15" customHeight="1" thickBot="1" x14ac:dyDescent="0.3">
      <c r="A182" s="85" t="s">
        <v>858</v>
      </c>
      <c r="B182" s="41" t="s">
        <v>228</v>
      </c>
      <c r="C182" s="72">
        <v>37050</v>
      </c>
      <c r="D182" s="107" t="s">
        <v>2590</v>
      </c>
      <c r="E182" s="67" t="s">
        <v>69</v>
      </c>
      <c r="F182" s="51">
        <v>1067</v>
      </c>
      <c r="G182" s="90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>
        <v>117</v>
      </c>
      <c r="Z182" s="91"/>
      <c r="AA182" s="91"/>
      <c r="AB182" s="91"/>
      <c r="AC182" s="91"/>
      <c r="AD182" s="91"/>
      <c r="AE182" s="91"/>
      <c r="AF182" s="91"/>
      <c r="AG182" s="91">
        <v>385</v>
      </c>
      <c r="AH182" s="91">
        <v>290</v>
      </c>
      <c r="AI182" s="91"/>
      <c r="AJ182" s="91"/>
      <c r="AK182" s="91"/>
      <c r="AL182" s="91"/>
      <c r="AM182" s="91">
        <v>275</v>
      </c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2"/>
      <c r="BT182" s="81">
        <v>0</v>
      </c>
      <c r="BU182" s="82">
        <v>0</v>
      </c>
      <c r="BV182" s="82">
        <v>0</v>
      </c>
      <c r="BW182" s="82">
        <v>0</v>
      </c>
      <c r="BX182" s="82">
        <v>0</v>
      </c>
      <c r="BY182" s="82">
        <v>0</v>
      </c>
      <c r="FE182" s="89"/>
      <c r="FF182" s="89"/>
      <c r="FG182" s="89"/>
      <c r="FH182" s="89"/>
      <c r="FI182" s="89"/>
      <c r="FJ182" s="89"/>
    </row>
    <row r="183" spans="1:166" s="89" customFormat="1" ht="15" customHeight="1" thickBot="1" x14ac:dyDescent="0.3">
      <c r="A183" s="85" t="s">
        <v>861</v>
      </c>
      <c r="B183" s="37" t="s">
        <v>483</v>
      </c>
      <c r="C183" s="38">
        <v>37574</v>
      </c>
      <c r="D183" s="107" t="s">
        <v>2591</v>
      </c>
      <c r="E183" s="46" t="s">
        <v>11</v>
      </c>
      <c r="F183" s="51">
        <v>1062</v>
      </c>
      <c r="G183" s="90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>
        <v>175</v>
      </c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>
        <v>167</v>
      </c>
      <c r="AE183" s="91"/>
      <c r="AF183" s="91"/>
      <c r="AG183" s="91"/>
      <c r="AH183" s="91">
        <v>315</v>
      </c>
      <c r="AI183" s="91">
        <v>175</v>
      </c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>
        <v>55</v>
      </c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>
        <v>175</v>
      </c>
      <c r="BM183" s="91"/>
      <c r="BN183" s="91"/>
      <c r="BO183" s="91"/>
      <c r="BP183" s="91"/>
      <c r="BQ183" s="91"/>
      <c r="BR183" s="91">
        <v>55</v>
      </c>
      <c r="BS183" s="92"/>
      <c r="BT183" s="81">
        <v>0</v>
      </c>
      <c r="BU183" s="82">
        <v>0</v>
      </c>
      <c r="BV183" s="82">
        <v>0</v>
      </c>
      <c r="BW183" s="82">
        <v>0</v>
      </c>
      <c r="BX183" s="82">
        <v>0</v>
      </c>
      <c r="BY183" s="82">
        <v>0</v>
      </c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  <c r="EW183" s="83"/>
      <c r="EX183" s="83"/>
      <c r="EY183" s="83"/>
      <c r="EZ183" s="83"/>
      <c r="FA183" s="83"/>
      <c r="FB183" s="83"/>
      <c r="FC183" s="83"/>
      <c r="FD183" s="83"/>
      <c r="FE183" s="93"/>
      <c r="FF183" s="93"/>
      <c r="FG183" s="93"/>
      <c r="FH183" s="93"/>
      <c r="FI183" s="93"/>
      <c r="FJ183" s="93"/>
    </row>
    <row r="184" spans="1:166" s="99" customFormat="1" ht="15" customHeight="1" thickBot="1" x14ac:dyDescent="0.3">
      <c r="A184" s="85" t="s">
        <v>863</v>
      </c>
      <c r="B184" s="68" t="s">
        <v>245</v>
      </c>
      <c r="C184" s="69">
        <v>37897</v>
      </c>
      <c r="D184" s="107" t="s">
        <v>2592</v>
      </c>
      <c r="E184" s="46" t="s">
        <v>42</v>
      </c>
      <c r="F184" s="51">
        <v>1059</v>
      </c>
      <c r="G184" s="90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>
        <v>152</v>
      </c>
      <c r="AB184" s="91">
        <v>60</v>
      </c>
      <c r="AC184" s="91"/>
      <c r="AD184" s="91"/>
      <c r="AE184" s="91"/>
      <c r="AF184" s="91">
        <v>137</v>
      </c>
      <c r="AG184" s="91"/>
      <c r="AH184" s="91">
        <v>194</v>
      </c>
      <c r="AI184" s="91"/>
      <c r="AJ184" s="91"/>
      <c r="AK184" s="91"/>
      <c r="AL184" s="91"/>
      <c r="AM184" s="91"/>
      <c r="AN184" s="91"/>
      <c r="AO184" s="91">
        <v>167</v>
      </c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>
        <v>137</v>
      </c>
      <c r="BB184" s="91"/>
      <c r="BC184" s="91"/>
      <c r="BD184" s="91"/>
      <c r="BE184" s="91"/>
      <c r="BF184" s="91"/>
      <c r="BG184" s="91"/>
      <c r="BH184" s="91"/>
      <c r="BI184" s="91"/>
      <c r="BJ184" s="91">
        <v>272</v>
      </c>
      <c r="BK184" s="91"/>
      <c r="BL184" s="91"/>
      <c r="BM184" s="91"/>
      <c r="BN184" s="91"/>
      <c r="BO184" s="91"/>
      <c r="BP184" s="91"/>
      <c r="BQ184" s="91"/>
      <c r="BR184" s="91"/>
      <c r="BS184" s="92"/>
      <c r="BT184" s="81">
        <v>0</v>
      </c>
      <c r="BU184" s="82">
        <v>0</v>
      </c>
      <c r="BV184" s="82">
        <v>0</v>
      </c>
      <c r="BW184" s="82">
        <v>0</v>
      </c>
      <c r="BX184" s="82">
        <v>0</v>
      </c>
      <c r="BY184" s="82">
        <v>0</v>
      </c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93"/>
      <c r="FF184" s="93"/>
      <c r="FG184" s="93"/>
      <c r="FH184" s="93"/>
      <c r="FI184" s="93"/>
      <c r="FJ184" s="93"/>
    </row>
    <row r="185" spans="1:166" s="83" customFormat="1" ht="15" customHeight="1" thickBot="1" x14ac:dyDescent="0.3">
      <c r="A185" s="85" t="s">
        <v>865</v>
      </c>
      <c r="B185" s="37" t="s">
        <v>456</v>
      </c>
      <c r="C185" s="38">
        <v>37272</v>
      </c>
      <c r="D185" s="107" t="s">
        <v>2593</v>
      </c>
      <c r="E185" s="46" t="s">
        <v>695</v>
      </c>
      <c r="F185" s="51">
        <v>1040</v>
      </c>
      <c r="G185" s="90"/>
      <c r="H185" s="91"/>
      <c r="I185" s="91"/>
      <c r="J185" s="91"/>
      <c r="K185" s="91"/>
      <c r="L185" s="91"/>
      <c r="M185" s="91"/>
      <c r="N185" s="91"/>
      <c r="O185" s="91"/>
      <c r="P185" s="91"/>
      <c r="Q185" s="91">
        <v>60</v>
      </c>
      <c r="R185" s="91"/>
      <c r="S185" s="91"/>
      <c r="T185" s="91"/>
      <c r="U185" s="91"/>
      <c r="V185" s="91"/>
      <c r="W185" s="91"/>
      <c r="X185" s="91">
        <v>92</v>
      </c>
      <c r="Y185" s="91"/>
      <c r="Z185" s="91"/>
      <c r="AA185" s="91"/>
      <c r="AB185" s="91"/>
      <c r="AC185" s="91"/>
      <c r="AD185" s="91"/>
      <c r="AE185" s="91">
        <v>92</v>
      </c>
      <c r="AF185" s="91"/>
      <c r="AG185" s="91"/>
      <c r="AH185" s="91"/>
      <c r="AI185" s="91"/>
      <c r="AJ185" s="91"/>
      <c r="AK185" s="91">
        <v>272</v>
      </c>
      <c r="AL185" s="91"/>
      <c r="AM185" s="91"/>
      <c r="AN185" s="91"/>
      <c r="AO185" s="91"/>
      <c r="AP185" s="91"/>
      <c r="AQ185" s="91"/>
      <c r="AR185" s="91"/>
      <c r="AS185" s="91"/>
      <c r="AT185" s="91"/>
      <c r="AU185" s="91">
        <v>175</v>
      </c>
      <c r="AV185" s="91"/>
      <c r="AW185" s="91"/>
      <c r="AX185" s="91"/>
      <c r="AY185" s="91"/>
      <c r="AZ185" s="91"/>
      <c r="BA185" s="91"/>
      <c r="BB185" s="91"/>
      <c r="BC185" s="91"/>
      <c r="BD185" s="91">
        <v>137</v>
      </c>
      <c r="BE185" s="91"/>
      <c r="BF185" s="91"/>
      <c r="BG185" s="91"/>
      <c r="BH185" s="91"/>
      <c r="BI185" s="91"/>
      <c r="BJ185" s="91">
        <v>272</v>
      </c>
      <c r="BK185" s="91"/>
      <c r="BL185" s="91"/>
      <c r="BM185" s="91"/>
      <c r="BN185" s="91"/>
      <c r="BO185" s="91"/>
      <c r="BP185" s="91"/>
      <c r="BQ185" s="91"/>
      <c r="BR185" s="91"/>
      <c r="BS185" s="92"/>
      <c r="BT185" s="81">
        <v>0</v>
      </c>
      <c r="BU185" s="82">
        <v>0</v>
      </c>
      <c r="BV185" s="82">
        <v>0</v>
      </c>
      <c r="BW185" s="82">
        <v>0</v>
      </c>
      <c r="BX185" s="82">
        <v>0</v>
      </c>
      <c r="BY185" s="82">
        <v>0</v>
      </c>
    </row>
    <row r="186" spans="1:166" s="83" customFormat="1" ht="15" customHeight="1" thickBot="1" x14ac:dyDescent="0.3">
      <c r="A186" s="85" t="s">
        <v>867</v>
      </c>
      <c r="B186" s="37" t="s">
        <v>981</v>
      </c>
      <c r="C186" s="38">
        <v>37287</v>
      </c>
      <c r="D186" s="107" t="s">
        <v>2594</v>
      </c>
      <c r="E186" s="46" t="s">
        <v>14</v>
      </c>
      <c r="F186" s="51">
        <v>1039</v>
      </c>
      <c r="G186" s="90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>
        <v>272</v>
      </c>
      <c r="AE186" s="91"/>
      <c r="AF186" s="91"/>
      <c r="AG186" s="91"/>
      <c r="AH186" s="91"/>
      <c r="AI186" s="91">
        <v>175</v>
      </c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>
        <v>250</v>
      </c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>
        <v>250</v>
      </c>
      <c r="BM186" s="91"/>
      <c r="BN186" s="91"/>
      <c r="BO186" s="91"/>
      <c r="BP186" s="91"/>
      <c r="BQ186" s="91"/>
      <c r="BR186" s="91">
        <v>92</v>
      </c>
      <c r="BS186" s="92"/>
      <c r="BT186" s="81">
        <v>0</v>
      </c>
      <c r="BU186" s="82">
        <v>0</v>
      </c>
      <c r="BV186" s="82">
        <v>0</v>
      </c>
      <c r="BW186" s="82">
        <v>0</v>
      </c>
      <c r="BX186" s="82">
        <v>0</v>
      </c>
      <c r="BY186" s="82">
        <v>0</v>
      </c>
    </row>
    <row r="187" spans="1:166" s="83" customFormat="1" ht="15" customHeight="1" thickBot="1" x14ac:dyDescent="0.3">
      <c r="A187" s="85" t="s">
        <v>869</v>
      </c>
      <c r="B187" s="39" t="s">
        <v>73</v>
      </c>
      <c r="C187" s="40">
        <v>36869</v>
      </c>
      <c r="D187" s="107" t="s">
        <v>2595</v>
      </c>
      <c r="E187" s="47" t="s">
        <v>412</v>
      </c>
      <c r="F187" s="51">
        <v>1027</v>
      </c>
      <c r="G187" s="90">
        <v>275</v>
      </c>
      <c r="H187" s="91"/>
      <c r="I187" s="91">
        <v>137</v>
      </c>
      <c r="J187" s="91"/>
      <c r="K187" s="91">
        <v>222</v>
      </c>
      <c r="L187" s="91"/>
      <c r="M187" s="91"/>
      <c r="N187" s="91">
        <v>55</v>
      </c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>
        <v>88</v>
      </c>
      <c r="AB187" s="91">
        <v>65</v>
      </c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>
        <v>194</v>
      </c>
      <c r="AP187" s="91"/>
      <c r="AQ187" s="91"/>
      <c r="AR187" s="91"/>
      <c r="AS187" s="91"/>
      <c r="AT187" s="91"/>
      <c r="AU187" s="91"/>
      <c r="AV187" s="91">
        <v>97</v>
      </c>
      <c r="AW187" s="91"/>
      <c r="AX187" s="91"/>
      <c r="AY187" s="91"/>
      <c r="AZ187" s="91"/>
      <c r="BA187" s="91"/>
      <c r="BB187" s="91"/>
      <c r="BC187" s="91"/>
      <c r="BD187" s="91"/>
      <c r="BE187" s="91">
        <v>102</v>
      </c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2"/>
      <c r="BT187" s="81">
        <v>0</v>
      </c>
      <c r="BU187" s="82">
        <v>0</v>
      </c>
      <c r="BV187" s="82">
        <v>0</v>
      </c>
      <c r="BW187" s="82">
        <v>0</v>
      </c>
      <c r="BX187" s="82">
        <v>0</v>
      </c>
      <c r="BY187" s="82">
        <v>0</v>
      </c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7"/>
      <c r="DU187" s="97"/>
      <c r="DV187" s="84"/>
      <c r="DW187" s="84"/>
      <c r="DX187" s="84"/>
      <c r="DY187" s="84"/>
      <c r="DZ187" s="84"/>
      <c r="EA187" s="84"/>
      <c r="EB187" s="84"/>
      <c r="EC187" s="84"/>
      <c r="ED187" s="84"/>
      <c r="EE187" s="84"/>
      <c r="EF187" s="84"/>
      <c r="EG187" s="84"/>
      <c r="EH187" s="84"/>
      <c r="EI187" s="84"/>
      <c r="EJ187" s="84"/>
      <c r="EK187" s="84"/>
      <c r="EL187" s="84"/>
      <c r="EM187" s="84"/>
      <c r="EN187" s="84"/>
      <c r="EO187" s="84"/>
      <c r="EP187" s="84"/>
      <c r="EQ187" s="84"/>
      <c r="ER187" s="84"/>
      <c r="ES187" s="84"/>
      <c r="ET187" s="84"/>
      <c r="EU187" s="84"/>
      <c r="EV187" s="84"/>
      <c r="EW187" s="84"/>
      <c r="EX187" s="84"/>
      <c r="EY187" s="84"/>
      <c r="EZ187" s="84"/>
      <c r="FE187" s="84"/>
      <c r="FF187" s="84"/>
      <c r="FG187" s="84"/>
      <c r="FH187" s="84"/>
      <c r="FI187" s="84"/>
      <c r="FJ187" s="84"/>
    </row>
    <row r="188" spans="1:166" s="83" customFormat="1" ht="15" customHeight="1" thickBot="1" x14ac:dyDescent="0.3">
      <c r="A188" s="85" t="s">
        <v>871</v>
      </c>
      <c r="B188" s="39" t="s">
        <v>896</v>
      </c>
      <c r="C188" s="40">
        <v>21170</v>
      </c>
      <c r="D188" s="107" t="s">
        <v>2596</v>
      </c>
      <c r="E188" s="47" t="s">
        <v>897</v>
      </c>
      <c r="F188" s="51">
        <v>1027</v>
      </c>
      <c r="G188" s="86">
        <v>192</v>
      </c>
      <c r="H188" s="87"/>
      <c r="I188" s="91"/>
      <c r="J188" s="91"/>
      <c r="K188" s="87">
        <v>88</v>
      </c>
      <c r="L188" s="91"/>
      <c r="M188" s="91"/>
      <c r="N188" s="91"/>
      <c r="O188" s="91"/>
      <c r="P188" s="91"/>
      <c r="Q188" s="91"/>
      <c r="R188" s="91"/>
      <c r="S188" s="91"/>
      <c r="T188" s="87"/>
      <c r="U188" s="87">
        <v>360</v>
      </c>
      <c r="V188" s="87">
        <v>285</v>
      </c>
      <c r="W188" s="91"/>
      <c r="X188" s="91"/>
      <c r="Y188" s="91">
        <v>102</v>
      </c>
      <c r="Z188" s="91"/>
      <c r="AA188" s="87"/>
      <c r="AB188" s="91"/>
      <c r="AC188" s="91"/>
      <c r="AD188" s="87"/>
      <c r="AE188" s="91"/>
      <c r="AF188" s="91"/>
      <c r="AG188" s="87"/>
      <c r="AH188" s="87"/>
      <c r="AI188" s="91"/>
      <c r="AJ188" s="91"/>
      <c r="AK188" s="87"/>
      <c r="AL188" s="87"/>
      <c r="AM188" s="87"/>
      <c r="AN188" s="91"/>
      <c r="AO188" s="87"/>
      <c r="AP188" s="91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8"/>
      <c r="BT188" s="81">
        <v>0</v>
      </c>
      <c r="BU188" s="82">
        <v>0</v>
      </c>
      <c r="BV188" s="82">
        <v>0</v>
      </c>
      <c r="BW188" s="82">
        <v>0</v>
      </c>
      <c r="BX188" s="82">
        <v>0</v>
      </c>
      <c r="BY188" s="82">
        <v>0</v>
      </c>
      <c r="EB188" s="99"/>
      <c r="EC188" s="84"/>
      <c r="ED188" s="84"/>
      <c r="EE188" s="84"/>
      <c r="EF188" s="84"/>
      <c r="EG188" s="84"/>
      <c r="EH188" s="84"/>
      <c r="EI188" s="84"/>
      <c r="EJ188" s="84"/>
      <c r="EK188" s="84"/>
      <c r="EL188" s="84"/>
      <c r="EM188" s="84"/>
      <c r="EN188" s="84"/>
      <c r="EO188" s="84"/>
      <c r="EP188" s="84"/>
      <c r="EQ188" s="84"/>
      <c r="ER188" s="84"/>
      <c r="ES188" s="84"/>
      <c r="ET188" s="84"/>
      <c r="EU188" s="84"/>
      <c r="EV188" s="84"/>
      <c r="EW188" s="84"/>
      <c r="EX188" s="84"/>
      <c r="EY188" s="84"/>
      <c r="EZ188" s="84"/>
      <c r="FA188" s="84"/>
    </row>
    <row r="189" spans="1:166" s="83" customFormat="1" ht="15" customHeight="1" thickBot="1" x14ac:dyDescent="0.3">
      <c r="A189" s="85" t="s">
        <v>872</v>
      </c>
      <c r="B189" s="37" t="s">
        <v>857</v>
      </c>
      <c r="C189" s="52">
        <v>35947</v>
      </c>
      <c r="D189" s="107" t="s">
        <v>2597</v>
      </c>
      <c r="E189" s="46" t="s">
        <v>84</v>
      </c>
      <c r="F189" s="51">
        <v>1018</v>
      </c>
      <c r="G189" s="94"/>
      <c r="H189" s="95"/>
      <c r="I189" s="91"/>
      <c r="J189" s="95"/>
      <c r="K189" s="91"/>
      <c r="L189" s="91"/>
      <c r="M189" s="91">
        <v>92</v>
      </c>
      <c r="N189" s="91"/>
      <c r="O189" s="91"/>
      <c r="P189" s="95"/>
      <c r="Q189" s="91"/>
      <c r="R189" s="95"/>
      <c r="S189" s="91"/>
      <c r="T189" s="91"/>
      <c r="U189" s="91"/>
      <c r="V189" s="87">
        <v>205</v>
      </c>
      <c r="W189" s="95"/>
      <c r="X189" s="91">
        <v>92</v>
      </c>
      <c r="Y189" s="91"/>
      <c r="Z189" s="95"/>
      <c r="AA189" s="91"/>
      <c r="AB189" s="91"/>
      <c r="AC189" s="95"/>
      <c r="AD189" s="91"/>
      <c r="AE189" s="91">
        <v>175</v>
      </c>
      <c r="AF189" s="91"/>
      <c r="AG189" s="91"/>
      <c r="AH189" s="91"/>
      <c r="AI189" s="91"/>
      <c r="AJ189" s="95"/>
      <c r="AK189" s="91">
        <v>88</v>
      </c>
      <c r="AL189" s="91"/>
      <c r="AM189" s="91"/>
      <c r="AN189" s="91"/>
      <c r="AO189" s="91"/>
      <c r="AP189" s="91">
        <v>157</v>
      </c>
      <c r="AQ189" s="91"/>
      <c r="AR189" s="91"/>
      <c r="AS189" s="91"/>
      <c r="AT189" s="91"/>
      <c r="AU189" s="91">
        <v>157</v>
      </c>
      <c r="AV189" s="91"/>
      <c r="AW189" s="91"/>
      <c r="AX189" s="91"/>
      <c r="AY189" s="91"/>
      <c r="AZ189" s="91"/>
      <c r="BA189" s="91"/>
      <c r="BB189" s="91"/>
      <c r="BC189" s="91"/>
      <c r="BD189" s="91">
        <v>102</v>
      </c>
      <c r="BE189" s="91"/>
      <c r="BF189" s="91"/>
      <c r="BG189" s="91"/>
      <c r="BH189" s="91"/>
      <c r="BI189" s="91"/>
      <c r="BJ189" s="91">
        <v>222</v>
      </c>
      <c r="BK189" s="91"/>
      <c r="BL189" s="91"/>
      <c r="BM189" s="91"/>
      <c r="BN189" s="91"/>
      <c r="BO189" s="91"/>
      <c r="BP189" s="91"/>
      <c r="BQ189" s="91"/>
      <c r="BR189" s="91"/>
      <c r="BS189" s="92"/>
      <c r="BT189" s="81">
        <v>0</v>
      </c>
      <c r="BU189" s="82">
        <v>0</v>
      </c>
      <c r="BV189" s="82">
        <v>0</v>
      </c>
      <c r="BW189" s="82">
        <v>0</v>
      </c>
      <c r="BX189" s="82">
        <v>0</v>
      </c>
      <c r="BY189" s="82">
        <v>0</v>
      </c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  <c r="DK189" s="84"/>
      <c r="DL189" s="93"/>
      <c r="DM189" s="93"/>
      <c r="DN189" s="93"/>
      <c r="DO189" s="93"/>
      <c r="DP189" s="93"/>
      <c r="DQ189" s="93"/>
      <c r="DR189" s="93"/>
      <c r="DS189" s="93"/>
      <c r="DT189" s="84"/>
      <c r="DU189" s="84"/>
      <c r="FB189" s="99"/>
      <c r="FC189" s="99"/>
    </row>
    <row r="190" spans="1:166" s="83" customFormat="1" ht="15" customHeight="1" thickBot="1" x14ac:dyDescent="0.3">
      <c r="A190" s="85" t="s">
        <v>873</v>
      </c>
      <c r="B190" s="37" t="s">
        <v>239</v>
      </c>
      <c r="C190" s="38">
        <v>37323</v>
      </c>
      <c r="D190" s="107" t="s">
        <v>2598</v>
      </c>
      <c r="E190" s="46" t="s">
        <v>715</v>
      </c>
      <c r="F190" s="51">
        <v>984</v>
      </c>
      <c r="G190" s="90"/>
      <c r="H190" s="91"/>
      <c r="I190" s="91"/>
      <c r="J190" s="91"/>
      <c r="K190" s="91"/>
      <c r="L190" s="91"/>
      <c r="M190" s="91"/>
      <c r="N190" s="91"/>
      <c r="O190" s="91">
        <v>60</v>
      </c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>
        <v>272</v>
      </c>
      <c r="AE190" s="91"/>
      <c r="AF190" s="91"/>
      <c r="AG190" s="91"/>
      <c r="AH190" s="91">
        <v>268</v>
      </c>
      <c r="AI190" s="91"/>
      <c r="AJ190" s="91"/>
      <c r="AK190" s="91"/>
      <c r="AL190" s="91">
        <v>192</v>
      </c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>
        <v>55</v>
      </c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>
        <v>137</v>
      </c>
      <c r="BS190" s="92"/>
      <c r="BT190" s="81">
        <v>0</v>
      </c>
      <c r="BU190" s="82">
        <v>0</v>
      </c>
      <c r="BV190" s="82">
        <v>0</v>
      </c>
      <c r="BW190" s="82">
        <v>0</v>
      </c>
      <c r="BX190" s="82">
        <v>0</v>
      </c>
      <c r="BY190" s="82">
        <v>0</v>
      </c>
    </row>
    <row r="191" spans="1:166" s="83" customFormat="1" ht="15" customHeight="1" thickBot="1" x14ac:dyDescent="0.3">
      <c r="A191" s="85" t="s">
        <v>874</v>
      </c>
      <c r="B191" s="37" t="s">
        <v>831</v>
      </c>
      <c r="C191" s="52">
        <v>35465</v>
      </c>
      <c r="D191" s="107" t="s">
        <v>2599</v>
      </c>
      <c r="E191" s="46" t="s">
        <v>690</v>
      </c>
      <c r="F191" s="51">
        <v>975</v>
      </c>
      <c r="G191" s="90">
        <v>350</v>
      </c>
      <c r="H191" s="91"/>
      <c r="I191" s="95"/>
      <c r="J191" s="95"/>
      <c r="K191" s="87"/>
      <c r="L191" s="95"/>
      <c r="M191" s="95"/>
      <c r="N191" s="95"/>
      <c r="O191" s="95"/>
      <c r="P191" s="95"/>
      <c r="Q191" s="95"/>
      <c r="R191" s="95"/>
      <c r="S191" s="95"/>
      <c r="T191" s="87"/>
      <c r="U191" s="87"/>
      <c r="V191" s="87"/>
      <c r="W191" s="95"/>
      <c r="X191" s="95"/>
      <c r="Y191" s="95" t="s">
        <v>832</v>
      </c>
      <c r="Z191" s="95"/>
      <c r="AA191" s="87"/>
      <c r="AB191" s="95"/>
      <c r="AC191" s="95"/>
      <c r="AD191" s="87"/>
      <c r="AE191" s="95"/>
      <c r="AF191" s="95"/>
      <c r="AG191" s="87">
        <v>222</v>
      </c>
      <c r="AH191" s="91"/>
      <c r="AI191" s="95"/>
      <c r="AJ191" s="95"/>
      <c r="AK191" s="87"/>
      <c r="AL191" s="87"/>
      <c r="AM191" s="87"/>
      <c r="AN191" s="95"/>
      <c r="AO191" s="87"/>
      <c r="AP191" s="95"/>
      <c r="AQ191" s="87"/>
      <c r="AR191" s="87"/>
      <c r="AS191" s="87"/>
      <c r="AT191" s="87"/>
      <c r="AU191" s="87"/>
      <c r="AV191" s="87"/>
      <c r="AW191" s="87">
        <v>43</v>
      </c>
      <c r="AX191" s="87"/>
      <c r="AY191" s="87"/>
      <c r="AZ191" s="87"/>
      <c r="BA191" s="87"/>
      <c r="BB191" s="87"/>
      <c r="BC191" s="87">
        <v>360</v>
      </c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8"/>
      <c r="BT191" s="81">
        <v>0</v>
      </c>
      <c r="BU191" s="82">
        <v>0</v>
      </c>
      <c r="BV191" s="82">
        <v>0</v>
      </c>
      <c r="BW191" s="82">
        <v>0</v>
      </c>
      <c r="BX191" s="82">
        <v>0</v>
      </c>
      <c r="BY191" s="82">
        <v>0</v>
      </c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  <c r="DK191" s="84"/>
      <c r="DL191" s="84"/>
      <c r="DM191" s="84"/>
      <c r="DN191" s="84"/>
      <c r="DO191" s="84"/>
      <c r="DP191" s="84"/>
      <c r="DQ191" s="84"/>
      <c r="DR191" s="84"/>
      <c r="DS191" s="84"/>
      <c r="DT191" s="89"/>
      <c r="DU191" s="89"/>
      <c r="DV191" s="84"/>
      <c r="DW191" s="84"/>
      <c r="DX191" s="84"/>
      <c r="DY191" s="84"/>
      <c r="DZ191" s="84"/>
      <c r="EA191" s="84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</row>
    <row r="192" spans="1:166" s="83" customFormat="1" ht="15" customHeight="1" thickBot="1" x14ac:dyDescent="0.3">
      <c r="A192" s="85" t="s">
        <v>877</v>
      </c>
      <c r="B192" s="39" t="s">
        <v>966</v>
      </c>
      <c r="C192" s="40">
        <v>34946</v>
      </c>
      <c r="D192" s="107" t="s">
        <v>2600</v>
      </c>
      <c r="E192" s="47" t="s">
        <v>46</v>
      </c>
      <c r="F192" s="51">
        <v>975</v>
      </c>
      <c r="G192" s="86"/>
      <c r="H192" s="87"/>
      <c r="I192" s="87"/>
      <c r="J192" s="87"/>
      <c r="K192" s="87"/>
      <c r="L192" s="87"/>
      <c r="M192" s="87"/>
      <c r="N192" s="87"/>
      <c r="O192" s="87"/>
      <c r="P192" s="87"/>
      <c r="Q192" s="87">
        <v>92</v>
      </c>
      <c r="R192" s="87"/>
      <c r="S192" s="87"/>
      <c r="T192" s="87"/>
      <c r="U192" s="87"/>
      <c r="V192" s="87">
        <v>242</v>
      </c>
      <c r="W192" s="87"/>
      <c r="X192" s="87">
        <v>55</v>
      </c>
      <c r="Y192" s="87"/>
      <c r="Z192" s="87"/>
      <c r="AA192" s="87"/>
      <c r="AB192" s="87">
        <v>102</v>
      </c>
      <c r="AC192" s="87"/>
      <c r="AD192" s="87"/>
      <c r="AE192" s="87">
        <v>92</v>
      </c>
      <c r="AF192" s="87"/>
      <c r="AG192" s="87"/>
      <c r="AH192" s="87"/>
      <c r="AI192" s="87"/>
      <c r="AJ192" s="87"/>
      <c r="AK192" s="87">
        <v>43</v>
      </c>
      <c r="AL192" s="87"/>
      <c r="AM192" s="87"/>
      <c r="AN192" s="87"/>
      <c r="AO192" s="87">
        <v>88</v>
      </c>
      <c r="AP192" s="87">
        <v>102</v>
      </c>
      <c r="AQ192" s="87"/>
      <c r="AR192" s="87"/>
      <c r="AS192" s="87"/>
      <c r="AT192" s="87"/>
      <c r="AU192" s="87">
        <v>102</v>
      </c>
      <c r="AV192" s="87"/>
      <c r="AW192" s="87"/>
      <c r="AX192" s="87"/>
      <c r="AY192" s="87"/>
      <c r="AZ192" s="87"/>
      <c r="BA192" s="87"/>
      <c r="BB192" s="87"/>
      <c r="BC192" s="87">
        <v>88</v>
      </c>
      <c r="BD192" s="87"/>
      <c r="BE192" s="87"/>
      <c r="BF192" s="87"/>
      <c r="BG192" s="87"/>
      <c r="BH192" s="87"/>
      <c r="BI192" s="87"/>
      <c r="BJ192" s="87">
        <v>222</v>
      </c>
      <c r="BK192" s="87"/>
      <c r="BL192" s="87"/>
      <c r="BM192" s="87"/>
      <c r="BN192" s="87"/>
      <c r="BO192" s="87"/>
      <c r="BP192" s="87"/>
      <c r="BQ192" s="87"/>
      <c r="BR192" s="87"/>
      <c r="BS192" s="88">
        <v>205</v>
      </c>
      <c r="BT192" s="81">
        <v>0</v>
      </c>
      <c r="BU192" s="82">
        <v>0</v>
      </c>
      <c r="BV192" s="82">
        <v>0</v>
      </c>
      <c r="BW192" s="82">
        <v>0</v>
      </c>
      <c r="BX192" s="82">
        <v>0</v>
      </c>
      <c r="BY192" s="82">
        <v>0</v>
      </c>
      <c r="DT192" s="99"/>
      <c r="DU192" s="99"/>
      <c r="EB192" s="84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E192" s="84"/>
      <c r="FF192" s="84"/>
      <c r="FG192" s="84"/>
      <c r="FH192" s="84"/>
      <c r="FI192" s="84"/>
      <c r="FJ192" s="84"/>
    </row>
    <row r="193" spans="1:166" s="83" customFormat="1" ht="15" customHeight="1" thickBot="1" x14ac:dyDescent="0.3">
      <c r="A193" s="85" t="s">
        <v>878</v>
      </c>
      <c r="B193" s="37" t="s">
        <v>480</v>
      </c>
      <c r="C193" s="38">
        <v>38413</v>
      </c>
      <c r="D193" s="107" t="s">
        <v>2601</v>
      </c>
      <c r="E193" s="47" t="s">
        <v>697</v>
      </c>
      <c r="F193" s="51">
        <v>970</v>
      </c>
      <c r="G193" s="90"/>
      <c r="H193" s="91"/>
      <c r="I193" s="91"/>
      <c r="J193" s="91"/>
      <c r="K193" s="91"/>
      <c r="L193" s="91"/>
      <c r="M193" s="91"/>
      <c r="N193" s="91"/>
      <c r="O193" s="91">
        <v>40</v>
      </c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>
        <v>200</v>
      </c>
      <c r="AE193" s="91"/>
      <c r="AF193" s="91"/>
      <c r="AG193" s="91"/>
      <c r="AH193" s="91"/>
      <c r="AI193" s="91"/>
      <c r="AJ193" s="91"/>
      <c r="AK193" s="91"/>
      <c r="AL193" s="91">
        <v>200</v>
      </c>
      <c r="AM193" s="91"/>
      <c r="AN193" s="91"/>
      <c r="AO193" s="91"/>
      <c r="AP193" s="91"/>
      <c r="AQ193" s="91">
        <v>66</v>
      </c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>
        <v>114</v>
      </c>
      <c r="BH193" s="91"/>
      <c r="BI193" s="91"/>
      <c r="BJ193" s="91"/>
      <c r="BK193" s="91"/>
      <c r="BL193" s="91">
        <v>213</v>
      </c>
      <c r="BM193" s="91"/>
      <c r="BN193" s="91"/>
      <c r="BO193" s="91"/>
      <c r="BP193" s="91"/>
      <c r="BQ193" s="91"/>
      <c r="BR193" s="91">
        <v>177</v>
      </c>
      <c r="BS193" s="92"/>
      <c r="BT193" s="81">
        <v>0</v>
      </c>
      <c r="BU193" s="82">
        <v>0</v>
      </c>
      <c r="BV193" s="82">
        <v>0</v>
      </c>
      <c r="BW193" s="82">
        <v>0</v>
      </c>
      <c r="BX193" s="82">
        <v>0</v>
      </c>
      <c r="BY193" s="82">
        <v>0</v>
      </c>
    </row>
    <row r="194" spans="1:166" s="83" customFormat="1" ht="15" customHeight="1" thickBot="1" x14ac:dyDescent="0.3">
      <c r="A194" s="85" t="s">
        <v>879</v>
      </c>
      <c r="B194" s="37" t="s">
        <v>880</v>
      </c>
      <c r="C194" s="38">
        <v>38611</v>
      </c>
      <c r="D194" s="107" t="s">
        <v>2602</v>
      </c>
      <c r="E194" s="46" t="s">
        <v>30</v>
      </c>
      <c r="F194" s="51">
        <v>952</v>
      </c>
      <c r="G194" s="90"/>
      <c r="H194" s="91"/>
      <c r="I194" s="91"/>
      <c r="J194" s="91"/>
      <c r="K194" s="91"/>
      <c r="L194" s="91"/>
      <c r="M194" s="91"/>
      <c r="N194" s="91"/>
      <c r="O194" s="91">
        <v>72</v>
      </c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>
        <v>200</v>
      </c>
      <c r="AE194" s="91"/>
      <c r="AF194" s="91"/>
      <c r="AG194" s="91"/>
      <c r="AH194" s="91">
        <v>228</v>
      </c>
      <c r="AI194" s="91"/>
      <c r="AJ194" s="91"/>
      <c r="AK194" s="91"/>
      <c r="AL194" s="91">
        <v>270</v>
      </c>
      <c r="AM194" s="91"/>
      <c r="AN194" s="91">
        <v>137</v>
      </c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>
        <v>45</v>
      </c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2"/>
      <c r="BT194" s="81">
        <v>0</v>
      </c>
      <c r="BU194" s="82">
        <v>0</v>
      </c>
      <c r="BV194" s="82">
        <v>0</v>
      </c>
      <c r="BW194" s="82">
        <v>0</v>
      </c>
      <c r="BX194" s="82">
        <v>0</v>
      </c>
      <c r="BY194" s="82">
        <v>0</v>
      </c>
    </row>
    <row r="195" spans="1:166" s="83" customFormat="1" ht="15" customHeight="1" thickBot="1" x14ac:dyDescent="0.3">
      <c r="A195" s="85" t="s">
        <v>881</v>
      </c>
      <c r="B195" s="39" t="s">
        <v>910</v>
      </c>
      <c r="C195" s="40">
        <v>23947</v>
      </c>
      <c r="D195" s="107" t="s">
        <v>2603</v>
      </c>
      <c r="E195" s="47" t="s">
        <v>876</v>
      </c>
      <c r="F195" s="51">
        <v>929</v>
      </c>
      <c r="G195" s="86">
        <v>275</v>
      </c>
      <c r="H195" s="87"/>
      <c r="I195" s="87"/>
      <c r="J195" s="87"/>
      <c r="K195" s="87"/>
      <c r="L195" s="87">
        <v>205</v>
      </c>
      <c r="M195" s="87"/>
      <c r="N195" s="87"/>
      <c r="O195" s="87"/>
      <c r="P195" s="87"/>
      <c r="Q195" s="87"/>
      <c r="R195" s="87"/>
      <c r="S195" s="87"/>
      <c r="T195" s="87"/>
      <c r="U195" s="87"/>
      <c r="V195" s="87">
        <v>149</v>
      </c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>
        <v>300</v>
      </c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8"/>
      <c r="BT195" s="81">
        <v>0</v>
      </c>
      <c r="BU195" s="82">
        <v>0</v>
      </c>
      <c r="BV195" s="82">
        <v>0</v>
      </c>
      <c r="BW195" s="82">
        <v>0</v>
      </c>
      <c r="BX195" s="82">
        <v>0</v>
      </c>
      <c r="BY195" s="82">
        <v>0</v>
      </c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3"/>
      <c r="DU195" s="93"/>
      <c r="DV195" s="97"/>
      <c r="DW195" s="97"/>
      <c r="DX195" s="97"/>
      <c r="DY195" s="97"/>
      <c r="DZ195" s="97"/>
      <c r="EA195" s="93"/>
      <c r="EB195" s="93"/>
      <c r="EC195" s="93"/>
      <c r="ED195" s="93"/>
      <c r="EE195" s="93"/>
      <c r="EF195" s="93"/>
      <c r="EG195" s="93"/>
      <c r="EH195" s="93"/>
      <c r="EI195" s="93"/>
      <c r="EJ195" s="84"/>
      <c r="EK195" s="84"/>
      <c r="EL195" s="84"/>
      <c r="EM195" s="84"/>
      <c r="EN195" s="84"/>
      <c r="EO195" s="84"/>
      <c r="EP195" s="84"/>
      <c r="EQ195" s="84"/>
      <c r="ER195" s="84"/>
      <c r="ES195" s="84"/>
      <c r="ET195" s="84"/>
      <c r="EU195" s="84"/>
      <c r="EV195" s="84"/>
      <c r="EW195" s="84"/>
      <c r="EX195" s="84"/>
      <c r="EY195" s="84"/>
      <c r="EZ195" s="84"/>
      <c r="FB195" s="89"/>
      <c r="FC195" s="89"/>
    </row>
    <row r="196" spans="1:166" s="83" customFormat="1" ht="15" customHeight="1" thickBot="1" x14ac:dyDescent="0.3">
      <c r="A196" s="85" t="s">
        <v>882</v>
      </c>
      <c r="B196" s="37" t="s">
        <v>926</v>
      </c>
      <c r="C196" s="38">
        <v>37819</v>
      </c>
      <c r="D196" s="107" t="s">
        <v>2604</v>
      </c>
      <c r="E196" s="46" t="s">
        <v>57</v>
      </c>
      <c r="F196" s="51">
        <v>926</v>
      </c>
      <c r="G196" s="90"/>
      <c r="H196" s="91"/>
      <c r="I196" s="91">
        <v>55</v>
      </c>
      <c r="J196" s="91"/>
      <c r="K196" s="91">
        <v>152</v>
      </c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>
        <v>228</v>
      </c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>
        <v>97</v>
      </c>
      <c r="AW196" s="91"/>
      <c r="AX196" s="91"/>
      <c r="AY196" s="91"/>
      <c r="AZ196" s="91"/>
      <c r="BA196" s="91">
        <v>137</v>
      </c>
      <c r="BB196" s="91"/>
      <c r="BC196" s="91"/>
      <c r="BD196" s="91"/>
      <c r="BE196" s="91">
        <v>175</v>
      </c>
      <c r="BF196" s="91"/>
      <c r="BG196" s="91"/>
      <c r="BH196" s="91"/>
      <c r="BI196" s="91"/>
      <c r="BJ196" s="91"/>
      <c r="BK196" s="91">
        <v>137</v>
      </c>
      <c r="BL196" s="91"/>
      <c r="BM196" s="91"/>
      <c r="BN196" s="91"/>
      <c r="BO196" s="91"/>
      <c r="BP196" s="91"/>
      <c r="BQ196" s="91"/>
      <c r="BR196" s="91"/>
      <c r="BS196" s="92"/>
      <c r="BT196" s="81">
        <v>0</v>
      </c>
      <c r="BU196" s="82">
        <v>0</v>
      </c>
      <c r="BV196" s="82">
        <v>0</v>
      </c>
      <c r="BW196" s="82">
        <v>0</v>
      </c>
      <c r="BX196" s="82">
        <v>0</v>
      </c>
      <c r="BY196" s="82">
        <v>0</v>
      </c>
    </row>
    <row r="197" spans="1:166" s="83" customFormat="1" ht="15" customHeight="1" thickBot="1" x14ac:dyDescent="0.3">
      <c r="A197" s="85" t="s">
        <v>883</v>
      </c>
      <c r="B197" s="37" t="s">
        <v>435</v>
      </c>
      <c r="C197" s="38">
        <v>38135</v>
      </c>
      <c r="D197" s="107" t="s">
        <v>2605</v>
      </c>
      <c r="E197" s="46" t="s">
        <v>412</v>
      </c>
      <c r="F197" s="51">
        <v>921</v>
      </c>
      <c r="G197" s="90"/>
      <c r="H197" s="91"/>
      <c r="I197" s="91">
        <v>92</v>
      </c>
      <c r="J197" s="91"/>
      <c r="K197" s="91">
        <v>192</v>
      </c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>
        <v>143</v>
      </c>
      <c r="AI197" s="91"/>
      <c r="AJ197" s="91"/>
      <c r="AK197" s="91"/>
      <c r="AL197" s="91"/>
      <c r="AM197" s="91"/>
      <c r="AN197" s="91"/>
      <c r="AO197" s="91">
        <v>117</v>
      </c>
      <c r="AP197" s="91"/>
      <c r="AQ197" s="91"/>
      <c r="AR197" s="91"/>
      <c r="AS197" s="91"/>
      <c r="AT197" s="91"/>
      <c r="AU197" s="91"/>
      <c r="AV197" s="91">
        <v>146</v>
      </c>
      <c r="AW197" s="91"/>
      <c r="AX197" s="91"/>
      <c r="AY197" s="91"/>
      <c r="AZ197" s="91"/>
      <c r="BA197" s="91"/>
      <c r="BB197" s="91"/>
      <c r="BC197" s="91"/>
      <c r="BD197" s="91"/>
      <c r="BE197" s="91">
        <v>177</v>
      </c>
      <c r="BF197" s="91"/>
      <c r="BG197" s="91"/>
      <c r="BH197" s="91"/>
      <c r="BI197" s="91"/>
      <c r="BJ197" s="91"/>
      <c r="BK197" s="91">
        <v>146</v>
      </c>
      <c r="BL197" s="91"/>
      <c r="BM197" s="91"/>
      <c r="BN197" s="91"/>
      <c r="BO197" s="91"/>
      <c r="BP197" s="91"/>
      <c r="BQ197" s="91"/>
      <c r="BR197" s="91"/>
      <c r="BS197" s="92"/>
      <c r="BT197" s="81">
        <v>0</v>
      </c>
      <c r="BU197" s="82">
        <v>0</v>
      </c>
      <c r="BV197" s="82">
        <v>0</v>
      </c>
      <c r="BW197" s="82">
        <v>0</v>
      </c>
      <c r="BX197" s="82">
        <v>0</v>
      </c>
      <c r="BY197" s="82">
        <v>0</v>
      </c>
      <c r="FE197" s="84"/>
      <c r="FF197" s="84"/>
      <c r="FG197" s="84"/>
      <c r="FH197" s="84"/>
      <c r="FI197" s="84"/>
      <c r="FJ197" s="84"/>
    </row>
    <row r="198" spans="1:166" s="83" customFormat="1" ht="15" customHeight="1" thickBot="1" x14ac:dyDescent="0.3">
      <c r="A198" s="85" t="s">
        <v>885</v>
      </c>
      <c r="B198" s="39" t="s">
        <v>2010</v>
      </c>
      <c r="C198" s="40">
        <v>31762</v>
      </c>
      <c r="D198" s="107" t="s">
        <v>2606</v>
      </c>
      <c r="E198" s="47" t="s">
        <v>695</v>
      </c>
      <c r="F198" s="51">
        <v>920</v>
      </c>
      <c r="G198" s="86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>
        <v>920</v>
      </c>
      <c r="BK198" s="87"/>
      <c r="BL198" s="87"/>
      <c r="BM198" s="87"/>
      <c r="BN198" s="87"/>
      <c r="BO198" s="87"/>
      <c r="BP198" s="87"/>
      <c r="BQ198" s="87"/>
      <c r="BR198" s="87"/>
      <c r="BS198" s="88"/>
      <c r="BT198" s="81">
        <v>0</v>
      </c>
      <c r="BU198" s="82">
        <v>0</v>
      </c>
      <c r="BV198" s="82">
        <v>0</v>
      </c>
      <c r="BW198" s="82">
        <v>0</v>
      </c>
      <c r="BX198" s="82">
        <v>0</v>
      </c>
      <c r="BY198" s="82">
        <v>0</v>
      </c>
      <c r="DT198" s="84"/>
      <c r="DU198" s="84"/>
      <c r="FA198" s="84"/>
    </row>
    <row r="199" spans="1:166" s="83" customFormat="1" ht="15" customHeight="1" thickBot="1" x14ac:dyDescent="0.3">
      <c r="A199" s="85" t="s">
        <v>887</v>
      </c>
      <c r="B199" s="41" t="s">
        <v>59</v>
      </c>
      <c r="C199" s="42">
        <v>36726</v>
      </c>
      <c r="D199" s="107" t="s">
        <v>2607</v>
      </c>
      <c r="E199" s="49" t="s">
        <v>58</v>
      </c>
      <c r="F199" s="51">
        <v>909</v>
      </c>
      <c r="G199" s="90"/>
      <c r="H199" s="91"/>
      <c r="I199" s="91"/>
      <c r="J199" s="91"/>
      <c r="K199" s="87">
        <v>360</v>
      </c>
      <c r="L199" s="91"/>
      <c r="M199" s="91"/>
      <c r="N199" s="91"/>
      <c r="O199" s="91"/>
      <c r="P199" s="91"/>
      <c r="Q199" s="91"/>
      <c r="R199" s="91"/>
      <c r="S199" s="91"/>
      <c r="T199" s="87"/>
      <c r="U199" s="87"/>
      <c r="V199" s="91"/>
      <c r="W199" s="91"/>
      <c r="X199" s="91"/>
      <c r="Y199" s="91"/>
      <c r="Z199" s="91"/>
      <c r="AA199" s="87"/>
      <c r="AB199" s="91"/>
      <c r="AC199" s="91"/>
      <c r="AD199" s="87"/>
      <c r="AE199" s="91"/>
      <c r="AF199" s="91"/>
      <c r="AG199" s="87"/>
      <c r="AH199" s="91"/>
      <c r="AI199" s="91"/>
      <c r="AJ199" s="91"/>
      <c r="AK199" s="87"/>
      <c r="AL199" s="87"/>
      <c r="AM199" s="87"/>
      <c r="AN199" s="91"/>
      <c r="AO199" s="87">
        <v>316</v>
      </c>
      <c r="AP199" s="91"/>
      <c r="AQ199" s="87"/>
      <c r="AR199" s="87"/>
      <c r="AS199" s="87"/>
      <c r="AT199" s="87"/>
      <c r="AU199" s="87"/>
      <c r="AV199" s="87">
        <v>233</v>
      </c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8"/>
      <c r="BT199" s="81">
        <v>0</v>
      </c>
      <c r="BU199" s="82">
        <v>0</v>
      </c>
      <c r="BV199" s="82">
        <v>0</v>
      </c>
      <c r="BW199" s="82">
        <v>0</v>
      </c>
      <c r="BX199" s="82">
        <v>0</v>
      </c>
      <c r="BY199" s="82">
        <v>0</v>
      </c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  <c r="DK199" s="84"/>
      <c r="DL199" s="84"/>
      <c r="DM199" s="84"/>
      <c r="DN199" s="84"/>
      <c r="DO199" s="84"/>
      <c r="DP199" s="84"/>
      <c r="DQ199" s="84"/>
      <c r="DR199" s="84"/>
      <c r="DS199" s="84"/>
      <c r="EB199" s="84"/>
    </row>
    <row r="200" spans="1:166" s="83" customFormat="1" ht="15" customHeight="1" thickBot="1" x14ac:dyDescent="0.3">
      <c r="A200" s="85" t="s">
        <v>888</v>
      </c>
      <c r="B200" s="43" t="s">
        <v>221</v>
      </c>
      <c r="C200" s="52">
        <v>38440</v>
      </c>
      <c r="D200" s="107" t="s">
        <v>2608</v>
      </c>
      <c r="E200" s="47" t="s">
        <v>667</v>
      </c>
      <c r="F200" s="51">
        <v>891</v>
      </c>
      <c r="G200" s="90"/>
      <c r="H200" s="91"/>
      <c r="I200" s="91"/>
      <c r="J200" s="91"/>
      <c r="K200" s="87"/>
      <c r="L200" s="91"/>
      <c r="M200" s="91"/>
      <c r="N200" s="91"/>
      <c r="O200" s="87"/>
      <c r="P200" s="91"/>
      <c r="Q200" s="87"/>
      <c r="R200" s="91"/>
      <c r="S200" s="91"/>
      <c r="T200" s="91">
        <v>200</v>
      </c>
      <c r="U200" s="87"/>
      <c r="V200" s="87">
        <v>205</v>
      </c>
      <c r="W200" s="91"/>
      <c r="X200" s="87"/>
      <c r="Y200" s="87"/>
      <c r="Z200" s="91"/>
      <c r="AA200" s="87"/>
      <c r="AB200" s="87"/>
      <c r="AC200" s="91"/>
      <c r="AD200" s="87"/>
      <c r="AE200" s="87"/>
      <c r="AF200" s="87"/>
      <c r="AG200" s="87"/>
      <c r="AH200" s="91"/>
      <c r="AI200" s="87"/>
      <c r="AJ200" s="91"/>
      <c r="AK200" s="87"/>
      <c r="AL200" s="87"/>
      <c r="AM200" s="87"/>
      <c r="AN200" s="87"/>
      <c r="AO200" s="87">
        <v>117</v>
      </c>
      <c r="AP200" s="87"/>
      <c r="AQ200" s="87"/>
      <c r="AR200" s="87">
        <v>252</v>
      </c>
      <c r="AS200" s="87"/>
      <c r="AT200" s="87"/>
      <c r="AU200" s="87"/>
      <c r="AV200" s="87"/>
      <c r="AW200" s="87"/>
      <c r="AX200" s="87">
        <v>117</v>
      </c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8"/>
      <c r="BT200" s="81">
        <v>0</v>
      </c>
      <c r="BU200" s="82">
        <v>0</v>
      </c>
      <c r="BV200" s="82">
        <v>0</v>
      </c>
      <c r="BW200" s="82">
        <v>0</v>
      </c>
      <c r="BX200" s="82">
        <v>0</v>
      </c>
      <c r="BY200" s="82">
        <v>0</v>
      </c>
      <c r="BZ200" s="99"/>
      <c r="DT200" s="84"/>
      <c r="DU200" s="84"/>
      <c r="DV200" s="84"/>
      <c r="DW200" s="84"/>
      <c r="DX200" s="84"/>
      <c r="DY200" s="84"/>
      <c r="DZ200" s="84"/>
      <c r="EA200" s="84"/>
      <c r="EC200" s="84"/>
      <c r="ED200" s="84"/>
      <c r="EE200" s="84"/>
      <c r="EF200" s="84"/>
      <c r="EG200" s="84"/>
      <c r="EH200" s="84"/>
      <c r="EI200" s="84"/>
      <c r="EJ200" s="84"/>
      <c r="EK200" s="84"/>
      <c r="EL200" s="84"/>
      <c r="EM200" s="84"/>
      <c r="EN200" s="84"/>
      <c r="EO200" s="84"/>
      <c r="EP200" s="84"/>
      <c r="EQ200" s="84"/>
      <c r="ER200" s="84"/>
      <c r="ES200" s="84"/>
      <c r="ET200" s="84"/>
      <c r="EU200" s="84"/>
      <c r="EV200" s="84"/>
      <c r="EW200" s="84"/>
      <c r="EX200" s="84"/>
      <c r="EY200" s="84"/>
      <c r="EZ200" s="84"/>
      <c r="FA200" s="84"/>
      <c r="FB200" s="84"/>
      <c r="FC200" s="84"/>
    </row>
    <row r="201" spans="1:166" s="83" customFormat="1" ht="15" customHeight="1" thickBot="1" x14ac:dyDescent="0.25">
      <c r="A201" s="85" t="s">
        <v>890</v>
      </c>
      <c r="B201" s="101" t="s">
        <v>990</v>
      </c>
      <c r="C201" s="40">
        <v>32642</v>
      </c>
      <c r="D201" s="107" t="s">
        <v>2609</v>
      </c>
      <c r="E201" s="47" t="s">
        <v>14</v>
      </c>
      <c r="F201" s="51">
        <v>886</v>
      </c>
      <c r="G201" s="86"/>
      <c r="H201" s="87">
        <v>117</v>
      </c>
      <c r="I201" s="87"/>
      <c r="J201" s="91"/>
      <c r="K201" s="91"/>
      <c r="L201" s="87"/>
      <c r="M201" s="87"/>
      <c r="N201" s="87"/>
      <c r="O201" s="87"/>
      <c r="P201" s="91"/>
      <c r="Q201" s="87"/>
      <c r="R201" s="91"/>
      <c r="S201" s="87"/>
      <c r="T201" s="91"/>
      <c r="U201" s="91"/>
      <c r="V201" s="87"/>
      <c r="W201" s="91"/>
      <c r="X201" s="87"/>
      <c r="Y201" s="87"/>
      <c r="Z201" s="91"/>
      <c r="AA201" s="91"/>
      <c r="AB201" s="87"/>
      <c r="AC201" s="91"/>
      <c r="AD201" s="91">
        <v>360</v>
      </c>
      <c r="AE201" s="87"/>
      <c r="AF201" s="87"/>
      <c r="AG201" s="91"/>
      <c r="AH201" s="87"/>
      <c r="AI201" s="87"/>
      <c r="AJ201" s="91"/>
      <c r="AK201" s="91"/>
      <c r="AL201" s="91"/>
      <c r="AM201" s="91"/>
      <c r="AN201" s="87"/>
      <c r="AO201" s="91"/>
      <c r="AP201" s="87"/>
      <c r="AQ201" s="91"/>
      <c r="AR201" s="91"/>
      <c r="AS201" s="91"/>
      <c r="AT201" s="91">
        <v>205</v>
      </c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>
        <v>102</v>
      </c>
      <c r="BM201" s="91"/>
      <c r="BN201" s="91"/>
      <c r="BO201" s="91"/>
      <c r="BP201" s="91"/>
      <c r="BQ201" s="91"/>
      <c r="BR201" s="91">
        <v>102</v>
      </c>
      <c r="BS201" s="92"/>
      <c r="BT201" s="81">
        <v>0</v>
      </c>
      <c r="BU201" s="82">
        <v>0</v>
      </c>
      <c r="BV201" s="82">
        <v>0</v>
      </c>
      <c r="BW201" s="82">
        <v>0</v>
      </c>
      <c r="BX201" s="82">
        <v>0</v>
      </c>
      <c r="BY201" s="82">
        <v>0</v>
      </c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  <c r="DK201" s="84"/>
      <c r="DL201" s="84"/>
      <c r="DM201" s="84"/>
      <c r="DN201" s="84"/>
      <c r="DO201" s="84"/>
      <c r="DP201" s="84"/>
      <c r="DQ201" s="84"/>
      <c r="DR201" s="84"/>
      <c r="DS201" s="84"/>
      <c r="DV201" s="84"/>
      <c r="DW201" s="84"/>
      <c r="DX201" s="84"/>
      <c r="DY201" s="84"/>
      <c r="DZ201" s="84"/>
      <c r="EA201" s="84"/>
      <c r="EB201" s="84"/>
      <c r="EC201" s="89"/>
      <c r="ED201" s="89"/>
      <c r="EE201" s="89"/>
      <c r="EF201" s="89"/>
      <c r="EG201" s="89"/>
      <c r="EH201" s="89"/>
      <c r="EI201" s="89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89"/>
      <c r="EZ201" s="89"/>
      <c r="FE201" s="84"/>
      <c r="FF201" s="84"/>
      <c r="FG201" s="84"/>
      <c r="FH201" s="84"/>
      <c r="FI201" s="84"/>
      <c r="FJ201" s="84"/>
    </row>
    <row r="202" spans="1:166" s="83" customFormat="1" ht="15" customHeight="1" thickBot="1" x14ac:dyDescent="0.3">
      <c r="A202" s="85" t="s">
        <v>891</v>
      </c>
      <c r="B202" s="37" t="s">
        <v>960</v>
      </c>
      <c r="C202" s="38">
        <v>37939</v>
      </c>
      <c r="D202" s="107" t="s">
        <v>2610</v>
      </c>
      <c r="E202" s="46" t="s">
        <v>408</v>
      </c>
      <c r="F202" s="51">
        <v>885</v>
      </c>
      <c r="G202" s="90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>
        <v>220</v>
      </c>
      <c r="AH202" s="91">
        <v>64</v>
      </c>
      <c r="AI202" s="91"/>
      <c r="AJ202" s="91"/>
      <c r="AK202" s="91"/>
      <c r="AL202" s="91"/>
      <c r="AM202" s="91">
        <v>192</v>
      </c>
      <c r="AN202" s="91"/>
      <c r="AO202" s="91"/>
      <c r="AP202" s="91"/>
      <c r="AQ202" s="91"/>
      <c r="AR202" s="91"/>
      <c r="AS202" s="91"/>
      <c r="AT202" s="91"/>
      <c r="AU202" s="91"/>
      <c r="AV202" s="91"/>
      <c r="AW202" s="91">
        <v>272</v>
      </c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>
        <v>137</v>
      </c>
      <c r="BN202" s="91"/>
      <c r="BO202" s="91"/>
      <c r="BP202" s="91"/>
      <c r="BQ202" s="91"/>
      <c r="BR202" s="91"/>
      <c r="BS202" s="92"/>
      <c r="BT202" s="81">
        <v>0</v>
      </c>
      <c r="BU202" s="82">
        <v>0</v>
      </c>
      <c r="BV202" s="82">
        <v>0</v>
      </c>
      <c r="BW202" s="82">
        <v>0</v>
      </c>
      <c r="BX202" s="82">
        <v>0</v>
      </c>
      <c r="BY202" s="82">
        <v>0</v>
      </c>
    </row>
    <row r="203" spans="1:166" s="83" customFormat="1" ht="15" customHeight="1" thickBot="1" x14ac:dyDescent="0.3">
      <c r="A203" s="85" t="s">
        <v>892</v>
      </c>
      <c r="B203" s="37" t="s">
        <v>446</v>
      </c>
      <c r="C203" s="38">
        <v>37389</v>
      </c>
      <c r="D203" s="107" t="s">
        <v>2611</v>
      </c>
      <c r="E203" s="46" t="s">
        <v>408</v>
      </c>
      <c r="F203" s="51">
        <v>885</v>
      </c>
      <c r="G203" s="90">
        <v>192</v>
      </c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>
        <v>167</v>
      </c>
      <c r="AH203" s="91"/>
      <c r="AI203" s="91"/>
      <c r="AJ203" s="91"/>
      <c r="AK203" s="91"/>
      <c r="AL203" s="91"/>
      <c r="AM203" s="91">
        <v>117</v>
      </c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>
        <v>272</v>
      </c>
      <c r="BD203" s="91"/>
      <c r="BE203" s="91"/>
      <c r="BF203" s="91"/>
      <c r="BG203" s="91"/>
      <c r="BH203" s="91"/>
      <c r="BI203" s="91"/>
      <c r="BJ203" s="91"/>
      <c r="BK203" s="91"/>
      <c r="BL203" s="91"/>
      <c r="BM203" s="91">
        <v>137</v>
      </c>
      <c r="BN203" s="91"/>
      <c r="BO203" s="91"/>
      <c r="BP203" s="91"/>
      <c r="BQ203" s="91"/>
      <c r="BR203" s="91"/>
      <c r="BS203" s="92"/>
      <c r="BT203" s="81">
        <v>0</v>
      </c>
      <c r="BU203" s="82">
        <v>0</v>
      </c>
      <c r="BV203" s="82">
        <v>0</v>
      </c>
      <c r="BW203" s="82">
        <v>0</v>
      </c>
      <c r="BX203" s="82">
        <v>0</v>
      </c>
      <c r="BY203" s="82">
        <v>0</v>
      </c>
      <c r="FD203" s="99"/>
    </row>
    <row r="204" spans="1:166" s="83" customFormat="1" ht="15" customHeight="1" thickBot="1" x14ac:dyDescent="0.3">
      <c r="A204" s="85" t="s">
        <v>894</v>
      </c>
      <c r="B204" s="39" t="s">
        <v>924</v>
      </c>
      <c r="C204" s="40">
        <v>33880</v>
      </c>
      <c r="D204" s="107" t="s">
        <v>2612</v>
      </c>
      <c r="E204" s="47" t="s">
        <v>79</v>
      </c>
      <c r="F204" s="51">
        <v>884</v>
      </c>
      <c r="G204" s="86">
        <v>192</v>
      </c>
      <c r="H204" s="87"/>
      <c r="I204" s="87">
        <v>157</v>
      </c>
      <c r="J204" s="87"/>
      <c r="K204" s="87">
        <v>88</v>
      </c>
      <c r="L204" s="87"/>
      <c r="M204" s="87"/>
      <c r="N204" s="87">
        <v>92</v>
      </c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>
        <v>88</v>
      </c>
      <c r="AB204" s="87">
        <v>65</v>
      </c>
      <c r="AC204" s="87"/>
      <c r="AD204" s="87"/>
      <c r="AE204" s="87"/>
      <c r="AF204" s="87"/>
      <c r="AG204" s="87"/>
      <c r="AH204" s="87"/>
      <c r="AI204" s="87"/>
      <c r="AJ204" s="87"/>
      <c r="AK204" s="87">
        <v>88</v>
      </c>
      <c r="AL204" s="87"/>
      <c r="AM204" s="87"/>
      <c r="AN204" s="87"/>
      <c r="AO204" s="87"/>
      <c r="AP204" s="87">
        <v>65</v>
      </c>
      <c r="AQ204" s="87"/>
      <c r="AR204" s="87"/>
      <c r="AS204" s="87"/>
      <c r="AT204" s="87"/>
      <c r="AU204" s="87">
        <v>65</v>
      </c>
      <c r="AV204" s="87"/>
      <c r="AW204" s="87"/>
      <c r="AX204" s="87"/>
      <c r="AY204" s="87"/>
      <c r="AZ204" s="87"/>
      <c r="BA204" s="87"/>
      <c r="BB204" s="87"/>
      <c r="BC204" s="87"/>
      <c r="BD204" s="87">
        <v>102</v>
      </c>
      <c r="BE204" s="87"/>
      <c r="BF204" s="87"/>
      <c r="BG204" s="87"/>
      <c r="BH204" s="87"/>
      <c r="BI204" s="87"/>
      <c r="BJ204" s="87">
        <v>88</v>
      </c>
      <c r="BK204" s="87"/>
      <c r="BL204" s="87"/>
      <c r="BM204" s="87"/>
      <c r="BN204" s="87"/>
      <c r="BO204" s="87"/>
      <c r="BP204" s="87"/>
      <c r="BQ204" s="87"/>
      <c r="BR204" s="87"/>
      <c r="BS204" s="88">
        <v>253</v>
      </c>
      <c r="BT204" s="81">
        <v>0</v>
      </c>
      <c r="BU204" s="82">
        <v>0</v>
      </c>
      <c r="BV204" s="82">
        <v>0</v>
      </c>
      <c r="BW204" s="82">
        <v>0</v>
      </c>
      <c r="BX204" s="82">
        <v>0</v>
      </c>
      <c r="BY204" s="82">
        <v>0</v>
      </c>
      <c r="BZ204" s="99"/>
      <c r="DT204" s="84"/>
      <c r="DU204" s="84"/>
      <c r="DV204" s="84"/>
      <c r="DW204" s="84"/>
      <c r="DX204" s="84"/>
      <c r="DY204" s="84"/>
      <c r="DZ204" s="84"/>
      <c r="EA204" s="84"/>
      <c r="EC204" s="84"/>
      <c r="ED204" s="84"/>
      <c r="EE204" s="84"/>
      <c r="EF204" s="84"/>
      <c r="EG204" s="84"/>
      <c r="EH204" s="84"/>
      <c r="EI204" s="84"/>
      <c r="EJ204" s="84"/>
      <c r="EK204" s="84"/>
      <c r="EL204" s="84"/>
      <c r="EM204" s="84"/>
      <c r="EN204" s="84"/>
      <c r="EO204" s="84"/>
      <c r="EP204" s="84"/>
      <c r="EQ204" s="84"/>
      <c r="ER204" s="84"/>
      <c r="ES204" s="84"/>
      <c r="ET204" s="84"/>
      <c r="EU204" s="84"/>
      <c r="EV204" s="84"/>
      <c r="EW204" s="84"/>
      <c r="EX204" s="84"/>
      <c r="EY204" s="84"/>
      <c r="EZ204" s="84"/>
      <c r="FE204" s="84"/>
      <c r="FF204" s="84"/>
      <c r="FG204" s="84"/>
      <c r="FH204" s="84"/>
      <c r="FI204" s="84"/>
      <c r="FJ204" s="84"/>
    </row>
    <row r="205" spans="1:166" s="83" customFormat="1" ht="15" customHeight="1" thickBot="1" x14ac:dyDescent="0.3">
      <c r="A205" s="85" t="s">
        <v>895</v>
      </c>
      <c r="B205" s="41" t="s">
        <v>194</v>
      </c>
      <c r="C205" s="72">
        <v>36937</v>
      </c>
      <c r="D205" s="107" t="s">
        <v>2613</v>
      </c>
      <c r="E205" s="67" t="s">
        <v>69</v>
      </c>
      <c r="F205" s="51">
        <v>873</v>
      </c>
      <c r="G205" s="90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>
        <v>92</v>
      </c>
      <c r="Z205" s="91"/>
      <c r="AA205" s="91"/>
      <c r="AB205" s="91"/>
      <c r="AC205" s="91"/>
      <c r="AD205" s="91"/>
      <c r="AE205" s="91"/>
      <c r="AF205" s="91"/>
      <c r="AG205" s="91"/>
      <c r="AH205" s="91">
        <v>220</v>
      </c>
      <c r="AI205" s="91"/>
      <c r="AJ205" s="91"/>
      <c r="AK205" s="91"/>
      <c r="AL205" s="91"/>
      <c r="AM205" s="91">
        <v>117</v>
      </c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>
        <v>444</v>
      </c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2"/>
      <c r="BT205" s="81">
        <v>0</v>
      </c>
      <c r="BU205" s="82">
        <v>0</v>
      </c>
      <c r="BV205" s="82">
        <v>0</v>
      </c>
      <c r="BW205" s="82">
        <v>0</v>
      </c>
      <c r="BX205" s="82">
        <v>0</v>
      </c>
      <c r="BY205" s="82">
        <v>0</v>
      </c>
    </row>
    <row r="206" spans="1:166" s="83" customFormat="1" ht="15" customHeight="1" thickBot="1" x14ac:dyDescent="0.3">
      <c r="A206" s="85" t="s">
        <v>898</v>
      </c>
      <c r="B206" s="39" t="s">
        <v>749</v>
      </c>
      <c r="C206" s="40">
        <v>35711</v>
      </c>
      <c r="D206" s="107" t="s">
        <v>2614</v>
      </c>
      <c r="E206" s="47" t="s">
        <v>750</v>
      </c>
      <c r="F206" s="51">
        <v>864</v>
      </c>
      <c r="G206" s="90"/>
      <c r="H206" s="91"/>
      <c r="I206" s="91"/>
      <c r="J206" s="91"/>
      <c r="K206" s="87"/>
      <c r="L206" s="91"/>
      <c r="M206" s="91"/>
      <c r="N206" s="91"/>
      <c r="O206" s="91"/>
      <c r="P206" s="91"/>
      <c r="Q206" s="91"/>
      <c r="R206" s="91"/>
      <c r="S206" s="91"/>
      <c r="T206" s="87"/>
      <c r="U206" s="87"/>
      <c r="V206" s="87"/>
      <c r="W206" s="91"/>
      <c r="X206" s="91"/>
      <c r="Y206" s="91"/>
      <c r="Z206" s="91"/>
      <c r="AA206" s="87">
        <v>360</v>
      </c>
      <c r="AB206" s="91"/>
      <c r="AC206" s="91"/>
      <c r="AD206" s="87"/>
      <c r="AE206" s="91"/>
      <c r="AF206" s="91"/>
      <c r="AG206" s="87"/>
      <c r="AH206" s="87"/>
      <c r="AI206" s="91"/>
      <c r="AJ206" s="91"/>
      <c r="AK206" s="87">
        <v>504</v>
      </c>
      <c r="AL206" s="87"/>
      <c r="AM206" s="87"/>
      <c r="AN206" s="91"/>
      <c r="AO206" s="87"/>
      <c r="AP206" s="91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8"/>
      <c r="BT206" s="81">
        <v>0</v>
      </c>
      <c r="BU206" s="82">
        <v>0</v>
      </c>
      <c r="BV206" s="82">
        <v>0</v>
      </c>
      <c r="BW206" s="82">
        <v>0</v>
      </c>
      <c r="BX206" s="82">
        <v>0</v>
      </c>
      <c r="BY206" s="82">
        <v>0</v>
      </c>
      <c r="BZ206" s="99"/>
      <c r="CA206" s="99"/>
      <c r="CB206" s="99"/>
      <c r="CC206" s="99"/>
      <c r="CD206" s="99"/>
      <c r="CE206" s="99"/>
      <c r="CF206" s="99"/>
      <c r="CG206" s="99"/>
      <c r="CH206" s="99"/>
      <c r="CI206" s="99"/>
      <c r="CJ206" s="99"/>
      <c r="CK206" s="99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99"/>
      <c r="DB206" s="99"/>
      <c r="DC206" s="99"/>
      <c r="DD206" s="99"/>
      <c r="DE206" s="99"/>
      <c r="DF206" s="99"/>
      <c r="DG206" s="99"/>
      <c r="DH206" s="99"/>
      <c r="DI206" s="99"/>
      <c r="DJ206" s="99"/>
      <c r="DK206" s="99"/>
      <c r="DL206" s="84"/>
      <c r="DM206" s="84"/>
      <c r="DN206" s="84"/>
      <c r="DO206" s="84"/>
      <c r="DP206" s="84"/>
      <c r="DQ206" s="84"/>
      <c r="DR206" s="84"/>
      <c r="DS206" s="93"/>
      <c r="EC206" s="84"/>
      <c r="ED206" s="84"/>
      <c r="EE206" s="84"/>
      <c r="EF206" s="84"/>
      <c r="EG206" s="84"/>
      <c r="EH206" s="84"/>
      <c r="EI206" s="84"/>
      <c r="EJ206" s="84"/>
      <c r="EK206" s="84"/>
      <c r="EL206" s="84"/>
      <c r="EM206" s="84"/>
      <c r="EN206" s="84"/>
      <c r="EO206" s="84"/>
      <c r="EP206" s="84"/>
      <c r="EQ206" s="84"/>
      <c r="ER206" s="84"/>
      <c r="ES206" s="84"/>
      <c r="ET206" s="84"/>
      <c r="EU206" s="84"/>
      <c r="EV206" s="84"/>
      <c r="EW206" s="84"/>
      <c r="EX206" s="84"/>
      <c r="EY206" s="84"/>
      <c r="EZ206" s="84"/>
      <c r="FE206" s="84"/>
      <c r="FF206" s="84"/>
      <c r="FG206" s="84"/>
      <c r="FH206" s="84"/>
      <c r="FI206" s="84"/>
      <c r="FJ206" s="84"/>
    </row>
    <row r="207" spans="1:166" s="83" customFormat="1" ht="15" customHeight="1" thickBot="1" x14ac:dyDescent="0.25">
      <c r="A207" s="85" t="s">
        <v>899</v>
      </c>
      <c r="B207" s="101" t="s">
        <v>920</v>
      </c>
      <c r="C207" s="38">
        <v>38357</v>
      </c>
      <c r="D207" s="107" t="s">
        <v>2615</v>
      </c>
      <c r="E207" s="46" t="s">
        <v>484</v>
      </c>
      <c r="F207" s="51">
        <v>855</v>
      </c>
      <c r="G207" s="90"/>
      <c r="H207" s="91"/>
      <c r="I207" s="91"/>
      <c r="J207" s="91"/>
      <c r="K207" s="91"/>
      <c r="L207" s="91"/>
      <c r="M207" s="91"/>
      <c r="N207" s="91"/>
      <c r="O207" s="91">
        <v>40</v>
      </c>
      <c r="P207" s="91"/>
      <c r="Q207" s="91"/>
      <c r="R207" s="91"/>
      <c r="S207" s="91">
        <v>137</v>
      </c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>
        <v>132</v>
      </c>
      <c r="AE207" s="91"/>
      <c r="AF207" s="91"/>
      <c r="AG207" s="91"/>
      <c r="AH207" s="91">
        <v>175</v>
      </c>
      <c r="AI207" s="91">
        <v>137</v>
      </c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>
        <v>137</v>
      </c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>
        <v>137</v>
      </c>
      <c r="BM207" s="91"/>
      <c r="BN207" s="91"/>
      <c r="BO207" s="91"/>
      <c r="BP207" s="91"/>
      <c r="BQ207" s="91"/>
      <c r="BR207" s="91">
        <v>76</v>
      </c>
      <c r="BS207" s="92"/>
      <c r="BT207" s="81">
        <v>0</v>
      </c>
      <c r="BU207" s="82">
        <v>0</v>
      </c>
      <c r="BV207" s="82">
        <v>0</v>
      </c>
      <c r="BW207" s="82">
        <v>0</v>
      </c>
      <c r="BX207" s="82">
        <v>0</v>
      </c>
      <c r="BY207" s="82">
        <v>0</v>
      </c>
      <c r="FD207" s="84"/>
    </row>
    <row r="208" spans="1:166" s="83" customFormat="1" ht="15" customHeight="1" thickBot="1" x14ac:dyDescent="0.3">
      <c r="A208" s="85" t="s">
        <v>901</v>
      </c>
      <c r="B208" s="39" t="s">
        <v>922</v>
      </c>
      <c r="C208" s="40">
        <v>27603</v>
      </c>
      <c r="D208" s="107" t="s">
        <v>2616</v>
      </c>
      <c r="E208" s="47" t="s">
        <v>697</v>
      </c>
      <c r="F208" s="51">
        <v>854</v>
      </c>
      <c r="G208" s="86">
        <v>350</v>
      </c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>
        <v>504</v>
      </c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8"/>
      <c r="BT208" s="81">
        <v>0</v>
      </c>
      <c r="BU208" s="82">
        <v>0</v>
      </c>
      <c r="BV208" s="82">
        <v>0</v>
      </c>
      <c r="BW208" s="82">
        <v>0</v>
      </c>
      <c r="BX208" s="82">
        <v>0</v>
      </c>
      <c r="BY208" s="82">
        <v>0</v>
      </c>
      <c r="DV208" s="89"/>
      <c r="DW208" s="89"/>
      <c r="DX208" s="89"/>
      <c r="DY208" s="89"/>
      <c r="DZ208" s="89"/>
      <c r="EA208" s="89"/>
      <c r="EC208" s="84"/>
      <c r="ED208" s="84"/>
      <c r="EE208" s="84"/>
      <c r="EF208" s="84"/>
      <c r="EG208" s="84"/>
      <c r="EH208" s="84"/>
      <c r="EI208" s="84"/>
      <c r="EJ208" s="84"/>
      <c r="EK208" s="84"/>
      <c r="EL208" s="84"/>
      <c r="EM208" s="84"/>
      <c r="EN208" s="84"/>
      <c r="EO208" s="84"/>
      <c r="EP208" s="84"/>
      <c r="EQ208" s="84"/>
      <c r="ER208" s="84"/>
      <c r="ES208" s="84"/>
      <c r="ET208" s="84"/>
      <c r="EU208" s="84"/>
      <c r="EV208" s="84"/>
      <c r="EW208" s="84"/>
      <c r="EX208" s="84"/>
      <c r="EY208" s="84"/>
      <c r="EZ208" s="84"/>
    </row>
    <row r="209" spans="1:166" s="83" customFormat="1" ht="15" customHeight="1" thickBot="1" x14ac:dyDescent="0.3">
      <c r="A209" s="85" t="s">
        <v>903</v>
      </c>
      <c r="B209" s="37" t="s">
        <v>949</v>
      </c>
      <c r="C209" s="38">
        <v>37756</v>
      </c>
      <c r="D209" s="107" t="s">
        <v>2617</v>
      </c>
      <c r="E209" s="46" t="s">
        <v>57</v>
      </c>
      <c r="F209" s="51">
        <v>849</v>
      </c>
      <c r="G209" s="90"/>
      <c r="H209" s="91"/>
      <c r="I209" s="91">
        <v>55</v>
      </c>
      <c r="J209" s="91"/>
      <c r="K209" s="91">
        <v>192</v>
      </c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>
        <v>194</v>
      </c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>
        <v>97</v>
      </c>
      <c r="AW209" s="91"/>
      <c r="AX209" s="91"/>
      <c r="AY209" s="91"/>
      <c r="AZ209" s="91"/>
      <c r="BA209" s="91">
        <v>137</v>
      </c>
      <c r="BB209" s="91"/>
      <c r="BC209" s="91"/>
      <c r="BD209" s="91"/>
      <c r="BE209" s="91">
        <v>92</v>
      </c>
      <c r="BF209" s="91"/>
      <c r="BG209" s="91"/>
      <c r="BH209" s="91"/>
      <c r="BI209" s="91"/>
      <c r="BJ209" s="91"/>
      <c r="BK209" s="91">
        <v>137</v>
      </c>
      <c r="BL209" s="91"/>
      <c r="BM209" s="91"/>
      <c r="BN209" s="91"/>
      <c r="BO209" s="91"/>
      <c r="BP209" s="91"/>
      <c r="BQ209" s="91"/>
      <c r="BR209" s="91"/>
      <c r="BS209" s="92"/>
      <c r="BT209" s="81">
        <v>0</v>
      </c>
      <c r="BU209" s="82">
        <v>0</v>
      </c>
      <c r="BV209" s="82">
        <v>0</v>
      </c>
      <c r="BW209" s="82">
        <v>0</v>
      </c>
      <c r="BX209" s="82">
        <v>0</v>
      </c>
      <c r="BY209" s="82">
        <v>0</v>
      </c>
    </row>
    <row r="210" spans="1:166" s="83" customFormat="1" ht="15" customHeight="1" thickBot="1" x14ac:dyDescent="0.3">
      <c r="A210" s="85" t="s">
        <v>904</v>
      </c>
      <c r="B210" s="37" t="s">
        <v>1023</v>
      </c>
      <c r="C210" s="38">
        <v>38939</v>
      </c>
      <c r="D210" s="107" t="s">
        <v>2618</v>
      </c>
      <c r="E210" s="46" t="s">
        <v>408</v>
      </c>
      <c r="F210" s="51">
        <v>843</v>
      </c>
      <c r="G210" s="90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>
        <v>36</v>
      </c>
      <c r="AH210" s="91">
        <v>93</v>
      </c>
      <c r="AI210" s="91"/>
      <c r="AJ210" s="91"/>
      <c r="AK210" s="91"/>
      <c r="AL210" s="91"/>
      <c r="AM210" s="91">
        <v>46</v>
      </c>
      <c r="AN210" s="91"/>
      <c r="AO210" s="91"/>
      <c r="AP210" s="91"/>
      <c r="AQ210" s="91"/>
      <c r="AR210" s="91"/>
      <c r="AS210" s="91"/>
      <c r="AT210" s="91"/>
      <c r="AU210" s="91"/>
      <c r="AV210" s="91"/>
      <c r="AW210" s="91">
        <v>167</v>
      </c>
      <c r="AX210" s="91"/>
      <c r="AY210" s="91"/>
      <c r="AZ210" s="91"/>
      <c r="BA210" s="91"/>
      <c r="BB210" s="91"/>
      <c r="BC210" s="91">
        <v>275</v>
      </c>
      <c r="BD210" s="91"/>
      <c r="BE210" s="91"/>
      <c r="BF210" s="91"/>
      <c r="BG210" s="91"/>
      <c r="BH210" s="91"/>
      <c r="BI210" s="91"/>
      <c r="BJ210" s="91"/>
      <c r="BK210" s="91"/>
      <c r="BL210" s="91"/>
      <c r="BM210" s="91">
        <v>170</v>
      </c>
      <c r="BN210" s="91"/>
      <c r="BO210" s="91"/>
      <c r="BP210" s="91"/>
      <c r="BQ210" s="91">
        <v>92</v>
      </c>
      <c r="BR210" s="91"/>
      <c r="BS210" s="92"/>
      <c r="BT210" s="81">
        <v>0</v>
      </c>
      <c r="BU210" s="82">
        <v>0</v>
      </c>
      <c r="BV210" s="82">
        <v>0</v>
      </c>
      <c r="BW210" s="82">
        <v>0</v>
      </c>
      <c r="BX210" s="82">
        <v>0</v>
      </c>
      <c r="BY210" s="82">
        <v>0</v>
      </c>
    </row>
    <row r="211" spans="1:166" s="83" customFormat="1" ht="15" customHeight="1" thickBot="1" x14ac:dyDescent="0.3">
      <c r="A211" s="85" t="s">
        <v>905</v>
      </c>
      <c r="B211" s="68" t="s">
        <v>457</v>
      </c>
      <c r="C211" s="69">
        <v>37398</v>
      </c>
      <c r="D211" s="107" t="s">
        <v>2619</v>
      </c>
      <c r="E211" s="46" t="s">
        <v>46</v>
      </c>
      <c r="F211" s="51">
        <v>838</v>
      </c>
      <c r="G211" s="90"/>
      <c r="H211" s="91"/>
      <c r="I211" s="91"/>
      <c r="J211" s="91"/>
      <c r="K211" s="91"/>
      <c r="L211" s="91"/>
      <c r="M211" s="91"/>
      <c r="N211" s="91"/>
      <c r="O211" s="91"/>
      <c r="P211" s="91"/>
      <c r="Q211" s="91">
        <v>60</v>
      </c>
      <c r="R211" s="91"/>
      <c r="S211" s="91"/>
      <c r="T211" s="91"/>
      <c r="U211" s="91"/>
      <c r="V211" s="91"/>
      <c r="W211" s="91"/>
      <c r="X211" s="91">
        <v>92</v>
      </c>
      <c r="Y211" s="91"/>
      <c r="Z211" s="91"/>
      <c r="AA211" s="91"/>
      <c r="AB211" s="91"/>
      <c r="AC211" s="91"/>
      <c r="AD211" s="91"/>
      <c r="AE211" s="91">
        <v>92</v>
      </c>
      <c r="AF211" s="91"/>
      <c r="AG211" s="91"/>
      <c r="AH211" s="91">
        <v>220</v>
      </c>
      <c r="AI211" s="91"/>
      <c r="AJ211" s="91"/>
      <c r="AK211" s="91">
        <v>167</v>
      </c>
      <c r="AL211" s="91"/>
      <c r="AM211" s="91"/>
      <c r="AN211" s="91"/>
      <c r="AO211" s="91"/>
      <c r="AP211" s="91"/>
      <c r="AQ211" s="91"/>
      <c r="AR211" s="91"/>
      <c r="AS211" s="91"/>
      <c r="AT211" s="91"/>
      <c r="AU211" s="91">
        <v>92</v>
      </c>
      <c r="AV211" s="91"/>
      <c r="AW211" s="91"/>
      <c r="AX211" s="91"/>
      <c r="AY211" s="91"/>
      <c r="AZ211" s="91"/>
      <c r="BA211" s="91"/>
      <c r="BB211" s="91"/>
      <c r="BC211" s="91"/>
      <c r="BD211" s="91">
        <v>92</v>
      </c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2">
        <v>175</v>
      </c>
      <c r="BT211" s="81">
        <v>0</v>
      </c>
      <c r="BU211" s="82">
        <v>0</v>
      </c>
      <c r="BV211" s="82">
        <v>0</v>
      </c>
      <c r="BW211" s="82">
        <v>0</v>
      </c>
      <c r="BX211" s="82">
        <v>0</v>
      </c>
      <c r="BY211" s="82">
        <v>0</v>
      </c>
      <c r="FD211" s="84"/>
    </row>
    <row r="212" spans="1:166" s="83" customFormat="1" ht="15" customHeight="1" thickBot="1" x14ac:dyDescent="0.3">
      <c r="A212" s="85" t="s">
        <v>907</v>
      </c>
      <c r="B212" s="43" t="s">
        <v>54</v>
      </c>
      <c r="C212" s="38">
        <v>37084</v>
      </c>
      <c r="D212" s="107" t="s">
        <v>2620</v>
      </c>
      <c r="E212" s="46" t="s">
        <v>53</v>
      </c>
      <c r="F212" s="51">
        <v>834</v>
      </c>
      <c r="G212" s="90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>
        <v>272</v>
      </c>
      <c r="AH212" s="91">
        <v>268</v>
      </c>
      <c r="AI212" s="91"/>
      <c r="AJ212" s="91"/>
      <c r="AK212" s="91"/>
      <c r="AL212" s="91"/>
      <c r="AM212" s="91">
        <v>192</v>
      </c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>
        <v>102</v>
      </c>
      <c r="BN212" s="91"/>
      <c r="BO212" s="91"/>
      <c r="BP212" s="91"/>
      <c r="BQ212" s="91"/>
      <c r="BR212" s="91"/>
      <c r="BS212" s="92"/>
      <c r="BT212" s="81">
        <v>0</v>
      </c>
      <c r="BU212" s="82">
        <v>0</v>
      </c>
      <c r="BV212" s="82">
        <v>0</v>
      </c>
      <c r="BW212" s="82">
        <v>0</v>
      </c>
      <c r="BX212" s="82">
        <v>0</v>
      </c>
      <c r="BY212" s="82">
        <v>0</v>
      </c>
    </row>
    <row r="213" spans="1:166" s="83" customFormat="1" ht="15" customHeight="1" thickBot="1" x14ac:dyDescent="0.3">
      <c r="A213" s="85" t="s">
        <v>909</v>
      </c>
      <c r="B213" s="37" t="s">
        <v>478</v>
      </c>
      <c r="C213" s="38">
        <v>37321</v>
      </c>
      <c r="D213" s="107" t="s">
        <v>2621</v>
      </c>
      <c r="E213" s="47" t="s">
        <v>690</v>
      </c>
      <c r="F213" s="51">
        <v>832</v>
      </c>
      <c r="G213" s="90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>
        <v>60</v>
      </c>
      <c r="Z213" s="91"/>
      <c r="AA213" s="91"/>
      <c r="AB213" s="91"/>
      <c r="AC213" s="91"/>
      <c r="AD213" s="91"/>
      <c r="AE213" s="91"/>
      <c r="AF213" s="91"/>
      <c r="AG213" s="91">
        <v>167</v>
      </c>
      <c r="AH213" s="91">
        <v>220</v>
      </c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>
        <v>385</v>
      </c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2"/>
      <c r="BT213" s="81">
        <v>0</v>
      </c>
      <c r="BU213" s="82">
        <v>0</v>
      </c>
      <c r="BV213" s="82">
        <v>0</v>
      </c>
      <c r="BW213" s="82">
        <v>0</v>
      </c>
      <c r="BX213" s="82">
        <v>0</v>
      </c>
      <c r="BY213" s="82">
        <v>0</v>
      </c>
      <c r="FD213" s="84"/>
    </row>
    <row r="214" spans="1:166" s="83" customFormat="1" ht="15" customHeight="1" thickBot="1" x14ac:dyDescent="0.3">
      <c r="A214" s="85" t="s">
        <v>911</v>
      </c>
      <c r="B214" s="43" t="s">
        <v>864</v>
      </c>
      <c r="C214" s="38">
        <v>37174</v>
      </c>
      <c r="D214" s="107" t="s">
        <v>2622</v>
      </c>
      <c r="E214" s="46" t="s">
        <v>53</v>
      </c>
      <c r="F214" s="51">
        <v>830</v>
      </c>
      <c r="G214" s="90">
        <v>192</v>
      </c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>
        <v>66</v>
      </c>
      <c r="AH214" s="91">
        <v>315</v>
      </c>
      <c r="AI214" s="91"/>
      <c r="AJ214" s="91"/>
      <c r="AK214" s="91"/>
      <c r="AL214" s="91"/>
      <c r="AM214" s="91">
        <v>192</v>
      </c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>
        <v>65</v>
      </c>
      <c r="BN214" s="91"/>
      <c r="BO214" s="91"/>
      <c r="BP214" s="91"/>
      <c r="BQ214" s="91"/>
      <c r="BR214" s="91"/>
      <c r="BS214" s="92"/>
      <c r="BT214" s="81">
        <v>0</v>
      </c>
      <c r="BU214" s="82">
        <v>0</v>
      </c>
      <c r="BV214" s="82">
        <v>0</v>
      </c>
      <c r="BW214" s="82">
        <v>0</v>
      </c>
      <c r="BX214" s="82">
        <v>0</v>
      </c>
      <c r="BY214" s="82">
        <v>0</v>
      </c>
    </row>
    <row r="215" spans="1:166" s="83" customFormat="1" ht="15" customHeight="1" thickBot="1" x14ac:dyDescent="0.3">
      <c r="A215" s="85" t="s">
        <v>912</v>
      </c>
      <c r="B215" s="37" t="s">
        <v>1057</v>
      </c>
      <c r="C215" s="38">
        <v>38814</v>
      </c>
      <c r="D215" s="107" t="s">
        <v>2623</v>
      </c>
      <c r="E215" s="46" t="s">
        <v>11</v>
      </c>
      <c r="F215" s="51">
        <v>827</v>
      </c>
      <c r="G215" s="90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>
        <v>137</v>
      </c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>
        <v>132</v>
      </c>
      <c r="AE215" s="91"/>
      <c r="AF215" s="91"/>
      <c r="AG215" s="91"/>
      <c r="AH215" s="91"/>
      <c r="AI215" s="91">
        <v>137</v>
      </c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>
        <v>137</v>
      </c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>
        <v>142</v>
      </c>
      <c r="BM215" s="91"/>
      <c r="BN215" s="91"/>
      <c r="BO215" s="91"/>
      <c r="BP215" s="91"/>
      <c r="BQ215" s="91"/>
      <c r="BR215" s="91">
        <v>142</v>
      </c>
      <c r="BS215" s="92"/>
      <c r="BT215" s="81">
        <v>0</v>
      </c>
      <c r="BU215" s="82">
        <v>0</v>
      </c>
      <c r="BV215" s="82">
        <v>0</v>
      </c>
      <c r="BW215" s="82">
        <v>0</v>
      </c>
      <c r="BX215" s="82">
        <v>0</v>
      </c>
      <c r="BY215" s="82">
        <v>0</v>
      </c>
    </row>
    <row r="216" spans="1:166" s="89" customFormat="1" ht="15" customHeight="1" thickBot="1" x14ac:dyDescent="0.3">
      <c r="A216" s="85" t="s">
        <v>913</v>
      </c>
      <c r="B216" s="39" t="s">
        <v>929</v>
      </c>
      <c r="C216" s="40">
        <v>33177</v>
      </c>
      <c r="D216" s="107" t="s">
        <v>2624</v>
      </c>
      <c r="E216" s="47" t="s">
        <v>46</v>
      </c>
      <c r="F216" s="51">
        <v>827</v>
      </c>
      <c r="G216" s="86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>
        <v>293</v>
      </c>
      <c r="W216" s="87"/>
      <c r="X216" s="87">
        <v>175</v>
      </c>
      <c r="Y216" s="87"/>
      <c r="Z216" s="87"/>
      <c r="AA216" s="87"/>
      <c r="AB216" s="87"/>
      <c r="AC216" s="87"/>
      <c r="AD216" s="87"/>
      <c r="AE216" s="87">
        <v>137</v>
      </c>
      <c r="AF216" s="87"/>
      <c r="AG216" s="87"/>
      <c r="AH216" s="87"/>
      <c r="AI216" s="87"/>
      <c r="AJ216" s="87"/>
      <c r="AK216" s="87">
        <v>222</v>
      </c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8"/>
      <c r="BT216" s="81">
        <v>0</v>
      </c>
      <c r="BU216" s="82">
        <v>0</v>
      </c>
      <c r="BV216" s="82">
        <v>0</v>
      </c>
      <c r="BW216" s="82">
        <v>0</v>
      </c>
      <c r="BX216" s="82">
        <v>0</v>
      </c>
      <c r="BY216" s="82">
        <v>0</v>
      </c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  <c r="CV216" s="83"/>
      <c r="CW216" s="83"/>
      <c r="CX216" s="83"/>
      <c r="CY216" s="83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3"/>
      <c r="DV216" s="84"/>
      <c r="DW216" s="84"/>
      <c r="DX216" s="84"/>
      <c r="DY216" s="84"/>
      <c r="DZ216" s="84"/>
      <c r="EA216" s="84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83"/>
      <c r="EP216" s="83"/>
      <c r="EQ216" s="83"/>
      <c r="ER216" s="83"/>
      <c r="ES216" s="83"/>
      <c r="ET216" s="83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4"/>
      <c r="FF216" s="84"/>
      <c r="FG216" s="84"/>
      <c r="FH216" s="84"/>
      <c r="FI216" s="84"/>
      <c r="FJ216" s="84"/>
    </row>
    <row r="217" spans="1:166" s="83" customFormat="1" ht="15" customHeight="1" thickBot="1" x14ac:dyDescent="0.3">
      <c r="A217" s="85" t="s">
        <v>915</v>
      </c>
      <c r="B217" s="39" t="s">
        <v>893</v>
      </c>
      <c r="C217" s="40">
        <v>28264</v>
      </c>
      <c r="D217" s="107" t="s">
        <v>2263</v>
      </c>
      <c r="E217" s="47" t="s">
        <v>47</v>
      </c>
      <c r="F217" s="51">
        <v>822</v>
      </c>
      <c r="G217" s="86"/>
      <c r="H217" s="87"/>
      <c r="I217" s="87"/>
      <c r="J217" s="87"/>
      <c r="K217" s="91">
        <v>222</v>
      </c>
      <c r="L217" s="87"/>
      <c r="M217" s="87"/>
      <c r="N217" s="87"/>
      <c r="O217" s="87"/>
      <c r="P217" s="87"/>
      <c r="Q217" s="87"/>
      <c r="R217" s="87"/>
      <c r="S217" s="87"/>
      <c r="T217" s="91"/>
      <c r="U217" s="91"/>
      <c r="V217" s="87"/>
      <c r="W217" s="87"/>
      <c r="X217" s="87">
        <v>55</v>
      </c>
      <c r="Y217" s="87"/>
      <c r="Z217" s="87"/>
      <c r="AA217" s="91"/>
      <c r="AB217" s="87"/>
      <c r="AC217" s="87"/>
      <c r="AD217" s="91"/>
      <c r="AE217" s="87"/>
      <c r="AF217" s="87"/>
      <c r="AG217" s="91"/>
      <c r="AH217" s="87"/>
      <c r="AI217" s="87"/>
      <c r="AJ217" s="87"/>
      <c r="AK217" s="91">
        <v>43</v>
      </c>
      <c r="AL217" s="91"/>
      <c r="AM217" s="91"/>
      <c r="AN217" s="87"/>
      <c r="AO217" s="91"/>
      <c r="AP217" s="87"/>
      <c r="AQ217" s="91"/>
      <c r="AR217" s="91"/>
      <c r="AS217" s="91"/>
      <c r="AT217" s="91"/>
      <c r="AU217" s="91"/>
      <c r="AV217" s="91"/>
      <c r="AW217" s="91">
        <v>222</v>
      </c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>
        <v>280</v>
      </c>
      <c r="BJ217" s="91"/>
      <c r="BK217" s="91"/>
      <c r="BL217" s="91"/>
      <c r="BM217" s="91"/>
      <c r="BN217" s="91"/>
      <c r="BO217" s="91"/>
      <c r="BP217" s="91"/>
      <c r="BQ217" s="91"/>
      <c r="BR217" s="91"/>
      <c r="BS217" s="92"/>
      <c r="BT217" s="81">
        <v>0</v>
      </c>
      <c r="BU217" s="82">
        <v>0</v>
      </c>
      <c r="BV217" s="82">
        <v>0</v>
      </c>
      <c r="BW217" s="82">
        <v>0</v>
      </c>
      <c r="BX217" s="82">
        <v>0</v>
      </c>
      <c r="BY217" s="82">
        <v>0</v>
      </c>
      <c r="EB217" s="84"/>
      <c r="FE217" s="99"/>
      <c r="FF217" s="99"/>
      <c r="FG217" s="99"/>
      <c r="FH217" s="99"/>
      <c r="FI217" s="99"/>
      <c r="FJ217" s="99"/>
    </row>
    <row r="218" spans="1:166" s="89" customFormat="1" ht="15" customHeight="1" thickBot="1" x14ac:dyDescent="0.3">
      <c r="A218" s="85" t="s">
        <v>917</v>
      </c>
      <c r="B218" s="41" t="s">
        <v>866</v>
      </c>
      <c r="C218" s="42">
        <v>35530</v>
      </c>
      <c r="D218" s="107" t="s">
        <v>2625</v>
      </c>
      <c r="E218" s="67" t="s">
        <v>55</v>
      </c>
      <c r="F218" s="51">
        <v>815</v>
      </c>
      <c r="G218" s="90">
        <v>275</v>
      </c>
      <c r="H218" s="91"/>
      <c r="I218" s="87"/>
      <c r="J218" s="95"/>
      <c r="K218" s="87"/>
      <c r="L218" s="87"/>
      <c r="M218" s="87"/>
      <c r="N218" s="87"/>
      <c r="O218" s="87"/>
      <c r="P218" s="95"/>
      <c r="Q218" s="87"/>
      <c r="R218" s="95"/>
      <c r="S218" s="87"/>
      <c r="T218" s="87"/>
      <c r="U218" s="87"/>
      <c r="V218" s="87">
        <v>335</v>
      </c>
      <c r="W218" s="95"/>
      <c r="X218" s="87"/>
      <c r="Y218" s="87"/>
      <c r="Z218" s="95"/>
      <c r="AA218" s="87"/>
      <c r="AB218" s="87"/>
      <c r="AC218" s="95"/>
      <c r="AD218" s="87"/>
      <c r="AE218" s="87"/>
      <c r="AF218" s="87"/>
      <c r="AG218" s="87"/>
      <c r="AH218" s="91"/>
      <c r="AI218" s="87"/>
      <c r="AJ218" s="95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>
        <v>205</v>
      </c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8"/>
      <c r="BT218" s="81">
        <v>0</v>
      </c>
      <c r="BU218" s="82">
        <v>0</v>
      </c>
      <c r="BV218" s="82">
        <v>0</v>
      </c>
      <c r="BW218" s="82">
        <v>0</v>
      </c>
      <c r="BX218" s="82">
        <v>0</v>
      </c>
      <c r="BY218" s="82">
        <v>0</v>
      </c>
      <c r="BZ218" s="84"/>
      <c r="CA218" s="84"/>
      <c r="CB218" s="84"/>
      <c r="CC218" s="84"/>
      <c r="CD218" s="84"/>
      <c r="CE218" s="8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8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  <c r="DK218" s="84"/>
      <c r="DL218" s="93"/>
      <c r="DM218" s="93"/>
      <c r="DN218" s="84"/>
      <c r="DO218" s="84"/>
      <c r="DP218" s="84"/>
      <c r="DQ218" s="84"/>
      <c r="DR218" s="84"/>
      <c r="DS218" s="84"/>
      <c r="DV218" s="83"/>
      <c r="DW218" s="83"/>
      <c r="DX218" s="83"/>
      <c r="DY218" s="83"/>
      <c r="DZ218" s="83"/>
      <c r="EA218" s="83"/>
      <c r="EB218" s="84"/>
      <c r="EC218" s="83"/>
      <c r="ED218" s="83"/>
      <c r="EE218" s="83"/>
      <c r="EF218" s="83"/>
      <c r="EG218" s="83"/>
      <c r="EH218" s="83"/>
      <c r="EI218" s="83"/>
      <c r="EJ218" s="83"/>
      <c r="EK218" s="83"/>
      <c r="EL218" s="83"/>
      <c r="EM218" s="83"/>
      <c r="EN218" s="83"/>
      <c r="EO218" s="83"/>
      <c r="EP218" s="83"/>
      <c r="EQ218" s="83"/>
      <c r="ER218" s="83"/>
      <c r="ES218" s="83"/>
      <c r="ET218" s="83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3"/>
      <c r="FJ218" s="83"/>
    </row>
    <row r="219" spans="1:166" s="83" customFormat="1" ht="15" customHeight="1" thickBot="1" x14ac:dyDescent="0.3">
      <c r="A219" s="85" t="s">
        <v>918</v>
      </c>
      <c r="B219" s="37" t="s">
        <v>936</v>
      </c>
      <c r="C219" s="38">
        <v>38727</v>
      </c>
      <c r="D219" s="107" t="s">
        <v>2626</v>
      </c>
      <c r="E219" s="50" t="s">
        <v>937</v>
      </c>
      <c r="F219" s="51">
        <v>806</v>
      </c>
      <c r="G219" s="90"/>
      <c r="H219" s="91"/>
      <c r="I219" s="91"/>
      <c r="J219" s="91"/>
      <c r="K219" s="91">
        <v>117</v>
      </c>
      <c r="L219" s="91"/>
      <c r="M219" s="91"/>
      <c r="N219" s="91">
        <v>55</v>
      </c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>
        <v>13</v>
      </c>
      <c r="AC219" s="91"/>
      <c r="AD219" s="91"/>
      <c r="AE219" s="91"/>
      <c r="AF219" s="91">
        <v>92</v>
      </c>
      <c r="AG219" s="91"/>
      <c r="AH219" s="91">
        <v>268</v>
      </c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>
        <v>261</v>
      </c>
      <c r="BJ219" s="91"/>
      <c r="BK219" s="91"/>
      <c r="BL219" s="91"/>
      <c r="BM219" s="91"/>
      <c r="BN219" s="91"/>
      <c r="BO219" s="91"/>
      <c r="BP219" s="91"/>
      <c r="BQ219" s="91"/>
      <c r="BR219" s="91"/>
      <c r="BS219" s="92"/>
      <c r="BT219" s="81">
        <v>0</v>
      </c>
      <c r="BU219" s="82">
        <v>0</v>
      </c>
      <c r="BV219" s="82">
        <v>0</v>
      </c>
      <c r="BW219" s="82">
        <v>0</v>
      </c>
      <c r="BX219" s="82">
        <v>0</v>
      </c>
      <c r="BY219" s="82">
        <v>0</v>
      </c>
    </row>
    <row r="220" spans="1:166" s="83" customFormat="1" ht="15" customHeight="1" thickBot="1" x14ac:dyDescent="0.3">
      <c r="A220" s="85" t="s">
        <v>919</v>
      </c>
      <c r="B220" s="39" t="s">
        <v>956</v>
      </c>
      <c r="C220" s="40">
        <v>31001</v>
      </c>
      <c r="D220" s="107" t="s">
        <v>2627</v>
      </c>
      <c r="E220" s="105" t="s">
        <v>771</v>
      </c>
      <c r="F220" s="51">
        <v>805</v>
      </c>
      <c r="G220" s="86"/>
      <c r="H220" s="87"/>
      <c r="I220" s="87">
        <v>65</v>
      </c>
      <c r="J220" s="87"/>
      <c r="K220" s="87"/>
      <c r="L220" s="87"/>
      <c r="M220" s="87"/>
      <c r="N220" s="87">
        <v>92</v>
      </c>
      <c r="O220" s="87"/>
      <c r="P220" s="87"/>
      <c r="Q220" s="87"/>
      <c r="R220" s="87"/>
      <c r="S220" s="87"/>
      <c r="T220" s="87"/>
      <c r="U220" s="87"/>
      <c r="V220" s="87">
        <v>205</v>
      </c>
      <c r="W220" s="87"/>
      <c r="X220" s="87"/>
      <c r="Y220" s="87"/>
      <c r="Z220" s="87"/>
      <c r="AA220" s="87">
        <v>88</v>
      </c>
      <c r="AB220" s="87">
        <v>102</v>
      </c>
      <c r="AC220" s="87"/>
      <c r="AD220" s="87"/>
      <c r="AE220" s="87"/>
      <c r="AF220" s="87">
        <v>137</v>
      </c>
      <c r="AG220" s="87"/>
      <c r="AH220" s="87"/>
      <c r="AI220" s="87"/>
      <c r="AJ220" s="87"/>
      <c r="AK220" s="87"/>
      <c r="AL220" s="87"/>
      <c r="AM220" s="87"/>
      <c r="AN220" s="87"/>
      <c r="AO220" s="87">
        <v>43</v>
      </c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>
        <v>102</v>
      </c>
      <c r="BB220" s="87"/>
      <c r="BC220" s="87"/>
      <c r="BD220" s="87"/>
      <c r="BE220" s="87">
        <v>102</v>
      </c>
      <c r="BF220" s="87"/>
      <c r="BG220" s="87"/>
      <c r="BH220" s="87"/>
      <c r="BI220" s="87"/>
      <c r="BJ220" s="87"/>
      <c r="BK220" s="87">
        <v>157</v>
      </c>
      <c r="BL220" s="87"/>
      <c r="BM220" s="87"/>
      <c r="BN220" s="87"/>
      <c r="BO220" s="87"/>
      <c r="BP220" s="87"/>
      <c r="BQ220" s="87"/>
      <c r="BR220" s="87"/>
      <c r="BS220" s="88">
        <v>102</v>
      </c>
      <c r="BT220" s="81">
        <v>0</v>
      </c>
      <c r="BU220" s="82">
        <v>0</v>
      </c>
      <c r="BV220" s="82">
        <v>0</v>
      </c>
      <c r="BW220" s="82">
        <v>0</v>
      </c>
      <c r="BX220" s="82">
        <v>0</v>
      </c>
      <c r="BY220" s="82">
        <v>0</v>
      </c>
      <c r="CA220" s="84"/>
      <c r="CB220" s="84"/>
      <c r="CC220" s="84"/>
      <c r="CD220" s="84"/>
      <c r="CE220" s="8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8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84"/>
      <c r="DH220" s="84"/>
      <c r="DI220" s="84"/>
      <c r="DJ220" s="84"/>
      <c r="DK220" s="84"/>
      <c r="DL220" s="84"/>
      <c r="DM220" s="84"/>
      <c r="DN220" s="84"/>
      <c r="DO220" s="84"/>
      <c r="DP220" s="84"/>
      <c r="DQ220" s="84"/>
      <c r="DR220" s="84"/>
      <c r="DS220" s="84"/>
    </row>
    <row r="221" spans="1:166" s="84" customFormat="1" ht="15" customHeight="1" thickBot="1" x14ac:dyDescent="0.3">
      <c r="A221" s="85" t="s">
        <v>921</v>
      </c>
      <c r="B221" s="39" t="s">
        <v>943</v>
      </c>
      <c r="C221" s="40">
        <v>29690</v>
      </c>
      <c r="D221" s="107" t="s">
        <v>2628</v>
      </c>
      <c r="E221" s="47" t="s">
        <v>32</v>
      </c>
      <c r="F221" s="51">
        <v>801</v>
      </c>
      <c r="G221" s="86"/>
      <c r="H221" s="87"/>
      <c r="I221" s="87"/>
      <c r="J221" s="91"/>
      <c r="K221" s="91"/>
      <c r="L221" s="87"/>
      <c r="M221" s="87"/>
      <c r="N221" s="87"/>
      <c r="O221" s="87">
        <v>55</v>
      </c>
      <c r="P221" s="91"/>
      <c r="Q221" s="87"/>
      <c r="R221" s="91"/>
      <c r="S221" s="87"/>
      <c r="T221" s="91"/>
      <c r="U221" s="91"/>
      <c r="V221" s="87"/>
      <c r="W221" s="91"/>
      <c r="X221" s="87"/>
      <c r="Y221" s="87"/>
      <c r="Z221" s="91"/>
      <c r="AA221" s="91"/>
      <c r="AB221" s="87"/>
      <c r="AC221" s="91"/>
      <c r="AD221" s="91">
        <v>222</v>
      </c>
      <c r="AE221" s="87"/>
      <c r="AF221" s="87"/>
      <c r="AG221" s="91"/>
      <c r="AH221" s="87"/>
      <c r="AI221" s="87"/>
      <c r="AJ221" s="91"/>
      <c r="AK221" s="91"/>
      <c r="AL221" s="91">
        <v>222</v>
      </c>
      <c r="AM221" s="91"/>
      <c r="AN221" s="87">
        <v>102</v>
      </c>
      <c r="AO221" s="91"/>
      <c r="AP221" s="87"/>
      <c r="AQ221" s="91">
        <v>88</v>
      </c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>
        <v>102</v>
      </c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>
        <v>65</v>
      </c>
      <c r="BS221" s="92"/>
      <c r="BT221" s="81">
        <v>0</v>
      </c>
      <c r="BU221" s="82">
        <v>0</v>
      </c>
      <c r="BV221" s="82">
        <v>0</v>
      </c>
      <c r="BW221" s="82">
        <v>0</v>
      </c>
      <c r="BX221" s="82">
        <v>0</v>
      </c>
      <c r="BY221" s="82">
        <v>0</v>
      </c>
      <c r="BZ221" s="83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89"/>
      <c r="DB221" s="89"/>
      <c r="DC221" s="89"/>
      <c r="DD221" s="89"/>
      <c r="DE221" s="89"/>
      <c r="DF221" s="89"/>
      <c r="DG221" s="89"/>
      <c r="DH221" s="89"/>
      <c r="DI221" s="89"/>
      <c r="DJ221" s="89"/>
      <c r="DK221" s="89"/>
      <c r="DL221" s="89"/>
      <c r="DM221" s="89"/>
      <c r="DN221" s="89"/>
      <c r="DO221" s="89"/>
      <c r="DP221" s="89"/>
      <c r="DQ221" s="89"/>
      <c r="DR221" s="89"/>
      <c r="DS221" s="89"/>
      <c r="DT221" s="83"/>
      <c r="DU221" s="83"/>
      <c r="DV221" s="83"/>
      <c r="DW221" s="83"/>
      <c r="DX221" s="83"/>
      <c r="DY221" s="83"/>
      <c r="DZ221" s="83"/>
      <c r="EA221" s="83"/>
      <c r="EB221" s="83"/>
      <c r="EC221" s="83"/>
      <c r="ED221" s="83"/>
      <c r="EE221" s="83"/>
      <c r="EF221" s="83"/>
      <c r="EG221" s="83"/>
      <c r="EH221" s="83"/>
      <c r="EI221" s="83"/>
      <c r="EJ221" s="83"/>
      <c r="EK221" s="83"/>
      <c r="EL221" s="83"/>
      <c r="EM221" s="83"/>
      <c r="EN221" s="83"/>
      <c r="EO221" s="83"/>
      <c r="EP221" s="83"/>
      <c r="EQ221" s="83"/>
      <c r="ER221" s="83"/>
      <c r="ES221" s="83"/>
      <c r="ET221" s="83"/>
      <c r="EU221" s="83"/>
      <c r="EV221" s="83"/>
      <c r="EW221" s="83"/>
      <c r="EX221" s="83"/>
      <c r="EY221" s="83"/>
      <c r="EZ221" s="83"/>
      <c r="FB221" s="83"/>
      <c r="FC221" s="83"/>
      <c r="FD221" s="83"/>
      <c r="FE221" s="89"/>
      <c r="FF221" s="89"/>
      <c r="FG221" s="89"/>
      <c r="FH221" s="89"/>
      <c r="FI221" s="89"/>
      <c r="FJ221" s="89"/>
    </row>
    <row r="222" spans="1:166" s="84" customFormat="1" ht="15" customHeight="1" thickBot="1" x14ac:dyDescent="0.3">
      <c r="A222" s="85" t="s">
        <v>923</v>
      </c>
      <c r="B222" s="37" t="s">
        <v>266</v>
      </c>
      <c r="C222" s="38">
        <v>37246</v>
      </c>
      <c r="D222" s="107" t="s">
        <v>2629</v>
      </c>
      <c r="E222" s="46" t="s">
        <v>25</v>
      </c>
      <c r="F222" s="51">
        <v>799</v>
      </c>
      <c r="G222" s="90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>
        <v>385</v>
      </c>
      <c r="AE222" s="91"/>
      <c r="AF222" s="91"/>
      <c r="AG222" s="91"/>
      <c r="AH222" s="91"/>
      <c r="AI222" s="91"/>
      <c r="AJ222" s="91"/>
      <c r="AK222" s="91"/>
      <c r="AL222" s="91">
        <v>192</v>
      </c>
      <c r="AM222" s="91"/>
      <c r="AN222" s="91"/>
      <c r="AO222" s="91"/>
      <c r="AP222" s="91"/>
      <c r="AQ222" s="91">
        <v>222</v>
      </c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2"/>
      <c r="BT222" s="81">
        <v>0</v>
      </c>
      <c r="BU222" s="82">
        <v>0</v>
      </c>
      <c r="BV222" s="82">
        <v>0</v>
      </c>
      <c r="BW222" s="82">
        <v>0</v>
      </c>
      <c r="BX222" s="82">
        <v>0</v>
      </c>
      <c r="BY222" s="82">
        <v>0</v>
      </c>
      <c r="BZ222" s="83"/>
      <c r="CA222" s="83"/>
      <c r="CB222" s="83"/>
      <c r="CC222" s="83"/>
      <c r="CD222" s="83"/>
      <c r="CE222" s="83"/>
      <c r="CF222" s="83"/>
      <c r="CG222" s="83"/>
      <c r="CH222" s="83"/>
      <c r="CI222" s="83"/>
      <c r="CJ222" s="83"/>
      <c r="CK222" s="83"/>
      <c r="CL222" s="83"/>
      <c r="CM222" s="83"/>
      <c r="CN222" s="83"/>
      <c r="CO222" s="83"/>
      <c r="CP222" s="83"/>
      <c r="CQ222" s="83"/>
      <c r="CR222" s="83"/>
      <c r="CS222" s="83"/>
      <c r="CT222" s="83"/>
      <c r="CU222" s="83"/>
      <c r="CV222" s="83"/>
      <c r="CW222" s="83"/>
      <c r="CX222" s="83"/>
      <c r="CY222" s="83"/>
      <c r="CZ222" s="83"/>
      <c r="DA222" s="83"/>
      <c r="DB222" s="83"/>
      <c r="DC222" s="83"/>
      <c r="DD222" s="83"/>
      <c r="DE222" s="83"/>
      <c r="DF222" s="83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3"/>
      <c r="DV222" s="83"/>
      <c r="DW222" s="83"/>
      <c r="DX222" s="83"/>
      <c r="DY222" s="83"/>
      <c r="DZ222" s="83"/>
      <c r="EA222" s="83"/>
      <c r="EB222" s="83"/>
      <c r="EC222" s="83"/>
      <c r="ED222" s="83"/>
      <c r="EE222" s="83"/>
      <c r="EF222" s="83"/>
      <c r="EG222" s="83"/>
      <c r="EH222" s="83"/>
      <c r="EI222" s="83"/>
      <c r="EJ222" s="83"/>
      <c r="EK222" s="83"/>
      <c r="EL222" s="83"/>
      <c r="EM222" s="83"/>
      <c r="EN222" s="83"/>
      <c r="EO222" s="83"/>
      <c r="EP222" s="83"/>
      <c r="EQ222" s="83"/>
      <c r="ER222" s="83"/>
      <c r="ES222" s="83"/>
      <c r="ET222" s="83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93"/>
      <c r="FF222" s="93"/>
      <c r="FG222" s="93"/>
      <c r="FH222" s="93"/>
      <c r="FI222" s="93"/>
      <c r="FJ222" s="93"/>
    </row>
    <row r="223" spans="1:166" s="83" customFormat="1" ht="15" customHeight="1" thickBot="1" x14ac:dyDescent="0.25">
      <c r="A223" s="85" t="s">
        <v>925</v>
      </c>
      <c r="B223" s="101" t="s">
        <v>908</v>
      </c>
      <c r="C223" s="52">
        <v>32622</v>
      </c>
      <c r="D223" s="107" t="s">
        <v>2630</v>
      </c>
      <c r="E223" s="46" t="s">
        <v>676</v>
      </c>
      <c r="F223" s="51">
        <v>799</v>
      </c>
      <c r="G223" s="94"/>
      <c r="H223" s="95"/>
      <c r="I223" s="91">
        <v>102</v>
      </c>
      <c r="J223" s="91"/>
      <c r="K223" s="87"/>
      <c r="L223" s="91"/>
      <c r="M223" s="91"/>
      <c r="N223" s="91"/>
      <c r="O223" s="91"/>
      <c r="P223" s="91"/>
      <c r="Q223" s="91"/>
      <c r="R223" s="91"/>
      <c r="S223" s="91"/>
      <c r="T223" s="87"/>
      <c r="U223" s="87"/>
      <c r="V223" s="87">
        <v>230</v>
      </c>
      <c r="W223" s="91"/>
      <c r="X223" s="91"/>
      <c r="Y223" s="91"/>
      <c r="Z223" s="91"/>
      <c r="AA223" s="87"/>
      <c r="AB223" s="91">
        <v>65</v>
      </c>
      <c r="AC223" s="91"/>
      <c r="AD223" s="87"/>
      <c r="AE223" s="91"/>
      <c r="AF223" s="91">
        <v>175</v>
      </c>
      <c r="AG223" s="87"/>
      <c r="AH223" s="91"/>
      <c r="AI223" s="91"/>
      <c r="AJ223" s="91"/>
      <c r="AK223" s="87">
        <v>88</v>
      </c>
      <c r="AL223" s="87"/>
      <c r="AM223" s="87"/>
      <c r="AN223" s="91"/>
      <c r="AO223" s="87">
        <v>43</v>
      </c>
      <c r="AP223" s="91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>
        <v>102</v>
      </c>
      <c r="BB223" s="87"/>
      <c r="BC223" s="87"/>
      <c r="BD223" s="87"/>
      <c r="BE223" s="87">
        <v>102</v>
      </c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8"/>
      <c r="BT223" s="81">
        <v>0</v>
      </c>
      <c r="BU223" s="82">
        <v>0</v>
      </c>
      <c r="BV223" s="82">
        <v>0</v>
      </c>
      <c r="BW223" s="82">
        <v>0</v>
      </c>
      <c r="BX223" s="82">
        <v>0</v>
      </c>
      <c r="BY223" s="82">
        <v>0</v>
      </c>
      <c r="DT223" s="84"/>
      <c r="DU223" s="84"/>
      <c r="FD223" s="84"/>
    </row>
    <row r="224" spans="1:166" s="83" customFormat="1" ht="15" customHeight="1" thickBot="1" x14ac:dyDescent="0.3">
      <c r="A224" s="85" t="s">
        <v>927</v>
      </c>
      <c r="B224" s="37" t="s">
        <v>941</v>
      </c>
      <c r="C224" s="38">
        <v>39368</v>
      </c>
      <c r="D224" s="107" t="s">
        <v>2631</v>
      </c>
      <c r="E224" s="46" t="s">
        <v>85</v>
      </c>
      <c r="F224" s="51">
        <v>797</v>
      </c>
      <c r="G224" s="90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>
        <v>128</v>
      </c>
      <c r="AI224" s="91"/>
      <c r="AJ224" s="91"/>
      <c r="AK224" s="91"/>
      <c r="AL224" s="91"/>
      <c r="AM224" s="91"/>
      <c r="AN224" s="91"/>
      <c r="AO224" s="91"/>
      <c r="AP224" s="91"/>
      <c r="AQ224" s="91"/>
      <c r="AR224" s="91">
        <v>182</v>
      </c>
      <c r="AS224" s="91"/>
      <c r="AT224" s="91"/>
      <c r="AU224" s="91"/>
      <c r="AV224" s="91"/>
      <c r="AW224" s="91"/>
      <c r="AX224" s="91">
        <v>152</v>
      </c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>
        <v>335</v>
      </c>
      <c r="BJ224" s="91"/>
      <c r="BK224" s="91"/>
      <c r="BL224" s="91"/>
      <c r="BM224" s="91"/>
      <c r="BN224" s="91"/>
      <c r="BO224" s="91"/>
      <c r="BP224" s="91"/>
      <c r="BQ224" s="91"/>
      <c r="BR224" s="91"/>
      <c r="BS224" s="92"/>
      <c r="BT224" s="81">
        <v>0</v>
      </c>
      <c r="BU224" s="82">
        <v>0</v>
      </c>
      <c r="BV224" s="82">
        <v>0</v>
      </c>
      <c r="BW224" s="82">
        <v>0</v>
      </c>
      <c r="BX224" s="82">
        <v>0</v>
      </c>
      <c r="BY224" s="82">
        <v>0</v>
      </c>
    </row>
    <row r="225" spans="1:166" s="83" customFormat="1" ht="15" customHeight="1" thickBot="1" x14ac:dyDescent="0.3">
      <c r="A225" s="85" t="s">
        <v>928</v>
      </c>
      <c r="B225" s="37" t="s">
        <v>855</v>
      </c>
      <c r="C225" s="52">
        <v>36208</v>
      </c>
      <c r="D225" s="107" t="s">
        <v>2632</v>
      </c>
      <c r="E225" s="46" t="s">
        <v>46</v>
      </c>
      <c r="F225" s="51">
        <v>797</v>
      </c>
      <c r="G225" s="90">
        <v>275</v>
      </c>
      <c r="H225" s="91"/>
      <c r="I225" s="91"/>
      <c r="J225" s="91"/>
      <c r="K225" s="87"/>
      <c r="L225" s="91"/>
      <c r="M225" s="91"/>
      <c r="N225" s="91"/>
      <c r="O225" s="91"/>
      <c r="P225" s="91"/>
      <c r="Q225" s="91"/>
      <c r="R225" s="91"/>
      <c r="S225" s="91"/>
      <c r="T225" s="87"/>
      <c r="U225" s="87"/>
      <c r="V225" s="91"/>
      <c r="W225" s="91"/>
      <c r="X225" s="91">
        <v>137</v>
      </c>
      <c r="Y225" s="91"/>
      <c r="Z225" s="91"/>
      <c r="AA225" s="87"/>
      <c r="AB225" s="91"/>
      <c r="AC225" s="91"/>
      <c r="AD225" s="87"/>
      <c r="AE225" s="91"/>
      <c r="AF225" s="91"/>
      <c r="AG225" s="87"/>
      <c r="AH225" s="91"/>
      <c r="AI225" s="91"/>
      <c r="AJ225" s="91"/>
      <c r="AK225" s="87">
        <v>385</v>
      </c>
      <c r="AL225" s="87"/>
      <c r="AM225" s="87"/>
      <c r="AN225" s="91"/>
      <c r="AO225" s="87"/>
      <c r="AP225" s="91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8"/>
      <c r="BT225" s="81">
        <v>0</v>
      </c>
      <c r="BU225" s="82">
        <v>0</v>
      </c>
      <c r="BV225" s="82">
        <v>0</v>
      </c>
      <c r="BW225" s="82">
        <v>0</v>
      </c>
      <c r="BX225" s="82">
        <v>0</v>
      </c>
      <c r="BY225" s="82">
        <v>0</v>
      </c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/>
      <c r="CT225" s="97"/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3"/>
      <c r="EB225" s="84"/>
      <c r="EC225" s="84"/>
      <c r="ED225" s="84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B225" s="89"/>
      <c r="FC225" s="89"/>
      <c r="FD225" s="84"/>
    </row>
    <row r="226" spans="1:166" s="83" customFormat="1" ht="15" customHeight="1" thickBot="1" x14ac:dyDescent="0.3">
      <c r="A226" s="85" t="s">
        <v>930</v>
      </c>
      <c r="B226" s="68" t="s">
        <v>423</v>
      </c>
      <c r="C226" s="71">
        <v>36815</v>
      </c>
      <c r="D226" s="107" t="s">
        <v>2633</v>
      </c>
      <c r="E226" s="46" t="s">
        <v>79</v>
      </c>
      <c r="F226" s="51">
        <v>790</v>
      </c>
      <c r="G226" s="90"/>
      <c r="H226" s="91"/>
      <c r="I226" s="91">
        <v>92</v>
      </c>
      <c r="J226" s="91"/>
      <c r="K226" s="87">
        <v>222</v>
      </c>
      <c r="L226" s="91"/>
      <c r="M226" s="91"/>
      <c r="N226" s="91"/>
      <c r="O226" s="91"/>
      <c r="P226" s="91"/>
      <c r="Q226" s="91"/>
      <c r="R226" s="91"/>
      <c r="S226" s="91"/>
      <c r="T226" s="87"/>
      <c r="U226" s="87"/>
      <c r="V226" s="91"/>
      <c r="W226" s="91"/>
      <c r="X226" s="91"/>
      <c r="Y226" s="91"/>
      <c r="Z226" s="91"/>
      <c r="AA226" s="87"/>
      <c r="AB226" s="91"/>
      <c r="AC226" s="91"/>
      <c r="AD226" s="87"/>
      <c r="AE226" s="91"/>
      <c r="AF226" s="91"/>
      <c r="AG226" s="87"/>
      <c r="AH226" s="91"/>
      <c r="AI226" s="91"/>
      <c r="AJ226" s="91"/>
      <c r="AK226" s="87">
        <v>272</v>
      </c>
      <c r="AL226" s="87"/>
      <c r="AM226" s="87"/>
      <c r="AN226" s="91"/>
      <c r="AO226" s="87"/>
      <c r="AP226" s="91"/>
      <c r="AQ226" s="87"/>
      <c r="AR226" s="87"/>
      <c r="AS226" s="87"/>
      <c r="AT226" s="87"/>
      <c r="AU226" s="87">
        <v>102</v>
      </c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8">
        <v>102</v>
      </c>
      <c r="BT226" s="81">
        <v>0</v>
      </c>
      <c r="BU226" s="82">
        <v>0</v>
      </c>
      <c r="BV226" s="82">
        <v>0</v>
      </c>
      <c r="BW226" s="82">
        <v>0</v>
      </c>
      <c r="BX226" s="82">
        <v>0</v>
      </c>
      <c r="BY226" s="82">
        <v>0</v>
      </c>
      <c r="EB226" s="84"/>
    </row>
    <row r="227" spans="1:166" s="83" customFormat="1" ht="15" customHeight="1" thickBot="1" x14ac:dyDescent="0.3">
      <c r="A227" s="85" t="s">
        <v>933</v>
      </c>
      <c r="B227" s="43" t="s">
        <v>199</v>
      </c>
      <c r="C227" s="52">
        <v>36823</v>
      </c>
      <c r="D227" s="107">
        <v>66781</v>
      </c>
      <c r="E227" s="46" t="s">
        <v>412</v>
      </c>
      <c r="F227" s="51">
        <v>784</v>
      </c>
      <c r="G227" s="90">
        <v>275</v>
      </c>
      <c r="H227" s="91"/>
      <c r="I227" s="91">
        <v>137</v>
      </c>
      <c r="J227" s="91"/>
      <c r="K227" s="87"/>
      <c r="L227" s="91"/>
      <c r="M227" s="91"/>
      <c r="N227" s="91"/>
      <c r="O227" s="91"/>
      <c r="P227" s="91"/>
      <c r="Q227" s="91"/>
      <c r="R227" s="91"/>
      <c r="S227" s="91"/>
      <c r="T227" s="87"/>
      <c r="U227" s="87"/>
      <c r="V227" s="91">
        <v>242</v>
      </c>
      <c r="W227" s="91"/>
      <c r="X227" s="91"/>
      <c r="Y227" s="91"/>
      <c r="Z227" s="91"/>
      <c r="AA227" s="87"/>
      <c r="AB227" s="91">
        <v>65</v>
      </c>
      <c r="AC227" s="91"/>
      <c r="AD227" s="87"/>
      <c r="AE227" s="91"/>
      <c r="AF227" s="91"/>
      <c r="AG227" s="87"/>
      <c r="AH227" s="91"/>
      <c r="AI227" s="91"/>
      <c r="AJ227" s="91"/>
      <c r="AK227" s="87"/>
      <c r="AL227" s="87"/>
      <c r="AM227" s="87"/>
      <c r="AN227" s="91"/>
      <c r="AO227" s="87"/>
      <c r="AP227" s="91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>
        <v>65</v>
      </c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8"/>
      <c r="BT227" s="81">
        <v>0</v>
      </c>
      <c r="BU227" s="82">
        <v>0</v>
      </c>
      <c r="BV227" s="82">
        <v>0</v>
      </c>
      <c r="BW227" s="82">
        <v>0</v>
      </c>
      <c r="BX227" s="82">
        <v>0</v>
      </c>
      <c r="BY227" s="82">
        <v>0</v>
      </c>
      <c r="CA227" s="84"/>
      <c r="CB227" s="84"/>
      <c r="CC227" s="84"/>
      <c r="CD227" s="84"/>
      <c r="CE227" s="8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8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84"/>
      <c r="DH227" s="84"/>
      <c r="DI227" s="84"/>
      <c r="DJ227" s="84"/>
      <c r="DK227" s="84"/>
      <c r="DL227" s="84"/>
      <c r="DM227" s="84"/>
      <c r="DN227" s="84"/>
      <c r="DO227" s="84"/>
      <c r="DP227" s="84"/>
      <c r="DQ227" s="84"/>
      <c r="DR227" s="84"/>
      <c r="DS227" s="84"/>
      <c r="DT227" s="84"/>
      <c r="DU227" s="84"/>
      <c r="EC227" s="89"/>
      <c r="ED227" s="89"/>
      <c r="EE227" s="89"/>
      <c r="EF227" s="89"/>
      <c r="EG227" s="89"/>
      <c r="EH227" s="89"/>
      <c r="EI227" s="89"/>
      <c r="EJ227" s="89"/>
      <c r="EK227" s="89"/>
      <c r="EL227" s="89"/>
      <c r="EM227" s="89"/>
      <c r="EN227" s="89"/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93"/>
    </row>
    <row r="228" spans="1:166" s="83" customFormat="1" ht="15" customHeight="1" thickBot="1" x14ac:dyDescent="0.3">
      <c r="A228" s="85" t="s">
        <v>935</v>
      </c>
      <c r="B228" s="37" t="s">
        <v>267</v>
      </c>
      <c r="C228" s="38">
        <v>36996</v>
      </c>
      <c r="D228" s="107" t="s">
        <v>2634</v>
      </c>
      <c r="E228" s="46" t="s">
        <v>14</v>
      </c>
      <c r="F228" s="51">
        <v>782</v>
      </c>
      <c r="G228" s="90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>
        <v>55</v>
      </c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>
        <v>272</v>
      </c>
      <c r="AE228" s="91"/>
      <c r="AF228" s="91"/>
      <c r="AG228" s="91"/>
      <c r="AH228" s="91"/>
      <c r="AI228" s="91">
        <v>250</v>
      </c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>
        <v>205</v>
      </c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2"/>
      <c r="BT228" s="81">
        <v>0</v>
      </c>
      <c r="BU228" s="82">
        <v>0</v>
      </c>
      <c r="BV228" s="82">
        <v>0</v>
      </c>
      <c r="BW228" s="82">
        <v>0</v>
      </c>
      <c r="BX228" s="82">
        <v>0</v>
      </c>
      <c r="BY228" s="82">
        <v>0</v>
      </c>
    </row>
    <row r="229" spans="1:166" s="84" customFormat="1" ht="15" customHeight="1" thickBot="1" x14ac:dyDescent="0.3">
      <c r="A229" s="85" t="s">
        <v>938</v>
      </c>
      <c r="B229" s="39" t="s">
        <v>1017</v>
      </c>
      <c r="C229" s="40">
        <v>35041</v>
      </c>
      <c r="D229" s="107" t="s">
        <v>2635</v>
      </c>
      <c r="E229" s="47" t="s">
        <v>771</v>
      </c>
      <c r="F229" s="51">
        <v>779</v>
      </c>
      <c r="G229" s="86"/>
      <c r="H229" s="87"/>
      <c r="I229" s="87"/>
      <c r="J229" s="91"/>
      <c r="K229" s="87">
        <v>88</v>
      </c>
      <c r="L229" s="87"/>
      <c r="M229" s="87"/>
      <c r="N229" s="87"/>
      <c r="O229" s="87"/>
      <c r="P229" s="91"/>
      <c r="Q229" s="87"/>
      <c r="R229" s="91"/>
      <c r="S229" s="87"/>
      <c r="T229" s="87"/>
      <c r="U229" s="87"/>
      <c r="V229" s="87">
        <v>230</v>
      </c>
      <c r="W229" s="91"/>
      <c r="X229" s="87"/>
      <c r="Y229" s="87"/>
      <c r="Z229" s="91"/>
      <c r="AA229" s="87"/>
      <c r="AB229" s="87">
        <v>65</v>
      </c>
      <c r="AC229" s="91"/>
      <c r="AD229" s="87"/>
      <c r="AE229" s="87"/>
      <c r="AF229" s="87">
        <v>137</v>
      </c>
      <c r="AG229" s="87"/>
      <c r="AH229" s="87"/>
      <c r="AI229" s="87"/>
      <c r="AJ229" s="91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>
        <v>102</v>
      </c>
      <c r="BB229" s="87"/>
      <c r="BC229" s="87"/>
      <c r="BD229" s="87"/>
      <c r="BE229" s="87"/>
      <c r="BF229" s="87"/>
      <c r="BG229" s="87"/>
      <c r="BH229" s="87"/>
      <c r="BI229" s="87"/>
      <c r="BJ229" s="87"/>
      <c r="BK229" s="87">
        <v>157</v>
      </c>
      <c r="BL229" s="87"/>
      <c r="BM229" s="87"/>
      <c r="BN229" s="87"/>
      <c r="BO229" s="87"/>
      <c r="BP229" s="87"/>
      <c r="BQ229" s="87"/>
      <c r="BR229" s="87"/>
      <c r="BS229" s="88"/>
      <c r="BT229" s="81">
        <v>0</v>
      </c>
      <c r="BU229" s="82">
        <v>0</v>
      </c>
      <c r="BV229" s="82">
        <v>0</v>
      </c>
      <c r="BW229" s="82">
        <v>0</v>
      </c>
      <c r="BX229" s="82">
        <v>0</v>
      </c>
      <c r="BY229" s="82">
        <v>0</v>
      </c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M229" s="83"/>
      <c r="CN229" s="83"/>
      <c r="CO229" s="83"/>
      <c r="CP229" s="83"/>
      <c r="CQ229" s="83"/>
      <c r="CR229" s="83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  <c r="EO229" s="83"/>
      <c r="EP229" s="83"/>
      <c r="EQ229" s="83"/>
      <c r="ER229" s="83"/>
      <c r="ES229" s="83"/>
      <c r="ET229" s="83"/>
      <c r="EU229" s="83"/>
      <c r="EV229" s="83"/>
      <c r="EW229" s="83"/>
      <c r="EX229" s="83"/>
      <c r="EY229" s="83"/>
      <c r="EZ229" s="83"/>
      <c r="FA229" s="83"/>
      <c r="FE229" s="83"/>
      <c r="FF229" s="83"/>
      <c r="FG229" s="83"/>
      <c r="FH229" s="83"/>
      <c r="FI229" s="83"/>
      <c r="FJ229" s="83"/>
    </row>
    <row r="230" spans="1:166" s="83" customFormat="1" ht="15" customHeight="1" thickBot="1" x14ac:dyDescent="0.3">
      <c r="A230" s="85" t="s">
        <v>940</v>
      </c>
      <c r="B230" s="68" t="s">
        <v>208</v>
      </c>
      <c r="C230" s="71">
        <v>36862</v>
      </c>
      <c r="D230" s="107" t="s">
        <v>2636</v>
      </c>
      <c r="E230" s="46" t="s">
        <v>60</v>
      </c>
      <c r="F230" s="51">
        <v>773</v>
      </c>
      <c r="G230" s="90"/>
      <c r="H230" s="91"/>
      <c r="I230" s="91">
        <v>175</v>
      </c>
      <c r="J230" s="91"/>
      <c r="K230" s="95"/>
      <c r="L230" s="91"/>
      <c r="M230" s="91"/>
      <c r="N230" s="91">
        <v>92</v>
      </c>
      <c r="O230" s="91"/>
      <c r="P230" s="91"/>
      <c r="Q230" s="91"/>
      <c r="R230" s="91"/>
      <c r="S230" s="91"/>
      <c r="T230" s="95"/>
      <c r="U230" s="95"/>
      <c r="V230" s="91"/>
      <c r="W230" s="91"/>
      <c r="X230" s="91"/>
      <c r="Y230" s="91"/>
      <c r="Z230" s="91"/>
      <c r="AA230" s="95">
        <v>88</v>
      </c>
      <c r="AB230" s="91"/>
      <c r="AC230" s="91"/>
      <c r="AD230" s="95"/>
      <c r="AE230" s="91"/>
      <c r="AF230" s="91"/>
      <c r="AG230" s="95"/>
      <c r="AH230" s="91"/>
      <c r="AI230" s="91"/>
      <c r="AJ230" s="91"/>
      <c r="AK230" s="95"/>
      <c r="AL230" s="95"/>
      <c r="AM230" s="95"/>
      <c r="AN230" s="91"/>
      <c r="AO230" s="95">
        <v>316</v>
      </c>
      <c r="AP230" s="91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100">
        <v>102</v>
      </c>
      <c r="BT230" s="81">
        <v>0</v>
      </c>
      <c r="BU230" s="82">
        <v>0</v>
      </c>
      <c r="BV230" s="82">
        <v>0</v>
      </c>
      <c r="BW230" s="82">
        <v>0</v>
      </c>
      <c r="BX230" s="82">
        <v>0</v>
      </c>
      <c r="BY230" s="82">
        <v>0</v>
      </c>
      <c r="CA230" s="84"/>
      <c r="CB230" s="84"/>
      <c r="CC230" s="84"/>
      <c r="CD230" s="84"/>
      <c r="CE230" s="8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8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84"/>
      <c r="DH230" s="84"/>
      <c r="DI230" s="84"/>
      <c r="DJ230" s="84"/>
      <c r="DK230" s="84"/>
      <c r="DL230" s="84"/>
      <c r="DM230" s="84"/>
      <c r="DN230" s="84"/>
      <c r="DO230" s="84"/>
      <c r="DP230" s="84"/>
      <c r="DQ230" s="84"/>
      <c r="DR230" s="84"/>
      <c r="DS230" s="84"/>
      <c r="DV230" s="84"/>
      <c r="DW230" s="84"/>
      <c r="DX230" s="84"/>
      <c r="DY230" s="84"/>
      <c r="DZ230" s="84"/>
      <c r="EA230" s="84"/>
    </row>
    <row r="231" spans="1:166" s="83" customFormat="1" ht="15" customHeight="1" thickBot="1" x14ac:dyDescent="0.3">
      <c r="A231" s="85" t="s">
        <v>942</v>
      </c>
      <c r="B231" s="37" t="s">
        <v>1033</v>
      </c>
      <c r="C231" s="38">
        <v>39335</v>
      </c>
      <c r="D231" s="107" t="s">
        <v>2637</v>
      </c>
      <c r="E231" s="47" t="s">
        <v>697</v>
      </c>
      <c r="F231" s="51">
        <v>771</v>
      </c>
      <c r="G231" s="90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>
        <v>128</v>
      </c>
      <c r="AI231" s="91"/>
      <c r="AJ231" s="91"/>
      <c r="AK231" s="91"/>
      <c r="AL231" s="91">
        <v>132</v>
      </c>
      <c r="AM231" s="91"/>
      <c r="AN231" s="91"/>
      <c r="AO231" s="91"/>
      <c r="AP231" s="91"/>
      <c r="AQ231" s="91">
        <v>220</v>
      </c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>
        <v>114</v>
      </c>
      <c r="BH231" s="91"/>
      <c r="BI231" s="91"/>
      <c r="BJ231" s="91"/>
      <c r="BK231" s="91"/>
      <c r="BL231" s="91">
        <v>60</v>
      </c>
      <c r="BM231" s="91"/>
      <c r="BN231" s="91"/>
      <c r="BO231" s="91"/>
      <c r="BP231" s="91"/>
      <c r="BQ231" s="91"/>
      <c r="BR231" s="91">
        <v>117</v>
      </c>
      <c r="BS231" s="92"/>
      <c r="BT231" s="81">
        <v>0</v>
      </c>
      <c r="BU231" s="82">
        <v>0</v>
      </c>
      <c r="BV231" s="82">
        <v>0</v>
      </c>
      <c r="BW231" s="82">
        <v>0</v>
      </c>
      <c r="BX231" s="82">
        <v>0</v>
      </c>
      <c r="BY231" s="82">
        <v>0</v>
      </c>
    </row>
    <row r="232" spans="1:166" s="84" customFormat="1" ht="15" customHeight="1" thickBot="1" x14ac:dyDescent="0.3">
      <c r="A232" s="85" t="s">
        <v>944</v>
      </c>
      <c r="B232" s="41" t="s">
        <v>71</v>
      </c>
      <c r="C232" s="42">
        <v>24106</v>
      </c>
      <c r="D232" s="107" t="s">
        <v>2638</v>
      </c>
      <c r="E232" s="67" t="s">
        <v>55</v>
      </c>
      <c r="F232" s="51">
        <v>768</v>
      </c>
      <c r="G232" s="90"/>
      <c r="H232" s="91"/>
      <c r="I232" s="87"/>
      <c r="J232" s="95"/>
      <c r="K232" s="87"/>
      <c r="L232" s="87">
        <v>102</v>
      </c>
      <c r="M232" s="87"/>
      <c r="N232" s="87"/>
      <c r="O232" s="87"/>
      <c r="P232" s="95"/>
      <c r="Q232" s="87"/>
      <c r="R232" s="95"/>
      <c r="S232" s="87"/>
      <c r="T232" s="87"/>
      <c r="U232" s="87"/>
      <c r="V232" s="87">
        <v>149</v>
      </c>
      <c r="W232" s="95"/>
      <c r="X232" s="87"/>
      <c r="Y232" s="87"/>
      <c r="Z232" s="95"/>
      <c r="AA232" s="87"/>
      <c r="AB232" s="87"/>
      <c r="AC232" s="95"/>
      <c r="AD232" s="87"/>
      <c r="AE232" s="87"/>
      <c r="AF232" s="87"/>
      <c r="AG232" s="87"/>
      <c r="AH232" s="91"/>
      <c r="AI232" s="87"/>
      <c r="AJ232" s="95"/>
      <c r="AK232" s="87">
        <v>360</v>
      </c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>
        <v>157</v>
      </c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8"/>
      <c r="BT232" s="81">
        <v>0</v>
      </c>
      <c r="BU232" s="82">
        <v>0</v>
      </c>
      <c r="BV232" s="82">
        <v>0</v>
      </c>
      <c r="BW232" s="82">
        <v>0</v>
      </c>
      <c r="BX232" s="82">
        <v>0</v>
      </c>
      <c r="BY232" s="82">
        <v>0</v>
      </c>
      <c r="BZ232" s="83"/>
      <c r="CA232" s="83"/>
      <c r="CB232" s="83"/>
      <c r="CC232" s="83"/>
      <c r="CD232" s="83"/>
      <c r="CE232" s="83"/>
      <c r="CF232" s="83"/>
      <c r="CG232" s="83"/>
      <c r="CH232" s="83"/>
      <c r="CI232" s="83"/>
      <c r="CJ232" s="83"/>
      <c r="CK232" s="83"/>
      <c r="CL232" s="83"/>
      <c r="CM232" s="83"/>
      <c r="CN232" s="83"/>
      <c r="CO232" s="83"/>
      <c r="CP232" s="83"/>
      <c r="CQ232" s="83"/>
      <c r="CR232" s="83"/>
      <c r="CS232" s="83"/>
      <c r="CT232" s="83"/>
      <c r="CU232" s="83"/>
      <c r="CV232" s="83"/>
      <c r="CW232" s="83"/>
      <c r="CX232" s="83"/>
      <c r="CY232" s="83"/>
      <c r="CZ232" s="83"/>
      <c r="DA232" s="83"/>
      <c r="DB232" s="83"/>
      <c r="DC232" s="83"/>
      <c r="DD232" s="83"/>
      <c r="DE232" s="83"/>
      <c r="DF232" s="83"/>
      <c r="DG232" s="83"/>
      <c r="DH232" s="83"/>
      <c r="DI232" s="83"/>
      <c r="DJ232" s="83"/>
      <c r="DK232" s="83"/>
      <c r="DL232" s="83"/>
      <c r="DM232" s="83"/>
      <c r="DN232" s="83"/>
      <c r="DO232" s="83"/>
      <c r="DP232" s="83"/>
      <c r="DQ232" s="83"/>
      <c r="DR232" s="83"/>
      <c r="DS232" s="83"/>
      <c r="DV232" s="83"/>
      <c r="DW232" s="83"/>
      <c r="DX232" s="83"/>
      <c r="DY232" s="83"/>
      <c r="DZ232" s="83"/>
      <c r="EA232" s="83"/>
      <c r="EB232" s="83"/>
      <c r="EC232" s="83"/>
      <c r="ED232" s="83"/>
      <c r="EE232" s="83"/>
      <c r="EF232" s="83"/>
      <c r="EG232" s="83"/>
      <c r="EH232" s="83"/>
      <c r="EI232" s="83"/>
      <c r="EJ232" s="83"/>
      <c r="EK232" s="83"/>
      <c r="EL232" s="83"/>
      <c r="EM232" s="83"/>
      <c r="EN232" s="83"/>
      <c r="EO232" s="83"/>
      <c r="EP232" s="83"/>
      <c r="EQ232" s="83"/>
      <c r="ER232" s="83"/>
      <c r="ES232" s="83"/>
      <c r="ET232" s="83"/>
      <c r="EU232" s="83"/>
      <c r="EV232" s="83"/>
      <c r="EW232" s="83"/>
      <c r="EX232" s="83"/>
      <c r="EY232" s="83"/>
      <c r="EZ232" s="83"/>
      <c r="FA232" s="83"/>
      <c r="FB232" s="83"/>
      <c r="FC232" s="83"/>
      <c r="FD232" s="83"/>
      <c r="FE232" s="89"/>
      <c r="FF232" s="89"/>
      <c r="FG232" s="89"/>
      <c r="FH232" s="89"/>
      <c r="FI232" s="89"/>
      <c r="FJ232" s="89"/>
    </row>
    <row r="233" spans="1:166" s="93" customFormat="1" ht="15" customHeight="1" thickBot="1" x14ac:dyDescent="0.3">
      <c r="A233" s="85" t="s">
        <v>945</v>
      </c>
      <c r="B233" s="43" t="s">
        <v>996</v>
      </c>
      <c r="C233" s="44">
        <v>32002</v>
      </c>
      <c r="D233" s="107" t="s">
        <v>2639</v>
      </c>
      <c r="E233" s="50" t="s">
        <v>812</v>
      </c>
      <c r="F233" s="51">
        <v>763</v>
      </c>
      <c r="G233" s="94"/>
      <c r="H233" s="95"/>
      <c r="I233" s="87"/>
      <c r="J233" s="91"/>
      <c r="K233" s="87"/>
      <c r="L233" s="87"/>
      <c r="M233" s="87"/>
      <c r="N233" s="87"/>
      <c r="O233" s="87"/>
      <c r="P233" s="91"/>
      <c r="Q233" s="87"/>
      <c r="R233" s="91"/>
      <c r="S233" s="87"/>
      <c r="T233" s="87"/>
      <c r="U233" s="87"/>
      <c r="V233" s="95"/>
      <c r="W233" s="91"/>
      <c r="X233" s="87"/>
      <c r="Y233" s="87"/>
      <c r="Z233" s="91"/>
      <c r="AA233" s="87"/>
      <c r="AB233" s="87"/>
      <c r="AC233" s="91"/>
      <c r="AD233" s="87"/>
      <c r="AE233" s="87"/>
      <c r="AF233" s="87"/>
      <c r="AG233" s="87"/>
      <c r="AH233" s="95"/>
      <c r="AI233" s="87"/>
      <c r="AJ233" s="91"/>
      <c r="AK233" s="87"/>
      <c r="AL233" s="87">
        <v>504</v>
      </c>
      <c r="AM233" s="87"/>
      <c r="AN233" s="87">
        <v>157</v>
      </c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>
        <v>102</v>
      </c>
      <c r="BS233" s="88"/>
      <c r="BT233" s="81">
        <v>0</v>
      </c>
      <c r="BU233" s="82">
        <v>0</v>
      </c>
      <c r="BV233" s="82">
        <v>0</v>
      </c>
      <c r="BW233" s="82">
        <v>0</v>
      </c>
      <c r="BX233" s="82">
        <v>0</v>
      </c>
      <c r="BY233" s="82">
        <v>0</v>
      </c>
      <c r="BZ233" s="99"/>
      <c r="CA233" s="83"/>
      <c r="CB233" s="83"/>
      <c r="CC233" s="83"/>
      <c r="CD233" s="83"/>
      <c r="CE233" s="83"/>
      <c r="CF233" s="83"/>
      <c r="CG233" s="83"/>
      <c r="CH233" s="83"/>
      <c r="CI233" s="83"/>
      <c r="CJ233" s="83"/>
      <c r="CK233" s="83"/>
      <c r="CL233" s="83"/>
      <c r="CM233" s="83"/>
      <c r="CN233" s="83"/>
      <c r="CO233" s="83"/>
      <c r="CP233" s="83"/>
      <c r="CQ233" s="83"/>
      <c r="CR233" s="83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4"/>
      <c r="DU233" s="84"/>
      <c r="DV233" s="84"/>
      <c r="DW233" s="84"/>
      <c r="DX233" s="84"/>
      <c r="DY233" s="84"/>
      <c r="DZ233" s="84"/>
      <c r="EA233" s="84"/>
      <c r="EB233" s="83"/>
      <c r="EC233" s="84"/>
      <c r="ED233" s="84"/>
      <c r="EE233" s="84"/>
      <c r="EF233" s="84"/>
      <c r="EG233" s="84"/>
      <c r="EH233" s="84"/>
      <c r="EI233" s="84"/>
      <c r="EJ233" s="84"/>
      <c r="EK233" s="84"/>
      <c r="EL233" s="84"/>
      <c r="EM233" s="84"/>
      <c r="EN233" s="84"/>
      <c r="EO233" s="84"/>
      <c r="EP233" s="84"/>
      <c r="EQ233" s="84"/>
      <c r="ER233" s="84"/>
      <c r="ES233" s="84"/>
      <c r="ET233" s="84"/>
      <c r="EU233" s="84"/>
      <c r="EV233" s="84"/>
      <c r="EW233" s="84"/>
      <c r="EX233" s="84"/>
      <c r="EY233" s="84"/>
      <c r="EZ233" s="84"/>
      <c r="FA233" s="83"/>
      <c r="FB233" s="83"/>
      <c r="FC233" s="83"/>
      <c r="FD233" s="83"/>
      <c r="FE233" s="83"/>
      <c r="FF233" s="83"/>
      <c r="FG233" s="83"/>
      <c r="FH233" s="83"/>
      <c r="FI233" s="83"/>
      <c r="FJ233" s="83"/>
    </row>
    <row r="234" spans="1:166" s="99" customFormat="1" ht="15" customHeight="1" thickBot="1" x14ac:dyDescent="0.3">
      <c r="A234" s="85" t="s">
        <v>947</v>
      </c>
      <c r="B234" s="37" t="s">
        <v>889</v>
      </c>
      <c r="C234" s="52">
        <v>36874</v>
      </c>
      <c r="D234" s="107" t="s">
        <v>2640</v>
      </c>
      <c r="E234" s="46" t="s">
        <v>32</v>
      </c>
      <c r="F234" s="51">
        <v>762</v>
      </c>
      <c r="G234" s="90"/>
      <c r="H234" s="91"/>
      <c r="I234" s="91"/>
      <c r="J234" s="91"/>
      <c r="K234" s="87"/>
      <c r="L234" s="91"/>
      <c r="M234" s="91"/>
      <c r="N234" s="91"/>
      <c r="O234" s="91">
        <v>55</v>
      </c>
      <c r="P234" s="91"/>
      <c r="Q234" s="91"/>
      <c r="R234" s="91"/>
      <c r="S234" s="91"/>
      <c r="T234" s="87"/>
      <c r="U234" s="87"/>
      <c r="V234" s="91"/>
      <c r="W234" s="91"/>
      <c r="X234" s="91"/>
      <c r="Y234" s="91"/>
      <c r="Z234" s="91"/>
      <c r="AA234" s="87"/>
      <c r="AB234" s="91"/>
      <c r="AC234" s="91"/>
      <c r="AD234" s="87">
        <v>88</v>
      </c>
      <c r="AE234" s="91"/>
      <c r="AF234" s="91"/>
      <c r="AG234" s="87"/>
      <c r="AH234" s="91"/>
      <c r="AI234" s="91"/>
      <c r="AJ234" s="91"/>
      <c r="AK234" s="87"/>
      <c r="AL234" s="87">
        <v>360</v>
      </c>
      <c r="AM234" s="87"/>
      <c r="AN234" s="91"/>
      <c r="AO234" s="87"/>
      <c r="AP234" s="91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>
        <v>157</v>
      </c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>
        <v>102</v>
      </c>
      <c r="BS234" s="88"/>
      <c r="BT234" s="81">
        <v>0</v>
      </c>
      <c r="BU234" s="82">
        <v>0</v>
      </c>
      <c r="BV234" s="82">
        <v>0</v>
      </c>
      <c r="BW234" s="82">
        <v>0</v>
      </c>
      <c r="BX234" s="82">
        <v>0</v>
      </c>
      <c r="BY234" s="82">
        <v>0</v>
      </c>
      <c r="BZ234" s="84"/>
      <c r="CA234" s="84"/>
      <c r="CB234" s="84"/>
      <c r="CC234" s="84"/>
      <c r="CD234" s="84"/>
      <c r="CE234" s="8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8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84"/>
      <c r="DH234" s="84"/>
      <c r="DI234" s="84"/>
      <c r="DJ234" s="84"/>
      <c r="DK234" s="84"/>
      <c r="DL234" s="84"/>
      <c r="DM234" s="84"/>
      <c r="DN234" s="84"/>
      <c r="DO234" s="84"/>
      <c r="DP234" s="84"/>
      <c r="DQ234" s="84"/>
      <c r="DR234" s="84"/>
      <c r="DS234" s="84"/>
      <c r="DT234" s="84"/>
      <c r="DU234" s="84"/>
      <c r="DV234" s="84"/>
      <c r="DW234" s="84"/>
      <c r="DX234" s="84"/>
      <c r="DY234" s="84"/>
      <c r="DZ234" s="84"/>
      <c r="EA234" s="84"/>
      <c r="EB234" s="84"/>
      <c r="EC234" s="84"/>
      <c r="ED234" s="84"/>
      <c r="EE234" s="93"/>
      <c r="EF234" s="93"/>
      <c r="EG234" s="93"/>
      <c r="EH234" s="93"/>
      <c r="EI234" s="93"/>
      <c r="EJ234" s="84"/>
      <c r="EK234" s="84"/>
      <c r="EL234" s="84"/>
      <c r="EM234" s="84"/>
      <c r="EN234" s="84"/>
      <c r="EO234" s="84"/>
      <c r="EP234" s="84"/>
      <c r="EQ234" s="84"/>
      <c r="ER234" s="84"/>
      <c r="ES234" s="84"/>
      <c r="ET234" s="84"/>
      <c r="EU234" s="84"/>
      <c r="EV234" s="84"/>
      <c r="EW234" s="84"/>
      <c r="EX234" s="84"/>
      <c r="EY234" s="84"/>
      <c r="EZ234" s="84"/>
      <c r="FA234" s="83"/>
      <c r="FB234" s="93"/>
      <c r="FC234" s="93"/>
      <c r="FD234" s="83"/>
      <c r="FE234" s="83"/>
      <c r="FF234" s="83"/>
      <c r="FG234" s="83"/>
      <c r="FH234" s="83"/>
      <c r="FI234" s="83"/>
      <c r="FJ234" s="83"/>
    </row>
    <row r="235" spans="1:166" s="84" customFormat="1" ht="15" customHeight="1" thickBot="1" x14ac:dyDescent="0.3">
      <c r="A235" s="85" t="s">
        <v>948</v>
      </c>
      <c r="B235" s="37" t="s">
        <v>1021</v>
      </c>
      <c r="C235" s="38">
        <v>37483</v>
      </c>
      <c r="D235" s="107" t="s">
        <v>2641</v>
      </c>
      <c r="E235" s="46" t="s">
        <v>11</v>
      </c>
      <c r="F235" s="51">
        <v>755</v>
      </c>
      <c r="G235" s="90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>
        <v>137</v>
      </c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>
        <v>167</v>
      </c>
      <c r="AE235" s="91"/>
      <c r="AF235" s="91"/>
      <c r="AG235" s="91"/>
      <c r="AH235" s="91"/>
      <c r="AI235" s="91">
        <v>92</v>
      </c>
      <c r="AJ235" s="91"/>
      <c r="AK235" s="91"/>
      <c r="AL235" s="91"/>
      <c r="AM235" s="91"/>
      <c r="AN235" s="91"/>
      <c r="AO235" s="91"/>
      <c r="AP235" s="91"/>
      <c r="AQ235" s="91">
        <v>167</v>
      </c>
      <c r="AR235" s="91"/>
      <c r="AS235" s="91"/>
      <c r="AT235" s="91">
        <v>55</v>
      </c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>
        <v>137</v>
      </c>
      <c r="BM235" s="91"/>
      <c r="BN235" s="91"/>
      <c r="BO235" s="91"/>
      <c r="BP235" s="91"/>
      <c r="BQ235" s="91"/>
      <c r="BR235" s="91">
        <v>55</v>
      </c>
      <c r="BS235" s="92"/>
      <c r="BT235" s="81">
        <v>0</v>
      </c>
      <c r="BU235" s="82">
        <v>0</v>
      </c>
      <c r="BV235" s="82">
        <v>0</v>
      </c>
      <c r="BW235" s="82">
        <v>0</v>
      </c>
      <c r="BX235" s="82">
        <v>0</v>
      </c>
      <c r="BY235" s="82">
        <v>0</v>
      </c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M235" s="83"/>
      <c r="CN235" s="83"/>
      <c r="CO235" s="83"/>
      <c r="CP235" s="83"/>
      <c r="CQ235" s="83"/>
      <c r="CR235" s="83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3"/>
      <c r="FJ235" s="83"/>
    </row>
    <row r="236" spans="1:166" s="93" customFormat="1" ht="15" customHeight="1" thickBot="1" x14ac:dyDescent="0.3">
      <c r="A236" s="85" t="s">
        <v>950</v>
      </c>
      <c r="B236" s="37" t="s">
        <v>463</v>
      </c>
      <c r="C236" s="38">
        <v>38267</v>
      </c>
      <c r="D236" s="107" t="s">
        <v>2642</v>
      </c>
      <c r="E236" s="46" t="s">
        <v>46</v>
      </c>
      <c r="F236" s="51">
        <v>753</v>
      </c>
      <c r="G236" s="90"/>
      <c r="H236" s="91"/>
      <c r="I236" s="91"/>
      <c r="J236" s="91"/>
      <c r="K236" s="91"/>
      <c r="L236" s="91"/>
      <c r="M236" s="91"/>
      <c r="N236" s="91"/>
      <c r="O236" s="91"/>
      <c r="P236" s="91"/>
      <c r="Q236" s="91">
        <v>60</v>
      </c>
      <c r="R236" s="91"/>
      <c r="S236" s="91"/>
      <c r="T236" s="91"/>
      <c r="U236" s="91"/>
      <c r="V236" s="91"/>
      <c r="W236" s="91"/>
      <c r="X236" s="91">
        <v>92</v>
      </c>
      <c r="Y236" s="91"/>
      <c r="Z236" s="91"/>
      <c r="AA236" s="91"/>
      <c r="AB236" s="91"/>
      <c r="AC236" s="91"/>
      <c r="AD236" s="91"/>
      <c r="AE236" s="91"/>
      <c r="AF236" s="91"/>
      <c r="AG236" s="91"/>
      <c r="AH236" s="91">
        <v>159</v>
      </c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>
        <v>137</v>
      </c>
      <c r="AV236" s="91"/>
      <c r="AW236" s="91"/>
      <c r="AX236" s="91"/>
      <c r="AY236" s="91"/>
      <c r="AZ236" s="91"/>
      <c r="BA236" s="91"/>
      <c r="BB236" s="91"/>
      <c r="BC236" s="91"/>
      <c r="BD236" s="91">
        <v>92</v>
      </c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2">
        <v>213</v>
      </c>
      <c r="BT236" s="81">
        <v>0</v>
      </c>
      <c r="BU236" s="82">
        <v>0</v>
      </c>
      <c r="BV236" s="82">
        <v>0</v>
      </c>
      <c r="BW236" s="82">
        <v>0</v>
      </c>
      <c r="BX236" s="82">
        <v>0</v>
      </c>
      <c r="BY236" s="82">
        <v>0</v>
      </c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9"/>
      <c r="FF236" s="89"/>
      <c r="FG236" s="89"/>
      <c r="FH236" s="89"/>
      <c r="FI236" s="89"/>
      <c r="FJ236" s="89"/>
    </row>
    <row r="237" spans="1:166" s="83" customFormat="1" ht="15" customHeight="1" thickBot="1" x14ac:dyDescent="0.3">
      <c r="A237" s="85" t="s">
        <v>951</v>
      </c>
      <c r="B237" s="37" t="s">
        <v>958</v>
      </c>
      <c r="C237" s="52">
        <v>36354</v>
      </c>
      <c r="D237" s="107" t="s">
        <v>2643</v>
      </c>
      <c r="E237" s="106" t="s">
        <v>55</v>
      </c>
      <c r="F237" s="51">
        <v>749</v>
      </c>
      <c r="G237" s="90">
        <v>350</v>
      </c>
      <c r="H237" s="91"/>
      <c r="I237" s="91"/>
      <c r="J237" s="91"/>
      <c r="K237" s="87"/>
      <c r="L237" s="91">
        <v>157</v>
      </c>
      <c r="M237" s="91"/>
      <c r="N237" s="91"/>
      <c r="O237" s="91"/>
      <c r="P237" s="91"/>
      <c r="Q237" s="91"/>
      <c r="R237" s="91"/>
      <c r="S237" s="91"/>
      <c r="T237" s="87"/>
      <c r="U237" s="87"/>
      <c r="V237" s="91">
        <v>242</v>
      </c>
      <c r="W237" s="91"/>
      <c r="X237" s="91"/>
      <c r="Y237" s="91"/>
      <c r="Z237" s="91"/>
      <c r="AA237" s="87"/>
      <c r="AB237" s="91"/>
      <c r="AC237" s="91"/>
      <c r="AD237" s="87"/>
      <c r="AE237" s="91"/>
      <c r="AF237" s="91"/>
      <c r="AG237" s="87"/>
      <c r="AH237" s="91"/>
      <c r="AI237" s="91"/>
      <c r="AJ237" s="91"/>
      <c r="AK237" s="87"/>
      <c r="AL237" s="87"/>
      <c r="AM237" s="87"/>
      <c r="AN237" s="91"/>
      <c r="AO237" s="87"/>
      <c r="AP237" s="91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8"/>
      <c r="BT237" s="81">
        <v>0</v>
      </c>
      <c r="BU237" s="82">
        <v>0</v>
      </c>
      <c r="BV237" s="82">
        <v>0</v>
      </c>
      <c r="BW237" s="82">
        <v>0</v>
      </c>
      <c r="BX237" s="82">
        <v>0</v>
      </c>
      <c r="BY237" s="82">
        <v>0</v>
      </c>
      <c r="EB237" s="8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4"/>
      <c r="EM237" s="84"/>
      <c r="EN237" s="84"/>
      <c r="EO237" s="84"/>
      <c r="EP237" s="84"/>
      <c r="EQ237" s="84"/>
      <c r="ER237" s="84"/>
      <c r="ES237" s="84"/>
      <c r="ET237" s="84"/>
      <c r="EU237" s="84"/>
      <c r="EV237" s="84"/>
      <c r="EW237" s="84"/>
      <c r="EX237" s="84"/>
      <c r="EY237" s="84"/>
      <c r="EZ237" s="84"/>
    </row>
    <row r="238" spans="1:166" s="83" customFormat="1" ht="15" customHeight="1" thickBot="1" x14ac:dyDescent="0.3">
      <c r="A238" s="85" t="s">
        <v>953</v>
      </c>
      <c r="B238" s="37" t="s">
        <v>962</v>
      </c>
      <c r="C238" s="52">
        <v>35792</v>
      </c>
      <c r="D238" s="107" t="s">
        <v>2644</v>
      </c>
      <c r="E238" s="46" t="s">
        <v>707</v>
      </c>
      <c r="F238" s="51">
        <v>746</v>
      </c>
      <c r="G238" s="90">
        <v>275</v>
      </c>
      <c r="H238" s="91"/>
      <c r="I238" s="95"/>
      <c r="J238" s="91"/>
      <c r="K238" s="87"/>
      <c r="L238" s="95"/>
      <c r="M238" s="95"/>
      <c r="N238" s="95"/>
      <c r="O238" s="95"/>
      <c r="P238" s="91"/>
      <c r="Q238" s="91">
        <v>92</v>
      </c>
      <c r="R238" s="91"/>
      <c r="S238" s="95"/>
      <c r="T238" s="87"/>
      <c r="U238" s="87"/>
      <c r="V238" s="95"/>
      <c r="W238" s="91"/>
      <c r="X238" s="95"/>
      <c r="Y238" s="95"/>
      <c r="Z238" s="91"/>
      <c r="AA238" s="87">
        <v>222</v>
      </c>
      <c r="AB238" s="95"/>
      <c r="AC238" s="91"/>
      <c r="AD238" s="87"/>
      <c r="AE238" s="95"/>
      <c r="AF238" s="95"/>
      <c r="AG238" s="87"/>
      <c r="AH238" s="91"/>
      <c r="AI238" s="95"/>
      <c r="AJ238" s="91"/>
      <c r="AK238" s="87"/>
      <c r="AL238" s="87"/>
      <c r="AM238" s="87"/>
      <c r="AN238" s="95"/>
      <c r="AO238" s="87"/>
      <c r="AP238" s="95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>
        <v>157</v>
      </c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8"/>
      <c r="BT238" s="81">
        <v>0</v>
      </c>
      <c r="BU238" s="82">
        <v>0</v>
      </c>
      <c r="BV238" s="82">
        <v>0</v>
      </c>
      <c r="BW238" s="82">
        <v>0</v>
      </c>
      <c r="BX238" s="82">
        <v>0</v>
      </c>
      <c r="BY238" s="82">
        <v>0</v>
      </c>
      <c r="BZ238" s="84"/>
      <c r="CA238" s="84"/>
      <c r="CB238" s="84"/>
      <c r="CC238" s="84"/>
      <c r="CD238" s="84"/>
      <c r="CE238" s="8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8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84"/>
      <c r="DH238" s="84"/>
      <c r="DI238" s="84"/>
      <c r="DJ238" s="84"/>
      <c r="DK238" s="84"/>
      <c r="DL238" s="93"/>
      <c r="DM238" s="93"/>
      <c r="DN238" s="84"/>
      <c r="DO238" s="84"/>
      <c r="DP238" s="84"/>
      <c r="DQ238" s="84"/>
      <c r="DR238" s="84"/>
      <c r="DS238" s="84"/>
      <c r="FB238" s="84"/>
      <c r="FC238" s="84"/>
      <c r="FD238" s="84"/>
      <c r="FE238" s="84"/>
      <c r="FF238" s="84"/>
      <c r="FG238" s="84"/>
      <c r="FH238" s="84"/>
      <c r="FI238" s="84"/>
      <c r="FJ238" s="84"/>
    </row>
    <row r="239" spans="1:166" s="83" customFormat="1" ht="15" customHeight="1" thickBot="1" x14ac:dyDescent="0.3">
      <c r="A239" s="85" t="s">
        <v>954</v>
      </c>
      <c r="B239" s="39" t="s">
        <v>81</v>
      </c>
      <c r="C239" s="40">
        <v>30343</v>
      </c>
      <c r="D239" s="107" t="s">
        <v>2645</v>
      </c>
      <c r="E239" s="48" t="s">
        <v>970</v>
      </c>
      <c r="F239" s="51">
        <v>741</v>
      </c>
      <c r="G239" s="86">
        <v>275</v>
      </c>
      <c r="H239" s="87"/>
      <c r="I239" s="87"/>
      <c r="J239" s="87"/>
      <c r="K239" s="91"/>
      <c r="L239" s="87"/>
      <c r="M239" s="87"/>
      <c r="N239" s="87"/>
      <c r="O239" s="87"/>
      <c r="P239" s="87"/>
      <c r="Q239" s="87"/>
      <c r="R239" s="87"/>
      <c r="S239" s="87"/>
      <c r="T239" s="91"/>
      <c r="U239" s="91"/>
      <c r="V239" s="87">
        <v>92</v>
      </c>
      <c r="W239" s="87"/>
      <c r="X239" s="87">
        <v>92</v>
      </c>
      <c r="Y239" s="87"/>
      <c r="Z239" s="87"/>
      <c r="AA239" s="91"/>
      <c r="AB239" s="87"/>
      <c r="AC239" s="87"/>
      <c r="AD239" s="91"/>
      <c r="AE239" s="87">
        <v>92</v>
      </c>
      <c r="AF239" s="87"/>
      <c r="AG239" s="91"/>
      <c r="AH239" s="87"/>
      <c r="AI239" s="87"/>
      <c r="AJ239" s="87"/>
      <c r="AK239" s="91">
        <v>43</v>
      </c>
      <c r="AL239" s="91"/>
      <c r="AM239" s="91"/>
      <c r="AN239" s="87"/>
      <c r="AO239" s="91"/>
      <c r="AP239" s="87"/>
      <c r="AQ239" s="91"/>
      <c r="AR239" s="91"/>
      <c r="AS239" s="91"/>
      <c r="AT239" s="91"/>
      <c r="AU239" s="91">
        <v>65</v>
      </c>
      <c r="AV239" s="91"/>
      <c r="AW239" s="91"/>
      <c r="AX239" s="91"/>
      <c r="AY239" s="91"/>
      <c r="AZ239" s="91"/>
      <c r="BA239" s="91"/>
      <c r="BB239" s="91"/>
      <c r="BC239" s="91"/>
      <c r="BD239" s="91">
        <v>102</v>
      </c>
      <c r="BE239" s="91"/>
      <c r="BF239" s="91"/>
      <c r="BG239" s="91"/>
      <c r="BH239" s="91"/>
      <c r="BI239" s="91"/>
      <c r="BJ239" s="91">
        <v>88</v>
      </c>
      <c r="BK239" s="91"/>
      <c r="BL239" s="91"/>
      <c r="BM239" s="91"/>
      <c r="BN239" s="91"/>
      <c r="BO239" s="91"/>
      <c r="BP239" s="91"/>
      <c r="BQ239" s="91"/>
      <c r="BR239" s="91"/>
      <c r="BS239" s="92"/>
      <c r="BT239" s="81">
        <v>0</v>
      </c>
      <c r="BU239" s="82">
        <v>0</v>
      </c>
      <c r="BV239" s="82">
        <v>0</v>
      </c>
      <c r="BW239" s="82">
        <v>0</v>
      </c>
      <c r="BX239" s="82">
        <v>0</v>
      </c>
      <c r="BY239" s="82">
        <v>0</v>
      </c>
      <c r="CA239" s="84"/>
      <c r="CB239" s="84"/>
      <c r="CC239" s="84"/>
      <c r="CD239" s="84"/>
      <c r="CE239" s="8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8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84"/>
      <c r="DH239" s="84"/>
      <c r="DI239" s="84"/>
      <c r="DJ239" s="84"/>
      <c r="DK239" s="84"/>
      <c r="DL239" s="84"/>
      <c r="DM239" s="84"/>
      <c r="DN239" s="84"/>
      <c r="DO239" s="84"/>
      <c r="DP239" s="84"/>
      <c r="DQ239" s="84"/>
      <c r="DR239" s="84"/>
      <c r="DS239" s="84"/>
      <c r="DV239" s="84"/>
      <c r="DW239" s="84"/>
      <c r="DX239" s="84"/>
      <c r="DY239" s="84"/>
      <c r="DZ239" s="84"/>
      <c r="EA239" s="84"/>
      <c r="EB239" s="84"/>
      <c r="EC239" s="89"/>
      <c r="ED239" s="89"/>
      <c r="EE239" s="89"/>
      <c r="EF239" s="89"/>
      <c r="EG239" s="89"/>
      <c r="EH239" s="89"/>
      <c r="EI239" s="89"/>
      <c r="EJ239" s="89"/>
      <c r="EK239" s="89"/>
      <c r="EL239" s="89"/>
      <c r="EM239" s="89"/>
      <c r="EN239" s="89"/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</row>
    <row r="240" spans="1:166" s="83" customFormat="1" ht="15" customHeight="1" thickBot="1" x14ac:dyDescent="0.3">
      <c r="A240" s="85" t="s">
        <v>955</v>
      </c>
      <c r="B240" s="37" t="s">
        <v>902</v>
      </c>
      <c r="C240" s="38">
        <v>37939</v>
      </c>
      <c r="D240" s="107" t="s">
        <v>2646</v>
      </c>
      <c r="E240" s="46" t="s">
        <v>715</v>
      </c>
      <c r="F240" s="51">
        <v>734</v>
      </c>
      <c r="G240" s="90"/>
      <c r="H240" s="91"/>
      <c r="I240" s="91"/>
      <c r="J240" s="91"/>
      <c r="K240" s="91"/>
      <c r="L240" s="91"/>
      <c r="M240" s="91"/>
      <c r="N240" s="91"/>
      <c r="O240" s="91">
        <v>92</v>
      </c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>
        <v>350</v>
      </c>
      <c r="AE240" s="91"/>
      <c r="AF240" s="91"/>
      <c r="AG240" s="91"/>
      <c r="AH240" s="91">
        <v>175</v>
      </c>
      <c r="AI240" s="91"/>
      <c r="AJ240" s="91"/>
      <c r="AK240" s="91"/>
      <c r="AL240" s="91">
        <v>117</v>
      </c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2"/>
      <c r="BT240" s="81">
        <v>0</v>
      </c>
      <c r="BU240" s="82">
        <v>0</v>
      </c>
      <c r="BV240" s="82">
        <v>0</v>
      </c>
      <c r="BW240" s="82">
        <v>0</v>
      </c>
      <c r="BX240" s="82">
        <v>0</v>
      </c>
      <c r="BY240" s="82">
        <v>0</v>
      </c>
    </row>
    <row r="241" spans="1:166" s="83" customFormat="1" ht="15" customHeight="1" thickBot="1" x14ac:dyDescent="0.3">
      <c r="A241" s="85" t="s">
        <v>957</v>
      </c>
      <c r="B241" s="37" t="s">
        <v>257</v>
      </c>
      <c r="C241" s="52">
        <v>36818</v>
      </c>
      <c r="D241" s="107" t="s">
        <v>2647</v>
      </c>
      <c r="E241" s="47" t="s">
        <v>697</v>
      </c>
      <c r="F241" s="51">
        <v>732</v>
      </c>
      <c r="G241" s="90">
        <v>192</v>
      </c>
      <c r="H241" s="91"/>
      <c r="I241" s="91"/>
      <c r="J241" s="91"/>
      <c r="K241" s="87"/>
      <c r="L241" s="91"/>
      <c r="M241" s="91"/>
      <c r="N241" s="91"/>
      <c r="O241" s="91">
        <v>92</v>
      </c>
      <c r="P241" s="91"/>
      <c r="Q241" s="91"/>
      <c r="R241" s="91"/>
      <c r="S241" s="91"/>
      <c r="T241" s="87"/>
      <c r="U241" s="87"/>
      <c r="V241" s="91"/>
      <c r="W241" s="91"/>
      <c r="X241" s="91"/>
      <c r="Y241" s="91"/>
      <c r="Z241" s="91"/>
      <c r="AA241" s="87"/>
      <c r="AB241" s="91"/>
      <c r="AC241" s="91"/>
      <c r="AD241" s="87">
        <v>88</v>
      </c>
      <c r="AE241" s="91"/>
      <c r="AF241" s="91"/>
      <c r="AG241" s="87"/>
      <c r="AH241" s="91"/>
      <c r="AI241" s="91"/>
      <c r="AJ241" s="91"/>
      <c r="AK241" s="87"/>
      <c r="AL241" s="87"/>
      <c r="AM241" s="87"/>
      <c r="AN241" s="91"/>
      <c r="AO241" s="87"/>
      <c r="AP241" s="91"/>
      <c r="AQ241" s="87">
        <v>360</v>
      </c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8"/>
      <c r="BT241" s="81">
        <v>0</v>
      </c>
      <c r="BU241" s="82">
        <v>0</v>
      </c>
      <c r="BV241" s="82">
        <v>0</v>
      </c>
      <c r="BW241" s="82">
        <v>0</v>
      </c>
      <c r="BX241" s="82">
        <v>0</v>
      </c>
      <c r="BY241" s="82">
        <v>0</v>
      </c>
      <c r="BZ241" s="84"/>
      <c r="CA241" s="84"/>
      <c r="CB241" s="84"/>
      <c r="CC241" s="84"/>
      <c r="CD241" s="84"/>
      <c r="CE241" s="8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8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84"/>
      <c r="DH241" s="84"/>
      <c r="DI241" s="84"/>
      <c r="DJ241" s="84"/>
      <c r="DK241" s="84"/>
      <c r="DL241" s="84"/>
      <c r="DM241" s="84"/>
      <c r="DN241" s="84"/>
      <c r="DO241" s="84"/>
      <c r="DP241" s="84"/>
      <c r="DQ241" s="84"/>
      <c r="DR241" s="84"/>
      <c r="DS241" s="84"/>
      <c r="DT241" s="84"/>
      <c r="DU241" s="84"/>
      <c r="DV241" s="84"/>
      <c r="DW241" s="84"/>
      <c r="DX241" s="84"/>
      <c r="DY241" s="84"/>
      <c r="DZ241" s="84"/>
      <c r="EA241" s="84"/>
      <c r="EB241" s="8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4"/>
      <c r="EM241" s="84"/>
      <c r="EN241" s="84"/>
      <c r="EO241" s="84"/>
      <c r="EP241" s="84"/>
      <c r="EQ241" s="84"/>
      <c r="ER241" s="84"/>
      <c r="ES241" s="84"/>
      <c r="ET241" s="84"/>
      <c r="EU241" s="84"/>
      <c r="EV241" s="84"/>
      <c r="EW241" s="84"/>
      <c r="EX241" s="84"/>
      <c r="EY241" s="84"/>
      <c r="EZ241" s="84"/>
    </row>
    <row r="242" spans="1:166" s="83" customFormat="1" ht="15" customHeight="1" thickBot="1" x14ac:dyDescent="0.3">
      <c r="A242" s="85" t="s">
        <v>959</v>
      </c>
      <c r="B242" s="39" t="s">
        <v>1072</v>
      </c>
      <c r="C242" s="40">
        <v>35782</v>
      </c>
      <c r="D242" s="107" t="s">
        <v>2648</v>
      </c>
      <c r="E242" s="47" t="s">
        <v>1073</v>
      </c>
      <c r="F242" s="51">
        <v>723</v>
      </c>
      <c r="G242" s="86"/>
      <c r="H242" s="87"/>
      <c r="I242" s="87"/>
      <c r="J242" s="91"/>
      <c r="K242" s="91"/>
      <c r="L242" s="87"/>
      <c r="M242" s="87"/>
      <c r="N242" s="87"/>
      <c r="O242" s="87"/>
      <c r="P242" s="91"/>
      <c r="Q242" s="87"/>
      <c r="R242" s="91"/>
      <c r="S242" s="87"/>
      <c r="T242" s="91"/>
      <c r="U242" s="91"/>
      <c r="V242" s="87"/>
      <c r="W242" s="91"/>
      <c r="X242" s="87"/>
      <c r="Y242" s="87"/>
      <c r="Z242" s="91"/>
      <c r="AA242" s="91"/>
      <c r="AB242" s="87"/>
      <c r="AC242" s="91"/>
      <c r="AD242" s="91"/>
      <c r="AE242" s="87"/>
      <c r="AF242" s="87"/>
      <c r="AG242" s="91"/>
      <c r="AH242" s="87"/>
      <c r="AI242" s="87"/>
      <c r="AJ242" s="91"/>
      <c r="AK242" s="91"/>
      <c r="AL242" s="91"/>
      <c r="AM242" s="91"/>
      <c r="AN242" s="87">
        <v>205</v>
      </c>
      <c r="AO242" s="91"/>
      <c r="AP242" s="87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>
        <v>157</v>
      </c>
      <c r="BG242" s="91">
        <v>157</v>
      </c>
      <c r="BH242" s="91"/>
      <c r="BI242" s="91"/>
      <c r="BJ242" s="91"/>
      <c r="BK242" s="91"/>
      <c r="BL242" s="91">
        <v>102</v>
      </c>
      <c r="BM242" s="91"/>
      <c r="BN242" s="91"/>
      <c r="BO242" s="91"/>
      <c r="BP242" s="91"/>
      <c r="BQ242" s="91"/>
      <c r="BR242" s="91">
        <v>102</v>
      </c>
      <c r="BS242" s="92"/>
      <c r="BT242" s="81">
        <v>0</v>
      </c>
      <c r="BU242" s="82">
        <v>0</v>
      </c>
      <c r="BV242" s="82">
        <v>0</v>
      </c>
      <c r="BW242" s="82">
        <v>0</v>
      </c>
      <c r="BX242" s="82">
        <v>0</v>
      </c>
      <c r="BY242" s="82">
        <v>0</v>
      </c>
      <c r="CA242" s="89"/>
      <c r="CB242" s="89"/>
      <c r="CC242" s="89"/>
      <c r="CD242" s="89"/>
      <c r="CE242" s="89"/>
      <c r="CF242" s="89"/>
      <c r="CG242" s="89"/>
      <c r="CH242" s="89"/>
      <c r="CI242" s="89"/>
      <c r="CJ242" s="89"/>
      <c r="CK242" s="89"/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/>
      <c r="CW242" s="89"/>
      <c r="CX242" s="89"/>
      <c r="CY242" s="89"/>
      <c r="CZ242" s="89"/>
      <c r="DA242" s="89"/>
      <c r="DB242" s="89"/>
      <c r="DC242" s="89"/>
      <c r="DD242" s="89"/>
      <c r="DE242" s="89"/>
      <c r="DF242" s="89"/>
      <c r="DG242" s="89"/>
      <c r="DH242" s="89"/>
      <c r="DI242" s="89"/>
      <c r="DJ242" s="89"/>
      <c r="DK242" s="89"/>
      <c r="DL242" s="89"/>
      <c r="DM242" s="89"/>
      <c r="DN242" s="89"/>
      <c r="DO242" s="89"/>
      <c r="DP242" s="89"/>
      <c r="DQ242" s="89"/>
      <c r="DR242" s="89"/>
      <c r="DS242" s="89"/>
      <c r="FA242" s="84"/>
    </row>
    <row r="243" spans="1:166" s="89" customFormat="1" ht="15" customHeight="1" thickBot="1" x14ac:dyDescent="0.3">
      <c r="A243" s="85" t="s">
        <v>961</v>
      </c>
      <c r="B243" s="39" t="s">
        <v>968</v>
      </c>
      <c r="C243" s="40">
        <v>22259</v>
      </c>
      <c r="D243" s="107" t="s">
        <v>2649</v>
      </c>
      <c r="E243" s="47" t="s">
        <v>69</v>
      </c>
      <c r="F243" s="51">
        <v>723</v>
      </c>
      <c r="G243" s="86">
        <v>275</v>
      </c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>
        <v>360</v>
      </c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>
        <v>88</v>
      </c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8"/>
      <c r="BT243" s="81">
        <v>0</v>
      </c>
      <c r="BU243" s="82">
        <v>0</v>
      </c>
      <c r="BV243" s="82">
        <v>0</v>
      </c>
      <c r="BW243" s="82">
        <v>0</v>
      </c>
      <c r="BX243" s="82">
        <v>0</v>
      </c>
      <c r="BY243" s="82">
        <v>0</v>
      </c>
      <c r="CA243" s="84"/>
      <c r="CB243" s="84"/>
      <c r="CC243" s="84"/>
      <c r="CD243" s="84"/>
      <c r="CE243" s="8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8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84"/>
      <c r="DH243" s="84"/>
      <c r="DI243" s="84"/>
      <c r="DJ243" s="84"/>
      <c r="DK243" s="84"/>
      <c r="DL243" s="84"/>
      <c r="DM243" s="84"/>
      <c r="DN243" s="84"/>
      <c r="DO243" s="84"/>
      <c r="DP243" s="84"/>
      <c r="DQ243" s="84"/>
      <c r="DR243" s="84"/>
      <c r="DS243" s="84"/>
      <c r="DT243" s="84"/>
      <c r="DU243" s="84"/>
      <c r="DV243" s="93"/>
      <c r="DW243" s="93"/>
      <c r="DX243" s="93"/>
      <c r="DY243" s="93"/>
      <c r="DZ243" s="93"/>
      <c r="EA243" s="9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</row>
    <row r="244" spans="1:166" s="84" customFormat="1" ht="15" customHeight="1" thickBot="1" x14ac:dyDescent="0.3">
      <c r="A244" s="85" t="s">
        <v>963</v>
      </c>
      <c r="B244" s="37" t="s">
        <v>884</v>
      </c>
      <c r="C244" s="52">
        <v>35674</v>
      </c>
      <c r="D244" s="107" t="s">
        <v>2650</v>
      </c>
      <c r="E244" s="46" t="s">
        <v>690</v>
      </c>
      <c r="F244" s="51">
        <v>719</v>
      </c>
      <c r="G244" s="90">
        <v>275</v>
      </c>
      <c r="H244" s="91"/>
      <c r="I244" s="95"/>
      <c r="J244" s="95"/>
      <c r="K244" s="87"/>
      <c r="L244" s="95"/>
      <c r="M244" s="95"/>
      <c r="N244" s="95"/>
      <c r="O244" s="95"/>
      <c r="P244" s="95"/>
      <c r="Q244" s="95"/>
      <c r="R244" s="95"/>
      <c r="S244" s="95"/>
      <c r="T244" s="87"/>
      <c r="U244" s="87"/>
      <c r="V244" s="87"/>
      <c r="W244" s="95"/>
      <c r="X244" s="95"/>
      <c r="Y244" s="95" t="s">
        <v>832</v>
      </c>
      <c r="Z244" s="95"/>
      <c r="AA244" s="87"/>
      <c r="AB244" s="95"/>
      <c r="AC244" s="95"/>
      <c r="AD244" s="87"/>
      <c r="AE244" s="95"/>
      <c r="AF244" s="95"/>
      <c r="AG244" s="87">
        <v>222</v>
      </c>
      <c r="AH244" s="91"/>
      <c r="AI244" s="95"/>
      <c r="AJ244" s="95"/>
      <c r="AK244" s="87"/>
      <c r="AL244" s="87"/>
      <c r="AM244" s="87"/>
      <c r="AN244" s="95"/>
      <c r="AO244" s="87"/>
      <c r="AP244" s="95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>
        <v>222</v>
      </c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8"/>
      <c r="BT244" s="81">
        <v>0</v>
      </c>
      <c r="BU244" s="82">
        <v>0</v>
      </c>
      <c r="BV244" s="82">
        <v>0</v>
      </c>
      <c r="BW244" s="82">
        <v>0</v>
      </c>
      <c r="BX244" s="82">
        <v>0</v>
      </c>
      <c r="BY244" s="82">
        <v>0</v>
      </c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ED244" s="97"/>
      <c r="FB244" s="83"/>
      <c r="FC244" s="83"/>
      <c r="FE244" s="83"/>
      <c r="FF244" s="83"/>
      <c r="FG244" s="83"/>
      <c r="FH244" s="83"/>
      <c r="FI244" s="83"/>
      <c r="FJ244" s="83"/>
    </row>
    <row r="245" spans="1:166" s="84" customFormat="1" ht="15" customHeight="1" thickBot="1" x14ac:dyDescent="0.3">
      <c r="A245" s="85" t="s">
        <v>965</v>
      </c>
      <c r="B245" s="37" t="s">
        <v>203</v>
      </c>
      <c r="C245" s="38">
        <v>38228</v>
      </c>
      <c r="D245" s="107" t="s">
        <v>2651</v>
      </c>
      <c r="E245" s="46" t="s">
        <v>45</v>
      </c>
      <c r="F245" s="51">
        <v>717</v>
      </c>
      <c r="G245" s="90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>
        <v>92</v>
      </c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>
        <v>46</v>
      </c>
      <c r="AL245" s="91"/>
      <c r="AM245" s="91"/>
      <c r="AN245" s="91"/>
      <c r="AO245" s="91"/>
      <c r="AP245" s="91"/>
      <c r="AQ245" s="91"/>
      <c r="AR245" s="91"/>
      <c r="AS245" s="91"/>
      <c r="AT245" s="91"/>
      <c r="AU245" s="91">
        <v>92</v>
      </c>
      <c r="AV245" s="91"/>
      <c r="AW245" s="91"/>
      <c r="AX245" s="91"/>
      <c r="AY245" s="91"/>
      <c r="AZ245" s="91"/>
      <c r="BA245" s="91"/>
      <c r="BB245" s="91"/>
      <c r="BC245" s="91"/>
      <c r="BD245" s="91">
        <v>137</v>
      </c>
      <c r="BE245" s="91"/>
      <c r="BF245" s="91"/>
      <c r="BG245" s="91"/>
      <c r="BH245" s="91"/>
      <c r="BI245" s="91"/>
      <c r="BJ245" s="91">
        <v>350</v>
      </c>
      <c r="BK245" s="91"/>
      <c r="BL245" s="91"/>
      <c r="BM245" s="91"/>
      <c r="BN245" s="91"/>
      <c r="BO245" s="91"/>
      <c r="BP245" s="91"/>
      <c r="BQ245" s="91"/>
      <c r="BR245" s="91"/>
      <c r="BS245" s="92"/>
      <c r="BT245" s="81">
        <v>0</v>
      </c>
      <c r="BU245" s="82">
        <v>0</v>
      </c>
      <c r="BV245" s="82">
        <v>0</v>
      </c>
      <c r="BW245" s="82">
        <v>0</v>
      </c>
      <c r="BX245" s="82">
        <v>0</v>
      </c>
      <c r="BY245" s="82">
        <v>0</v>
      </c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</row>
    <row r="246" spans="1:166" s="83" customFormat="1" ht="15" customHeight="1" thickBot="1" x14ac:dyDescent="0.3">
      <c r="A246" s="85" t="s">
        <v>967</v>
      </c>
      <c r="B246" s="39" t="s">
        <v>972</v>
      </c>
      <c r="C246" s="40">
        <v>26209</v>
      </c>
      <c r="D246" s="107" t="s">
        <v>2652</v>
      </c>
      <c r="E246" s="47" t="s">
        <v>30</v>
      </c>
      <c r="F246" s="51">
        <v>711</v>
      </c>
      <c r="G246" s="86"/>
      <c r="H246" s="87"/>
      <c r="I246" s="87"/>
      <c r="J246" s="91"/>
      <c r="K246" s="87"/>
      <c r="L246" s="87"/>
      <c r="M246" s="87"/>
      <c r="N246" s="87"/>
      <c r="O246" s="87">
        <v>92</v>
      </c>
      <c r="P246" s="91"/>
      <c r="Q246" s="87"/>
      <c r="R246" s="91"/>
      <c r="S246" s="87"/>
      <c r="T246" s="87"/>
      <c r="U246" s="87"/>
      <c r="V246" s="87"/>
      <c r="W246" s="91"/>
      <c r="X246" s="87"/>
      <c r="Y246" s="87"/>
      <c r="Z246" s="91"/>
      <c r="AA246" s="87"/>
      <c r="AB246" s="87"/>
      <c r="AC246" s="91"/>
      <c r="AD246" s="87"/>
      <c r="AE246" s="87"/>
      <c r="AF246" s="87"/>
      <c r="AG246" s="87"/>
      <c r="AH246" s="87"/>
      <c r="AI246" s="87"/>
      <c r="AJ246" s="91"/>
      <c r="AK246" s="87"/>
      <c r="AL246" s="87">
        <v>360</v>
      </c>
      <c r="AM246" s="87"/>
      <c r="AN246" s="87">
        <v>157</v>
      </c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>
        <v>102</v>
      </c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8"/>
      <c r="BT246" s="81">
        <v>0</v>
      </c>
      <c r="BU246" s="82">
        <v>0</v>
      </c>
      <c r="BV246" s="82">
        <v>0</v>
      </c>
      <c r="BW246" s="82">
        <v>0</v>
      </c>
      <c r="BX246" s="82">
        <v>0</v>
      </c>
      <c r="BY246" s="82">
        <v>0</v>
      </c>
      <c r="BZ246" s="84"/>
      <c r="CA246" s="84"/>
      <c r="CB246" s="84"/>
      <c r="CC246" s="84"/>
      <c r="CD246" s="84"/>
      <c r="CE246" s="8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8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84"/>
      <c r="DH246" s="84"/>
      <c r="DI246" s="84"/>
      <c r="DJ246" s="84"/>
      <c r="DK246" s="84"/>
      <c r="DL246" s="93"/>
      <c r="DM246" s="93"/>
      <c r="DN246" s="93"/>
      <c r="DO246" s="93"/>
      <c r="DP246" s="93"/>
      <c r="DQ246" s="93"/>
      <c r="DR246" s="93"/>
      <c r="DS246" s="93"/>
      <c r="DT246" s="84"/>
      <c r="DU246" s="84"/>
      <c r="DV246" s="84"/>
      <c r="DW246" s="84"/>
      <c r="DX246" s="84"/>
      <c r="DY246" s="84"/>
      <c r="DZ246" s="84"/>
      <c r="EA246" s="84"/>
      <c r="EC246" s="89"/>
      <c r="ED246" s="89"/>
      <c r="EE246" s="89"/>
      <c r="EF246" s="89"/>
      <c r="EG246" s="89"/>
      <c r="EH246" s="89"/>
      <c r="EI246" s="89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B246" s="84"/>
      <c r="FC246" s="84"/>
      <c r="FE246" s="84"/>
      <c r="FF246" s="84"/>
      <c r="FG246" s="84"/>
      <c r="FH246" s="84"/>
      <c r="FI246" s="84"/>
      <c r="FJ246" s="84"/>
    </row>
    <row r="247" spans="1:166" s="89" customFormat="1" ht="15" customHeight="1" thickBot="1" x14ac:dyDescent="0.3">
      <c r="A247" s="85" t="s">
        <v>969</v>
      </c>
      <c r="B247" s="39" t="s">
        <v>1019</v>
      </c>
      <c r="C247" s="40">
        <v>25471</v>
      </c>
      <c r="D247" s="107" t="s">
        <v>2296</v>
      </c>
      <c r="E247" s="48" t="s">
        <v>970</v>
      </c>
      <c r="F247" s="51">
        <v>708</v>
      </c>
      <c r="G247" s="86">
        <v>350</v>
      </c>
      <c r="H247" s="87"/>
      <c r="I247" s="91"/>
      <c r="J247" s="91"/>
      <c r="K247" s="87"/>
      <c r="L247" s="91"/>
      <c r="M247" s="91"/>
      <c r="N247" s="91"/>
      <c r="O247" s="91"/>
      <c r="P247" s="91"/>
      <c r="Q247" s="91"/>
      <c r="R247" s="91"/>
      <c r="S247" s="91"/>
      <c r="T247" s="87"/>
      <c r="U247" s="87"/>
      <c r="V247" s="87">
        <v>205</v>
      </c>
      <c r="W247" s="91"/>
      <c r="X247" s="91"/>
      <c r="Y247" s="91"/>
      <c r="Z247" s="91"/>
      <c r="AA247" s="87"/>
      <c r="AB247" s="91"/>
      <c r="AC247" s="91"/>
      <c r="AD247" s="87"/>
      <c r="AE247" s="91"/>
      <c r="AF247" s="91"/>
      <c r="AG247" s="87"/>
      <c r="AH247" s="87"/>
      <c r="AI247" s="91"/>
      <c r="AJ247" s="91"/>
      <c r="AK247" s="87"/>
      <c r="AL247" s="87"/>
      <c r="AM247" s="87"/>
      <c r="AN247" s="91"/>
      <c r="AO247" s="87"/>
      <c r="AP247" s="91"/>
      <c r="AQ247" s="87"/>
      <c r="AR247" s="87"/>
      <c r="AS247" s="87"/>
      <c r="AT247" s="87"/>
      <c r="AU247" s="87">
        <v>65</v>
      </c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>
        <v>88</v>
      </c>
      <c r="BK247" s="87"/>
      <c r="BL247" s="87"/>
      <c r="BM247" s="87"/>
      <c r="BN247" s="87"/>
      <c r="BO247" s="87"/>
      <c r="BP247" s="87"/>
      <c r="BQ247" s="87"/>
      <c r="BR247" s="87"/>
      <c r="BS247" s="88"/>
      <c r="BT247" s="81">
        <v>0</v>
      </c>
      <c r="BU247" s="82">
        <v>0</v>
      </c>
      <c r="BV247" s="82">
        <v>0</v>
      </c>
      <c r="BW247" s="82">
        <v>0</v>
      </c>
      <c r="BX247" s="82">
        <v>0</v>
      </c>
      <c r="BY247" s="82">
        <v>0</v>
      </c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4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4"/>
      <c r="FF247" s="84"/>
      <c r="FG247" s="84"/>
      <c r="FH247" s="84"/>
      <c r="FI247" s="84"/>
      <c r="FJ247" s="84"/>
    </row>
    <row r="248" spans="1:166" s="83" customFormat="1" ht="15" customHeight="1" thickBot="1" x14ac:dyDescent="0.3">
      <c r="A248" s="85" t="s">
        <v>971</v>
      </c>
      <c r="B248" s="37" t="s">
        <v>974</v>
      </c>
      <c r="C248" s="38">
        <v>38565</v>
      </c>
      <c r="D248" s="107" t="s">
        <v>2653</v>
      </c>
      <c r="E248" s="46" t="s">
        <v>412</v>
      </c>
      <c r="F248" s="51">
        <v>707</v>
      </c>
      <c r="G248" s="90"/>
      <c r="H248" s="91"/>
      <c r="I248" s="91"/>
      <c r="J248" s="91"/>
      <c r="K248" s="91">
        <v>117</v>
      </c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>
        <v>60</v>
      </c>
      <c r="AC248" s="91"/>
      <c r="AD248" s="91"/>
      <c r="AE248" s="91"/>
      <c r="AF248" s="91"/>
      <c r="AG248" s="91"/>
      <c r="AH248" s="91">
        <v>90</v>
      </c>
      <c r="AI248" s="91"/>
      <c r="AJ248" s="91"/>
      <c r="AK248" s="91"/>
      <c r="AL248" s="91"/>
      <c r="AM248" s="91"/>
      <c r="AN248" s="91"/>
      <c r="AO248" s="91">
        <v>117</v>
      </c>
      <c r="AP248" s="91"/>
      <c r="AQ248" s="91"/>
      <c r="AR248" s="91"/>
      <c r="AS248" s="91"/>
      <c r="AT248" s="91"/>
      <c r="AU248" s="91"/>
      <c r="AV248" s="91">
        <v>177</v>
      </c>
      <c r="AW248" s="91"/>
      <c r="AX248" s="91"/>
      <c r="AY248" s="91"/>
      <c r="AZ248" s="91"/>
      <c r="BA248" s="91"/>
      <c r="BB248" s="91"/>
      <c r="BC248" s="91"/>
      <c r="BD248" s="91"/>
      <c r="BE248" s="91">
        <v>146</v>
      </c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2"/>
      <c r="BT248" s="81">
        <v>0</v>
      </c>
      <c r="BU248" s="82">
        <v>0</v>
      </c>
      <c r="BV248" s="82">
        <v>0</v>
      </c>
      <c r="BW248" s="82">
        <v>0</v>
      </c>
      <c r="BX248" s="82">
        <v>0</v>
      </c>
      <c r="BY248" s="82">
        <v>0</v>
      </c>
      <c r="FE248" s="84"/>
      <c r="FF248" s="84"/>
      <c r="FG248" s="84"/>
      <c r="FH248" s="84"/>
      <c r="FI248" s="84"/>
      <c r="FJ248" s="84"/>
    </row>
    <row r="249" spans="1:166" s="83" customFormat="1" ht="15" customHeight="1" thickBot="1" x14ac:dyDescent="0.3">
      <c r="A249" s="85" t="s">
        <v>973</v>
      </c>
      <c r="B249" s="37" t="s">
        <v>253</v>
      </c>
      <c r="C249" s="38">
        <v>37098</v>
      </c>
      <c r="D249" s="107" t="s">
        <v>2654</v>
      </c>
      <c r="E249" s="46" t="s">
        <v>49</v>
      </c>
      <c r="F249" s="51">
        <v>699</v>
      </c>
      <c r="G249" s="90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>
        <v>350</v>
      </c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>
        <v>192</v>
      </c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>
        <v>157</v>
      </c>
      <c r="BR249" s="91"/>
      <c r="BS249" s="92"/>
      <c r="BT249" s="81">
        <v>0</v>
      </c>
      <c r="BU249" s="82">
        <v>0</v>
      </c>
      <c r="BV249" s="82">
        <v>0</v>
      </c>
      <c r="BW249" s="82">
        <v>0</v>
      </c>
      <c r="BX249" s="82">
        <v>0</v>
      </c>
      <c r="BY249" s="82">
        <v>0</v>
      </c>
      <c r="FE249" s="89"/>
      <c r="FF249" s="89"/>
      <c r="FG249" s="89"/>
      <c r="FH249" s="89"/>
      <c r="FI249" s="89"/>
      <c r="FJ249" s="89"/>
    </row>
    <row r="250" spans="1:166" s="83" customFormat="1" ht="15" customHeight="1" thickBot="1" x14ac:dyDescent="0.3">
      <c r="A250" s="85" t="s">
        <v>975</v>
      </c>
      <c r="B250" s="37" t="s">
        <v>1147</v>
      </c>
      <c r="C250" s="38">
        <v>38268</v>
      </c>
      <c r="D250" s="107" t="s">
        <v>2655</v>
      </c>
      <c r="E250" s="46" t="s">
        <v>42</v>
      </c>
      <c r="F250" s="51">
        <v>698</v>
      </c>
      <c r="G250" s="90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>
        <v>35</v>
      </c>
      <c r="AC250" s="91"/>
      <c r="AD250" s="91"/>
      <c r="AE250" s="91"/>
      <c r="AF250" s="91"/>
      <c r="AG250" s="91"/>
      <c r="AH250" s="91">
        <v>150</v>
      </c>
      <c r="AI250" s="91"/>
      <c r="AJ250" s="91"/>
      <c r="AK250" s="91"/>
      <c r="AL250" s="91"/>
      <c r="AM250" s="91"/>
      <c r="AN250" s="91"/>
      <c r="AO250" s="91">
        <v>192</v>
      </c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>
        <v>146</v>
      </c>
      <c r="BL250" s="91"/>
      <c r="BM250" s="91"/>
      <c r="BN250" s="91"/>
      <c r="BO250" s="91"/>
      <c r="BP250" s="91"/>
      <c r="BQ250" s="91"/>
      <c r="BR250" s="91"/>
      <c r="BS250" s="92">
        <v>175</v>
      </c>
      <c r="BT250" s="81">
        <v>0</v>
      </c>
      <c r="BU250" s="82">
        <v>0</v>
      </c>
      <c r="BV250" s="82">
        <v>0</v>
      </c>
      <c r="BW250" s="82">
        <v>0</v>
      </c>
      <c r="BX250" s="82">
        <v>0</v>
      </c>
      <c r="BY250" s="82">
        <v>0</v>
      </c>
      <c r="FE250" s="84"/>
      <c r="FF250" s="84"/>
      <c r="FG250" s="84"/>
      <c r="FH250" s="84"/>
      <c r="FI250" s="84"/>
      <c r="FJ250" s="84"/>
    </row>
    <row r="251" spans="1:166" s="83" customFormat="1" ht="15" customHeight="1" thickBot="1" x14ac:dyDescent="0.3">
      <c r="A251" s="85" t="s">
        <v>976</v>
      </c>
      <c r="B251" s="37" t="s">
        <v>985</v>
      </c>
      <c r="C251" s="38">
        <v>39094</v>
      </c>
      <c r="D251" s="107" t="s">
        <v>2656</v>
      </c>
      <c r="E251" s="50" t="s">
        <v>937</v>
      </c>
      <c r="F251" s="51">
        <v>694</v>
      </c>
      <c r="G251" s="90"/>
      <c r="H251" s="91"/>
      <c r="I251" s="91"/>
      <c r="J251" s="91"/>
      <c r="K251" s="91"/>
      <c r="L251" s="91"/>
      <c r="M251" s="91"/>
      <c r="N251" s="91">
        <v>92</v>
      </c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>
        <v>13</v>
      </c>
      <c r="AC251" s="91"/>
      <c r="AD251" s="91"/>
      <c r="AE251" s="91"/>
      <c r="AF251" s="91">
        <v>92</v>
      </c>
      <c r="AG251" s="91"/>
      <c r="AH251" s="91">
        <v>315</v>
      </c>
      <c r="AI251" s="91"/>
      <c r="AJ251" s="91"/>
      <c r="AK251" s="91"/>
      <c r="AL251" s="91"/>
      <c r="AM251" s="91"/>
      <c r="AN251" s="91"/>
      <c r="AO251" s="91"/>
      <c r="AP251" s="91"/>
      <c r="AQ251" s="91"/>
      <c r="AR251" s="91">
        <v>182</v>
      </c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2"/>
      <c r="BT251" s="81">
        <v>0</v>
      </c>
      <c r="BU251" s="82">
        <v>0</v>
      </c>
      <c r="BV251" s="82">
        <v>0</v>
      </c>
      <c r="BW251" s="82">
        <v>0</v>
      </c>
      <c r="BX251" s="82">
        <v>0</v>
      </c>
      <c r="BY251" s="82">
        <v>0</v>
      </c>
      <c r="FE251" s="84"/>
      <c r="FF251" s="84"/>
      <c r="FG251" s="84"/>
      <c r="FH251" s="84"/>
      <c r="FI251" s="84"/>
      <c r="FJ251" s="84"/>
    </row>
    <row r="252" spans="1:166" s="83" customFormat="1" ht="15" customHeight="1" thickBot="1" x14ac:dyDescent="0.3">
      <c r="A252" s="85" t="s">
        <v>978</v>
      </c>
      <c r="B252" s="37" t="s">
        <v>1048</v>
      </c>
      <c r="C252" s="38">
        <v>38274</v>
      </c>
      <c r="D252" s="107" t="s">
        <v>2657</v>
      </c>
      <c r="E252" s="46" t="s">
        <v>32</v>
      </c>
      <c r="F252" s="51">
        <v>686</v>
      </c>
      <c r="G252" s="90"/>
      <c r="H252" s="91"/>
      <c r="I252" s="91"/>
      <c r="J252" s="91"/>
      <c r="K252" s="91"/>
      <c r="L252" s="91"/>
      <c r="M252" s="91"/>
      <c r="N252" s="91"/>
      <c r="O252" s="91">
        <v>60</v>
      </c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>
        <v>192</v>
      </c>
      <c r="AE252" s="91"/>
      <c r="AF252" s="91"/>
      <c r="AG252" s="91"/>
      <c r="AH252" s="91"/>
      <c r="AI252" s="91"/>
      <c r="AJ252" s="91"/>
      <c r="AK252" s="91"/>
      <c r="AL252" s="91">
        <v>117</v>
      </c>
      <c r="AM252" s="91"/>
      <c r="AN252" s="91"/>
      <c r="AO252" s="91"/>
      <c r="AP252" s="91"/>
      <c r="AQ252" s="91">
        <v>66</v>
      </c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>
        <v>137</v>
      </c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>
        <v>114</v>
      </c>
      <c r="BS252" s="92"/>
      <c r="BT252" s="81">
        <v>0</v>
      </c>
      <c r="BU252" s="82">
        <v>0</v>
      </c>
      <c r="BV252" s="82">
        <v>0</v>
      </c>
      <c r="BW252" s="82">
        <v>0</v>
      </c>
      <c r="BX252" s="82">
        <v>0</v>
      </c>
      <c r="BY252" s="82">
        <v>0</v>
      </c>
    </row>
    <row r="253" spans="1:166" s="93" customFormat="1" ht="15" customHeight="1" thickBot="1" x14ac:dyDescent="0.3">
      <c r="A253" s="85" t="s">
        <v>980</v>
      </c>
      <c r="B253" s="41" t="s">
        <v>229</v>
      </c>
      <c r="C253" s="42">
        <v>36856</v>
      </c>
      <c r="D253" s="107" t="s">
        <v>2658</v>
      </c>
      <c r="E253" s="67" t="s">
        <v>69</v>
      </c>
      <c r="F253" s="51">
        <v>677</v>
      </c>
      <c r="G253" s="90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>
        <v>102</v>
      </c>
      <c r="Z253" s="91"/>
      <c r="AA253" s="91"/>
      <c r="AB253" s="91"/>
      <c r="AC253" s="91"/>
      <c r="AD253" s="91"/>
      <c r="AE253" s="91"/>
      <c r="AF253" s="91"/>
      <c r="AG253" s="91">
        <v>43</v>
      </c>
      <c r="AH253" s="91"/>
      <c r="AI253" s="91"/>
      <c r="AJ253" s="91"/>
      <c r="AK253" s="91"/>
      <c r="AL253" s="91"/>
      <c r="AM253" s="91">
        <v>88</v>
      </c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>
        <v>444</v>
      </c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2"/>
      <c r="BT253" s="81">
        <v>0</v>
      </c>
      <c r="BU253" s="82">
        <v>0</v>
      </c>
      <c r="BV253" s="82">
        <v>0</v>
      </c>
      <c r="BW253" s="82">
        <v>0</v>
      </c>
      <c r="BX253" s="82">
        <v>0</v>
      </c>
      <c r="BY253" s="82">
        <v>0</v>
      </c>
      <c r="BZ253" s="84"/>
      <c r="CA253" s="84"/>
      <c r="CB253" s="84"/>
      <c r="CC253" s="84"/>
      <c r="CD253" s="84"/>
      <c r="CE253" s="8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8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84"/>
      <c r="DH253" s="84"/>
      <c r="DI253" s="84"/>
      <c r="DJ253" s="84"/>
      <c r="DK253" s="84"/>
      <c r="DT253" s="84"/>
      <c r="DU253" s="84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4"/>
      <c r="FB253" s="83"/>
      <c r="FC253" s="83"/>
      <c r="FD253" s="83"/>
      <c r="FE253" s="83"/>
      <c r="FF253" s="83"/>
      <c r="FG253" s="83"/>
      <c r="FH253" s="83"/>
      <c r="FI253" s="83"/>
      <c r="FJ253" s="83"/>
    </row>
    <row r="254" spans="1:166" s="83" customFormat="1" ht="15" customHeight="1" thickBot="1" x14ac:dyDescent="0.3">
      <c r="A254" s="85" t="s">
        <v>982</v>
      </c>
      <c r="B254" s="37" t="s">
        <v>994</v>
      </c>
      <c r="C254" s="38">
        <v>37467</v>
      </c>
      <c r="D254" s="107" t="s">
        <v>2659</v>
      </c>
      <c r="E254" s="46" t="s">
        <v>412</v>
      </c>
      <c r="F254" s="51">
        <v>669</v>
      </c>
      <c r="G254" s="90"/>
      <c r="H254" s="91"/>
      <c r="I254" s="91">
        <v>55</v>
      </c>
      <c r="J254" s="91"/>
      <c r="K254" s="91">
        <v>152</v>
      </c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>
        <v>92</v>
      </c>
      <c r="AC254" s="91"/>
      <c r="AD254" s="91"/>
      <c r="AE254" s="91"/>
      <c r="AF254" s="91"/>
      <c r="AG254" s="91"/>
      <c r="AH254" s="91">
        <v>143</v>
      </c>
      <c r="AI254" s="91"/>
      <c r="AJ254" s="91"/>
      <c r="AK254" s="91"/>
      <c r="AL254" s="91"/>
      <c r="AM254" s="91"/>
      <c r="AN254" s="91"/>
      <c r="AO254" s="91">
        <v>167</v>
      </c>
      <c r="AP254" s="91"/>
      <c r="AQ254" s="91"/>
      <c r="AR254" s="91"/>
      <c r="AS254" s="91"/>
      <c r="AT254" s="91"/>
      <c r="AU254" s="91"/>
      <c r="AV254" s="91">
        <v>60</v>
      </c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2"/>
      <c r="BT254" s="81">
        <v>0</v>
      </c>
      <c r="BU254" s="82">
        <v>0</v>
      </c>
      <c r="BV254" s="82">
        <v>0</v>
      </c>
      <c r="BW254" s="82">
        <v>0</v>
      </c>
      <c r="BX254" s="82">
        <v>0</v>
      </c>
      <c r="BY254" s="82">
        <v>0</v>
      </c>
      <c r="FE254" s="96"/>
      <c r="FF254" s="96"/>
      <c r="FG254" s="96"/>
      <c r="FH254" s="96"/>
      <c r="FI254" s="96"/>
      <c r="FJ254" s="96"/>
    </row>
    <row r="255" spans="1:166" s="83" customFormat="1" ht="15" customHeight="1" thickBot="1" x14ac:dyDescent="0.3">
      <c r="A255" s="85" t="s">
        <v>984</v>
      </c>
      <c r="B255" s="37" t="s">
        <v>998</v>
      </c>
      <c r="C255" s="38">
        <v>37614</v>
      </c>
      <c r="D255" s="107" t="s">
        <v>2660</v>
      </c>
      <c r="E255" s="46" t="s">
        <v>829</v>
      </c>
      <c r="F255" s="51">
        <v>660</v>
      </c>
      <c r="G255" s="90"/>
      <c r="H255" s="91"/>
      <c r="I255" s="91"/>
      <c r="J255" s="91"/>
      <c r="K255" s="91"/>
      <c r="L255" s="91"/>
      <c r="M255" s="91"/>
      <c r="N255" s="91">
        <v>175</v>
      </c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>
        <v>272</v>
      </c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>
        <v>213</v>
      </c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2"/>
      <c r="BT255" s="81">
        <v>0</v>
      </c>
      <c r="BU255" s="82">
        <v>0</v>
      </c>
      <c r="BV255" s="82">
        <v>0</v>
      </c>
      <c r="BW255" s="82">
        <v>0</v>
      </c>
      <c r="BX255" s="82">
        <v>0</v>
      </c>
      <c r="BY255" s="82">
        <v>0</v>
      </c>
    </row>
    <row r="256" spans="1:166" s="83" customFormat="1" ht="15" customHeight="1" thickBot="1" x14ac:dyDescent="0.3">
      <c r="A256" s="85" t="s">
        <v>986</v>
      </c>
      <c r="B256" s="37" t="s">
        <v>1115</v>
      </c>
      <c r="C256" s="38">
        <v>37901</v>
      </c>
      <c r="D256" s="107" t="s">
        <v>2661</v>
      </c>
      <c r="E256" s="46" t="s">
        <v>11</v>
      </c>
      <c r="F256" s="51">
        <v>658</v>
      </c>
      <c r="G256" s="90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>
        <v>117</v>
      </c>
      <c r="AE256" s="91"/>
      <c r="AF256" s="91"/>
      <c r="AG256" s="91"/>
      <c r="AH256" s="91"/>
      <c r="AI256" s="91">
        <v>137</v>
      </c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>
        <v>175</v>
      </c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>
        <v>137</v>
      </c>
      <c r="BM256" s="91"/>
      <c r="BN256" s="91"/>
      <c r="BO256" s="91"/>
      <c r="BP256" s="91"/>
      <c r="BQ256" s="91"/>
      <c r="BR256" s="91">
        <v>92</v>
      </c>
      <c r="BS256" s="92"/>
      <c r="BT256" s="81">
        <v>0</v>
      </c>
      <c r="BU256" s="82">
        <v>0</v>
      </c>
      <c r="BV256" s="82">
        <v>0</v>
      </c>
      <c r="BW256" s="82">
        <v>0</v>
      </c>
      <c r="BX256" s="82">
        <v>0</v>
      </c>
      <c r="BY256" s="82">
        <v>0</v>
      </c>
    </row>
    <row r="257" spans="1:167" s="83" customFormat="1" ht="15" customHeight="1" thickBot="1" x14ac:dyDescent="0.3">
      <c r="A257" s="85" t="s">
        <v>987</v>
      </c>
      <c r="B257" s="37" t="s">
        <v>455</v>
      </c>
      <c r="C257" s="38">
        <v>37945</v>
      </c>
      <c r="D257" s="107" t="s">
        <v>2662</v>
      </c>
      <c r="E257" s="46" t="s">
        <v>11</v>
      </c>
      <c r="F257" s="51">
        <v>653</v>
      </c>
      <c r="G257" s="90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>
        <v>175</v>
      </c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>
        <v>192</v>
      </c>
      <c r="AE257" s="91"/>
      <c r="AF257" s="91"/>
      <c r="AG257" s="91"/>
      <c r="AH257" s="91">
        <v>194</v>
      </c>
      <c r="AI257" s="91">
        <v>92</v>
      </c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2"/>
      <c r="BT257" s="81">
        <v>0</v>
      </c>
      <c r="BU257" s="82">
        <v>0</v>
      </c>
      <c r="BV257" s="82">
        <v>0</v>
      </c>
      <c r="BW257" s="82">
        <v>0</v>
      </c>
      <c r="BX257" s="82">
        <v>0</v>
      </c>
      <c r="BY257" s="82">
        <v>0</v>
      </c>
    </row>
    <row r="258" spans="1:167" s="83" customFormat="1" ht="15" customHeight="1" thickBot="1" x14ac:dyDescent="0.3">
      <c r="A258" s="85" t="s">
        <v>989</v>
      </c>
      <c r="B258" s="37" t="s">
        <v>485</v>
      </c>
      <c r="C258" s="38">
        <v>38722</v>
      </c>
      <c r="D258" s="107" t="s">
        <v>2663</v>
      </c>
      <c r="E258" s="46" t="s">
        <v>30</v>
      </c>
      <c r="F258" s="51">
        <v>652</v>
      </c>
      <c r="G258" s="90"/>
      <c r="H258" s="91"/>
      <c r="I258" s="91"/>
      <c r="J258" s="91"/>
      <c r="K258" s="91"/>
      <c r="L258" s="91"/>
      <c r="M258" s="91"/>
      <c r="N258" s="91"/>
      <c r="O258" s="91">
        <v>97</v>
      </c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>
        <v>270</v>
      </c>
      <c r="AM258" s="91"/>
      <c r="AN258" s="91">
        <v>92</v>
      </c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>
        <v>76</v>
      </c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>
        <v>117</v>
      </c>
      <c r="BS258" s="92"/>
      <c r="BT258" s="81">
        <v>0</v>
      </c>
      <c r="BU258" s="82">
        <v>0</v>
      </c>
      <c r="BV258" s="82">
        <v>0</v>
      </c>
      <c r="BW258" s="82">
        <v>0</v>
      </c>
      <c r="BX258" s="82">
        <v>0</v>
      </c>
      <c r="BY258" s="82">
        <v>0</v>
      </c>
      <c r="FE258" s="84"/>
      <c r="FF258" s="84"/>
      <c r="FG258" s="84"/>
      <c r="FH258" s="84"/>
      <c r="FI258" s="84"/>
      <c r="FJ258" s="84"/>
    </row>
    <row r="259" spans="1:167" s="83" customFormat="1" ht="15" customHeight="1" thickBot="1" x14ac:dyDescent="0.3">
      <c r="A259" s="85" t="s">
        <v>991</v>
      </c>
      <c r="B259" s="37" t="s">
        <v>1064</v>
      </c>
      <c r="C259" s="38">
        <v>38057</v>
      </c>
      <c r="D259" s="107" t="s">
        <v>2664</v>
      </c>
      <c r="E259" s="46" t="s">
        <v>412</v>
      </c>
      <c r="F259" s="51">
        <v>651</v>
      </c>
      <c r="G259" s="90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>
        <v>128</v>
      </c>
      <c r="AI259" s="91"/>
      <c r="AJ259" s="91"/>
      <c r="AK259" s="91"/>
      <c r="AL259" s="91"/>
      <c r="AM259" s="91"/>
      <c r="AN259" s="91"/>
      <c r="AO259" s="91">
        <v>117</v>
      </c>
      <c r="AP259" s="91"/>
      <c r="AQ259" s="91"/>
      <c r="AR259" s="91"/>
      <c r="AS259" s="91"/>
      <c r="AT259" s="91"/>
      <c r="AU259" s="91"/>
      <c r="AV259" s="91">
        <v>146</v>
      </c>
      <c r="AW259" s="91"/>
      <c r="AX259" s="91"/>
      <c r="AY259" s="91"/>
      <c r="AZ259" s="91"/>
      <c r="BA259" s="91"/>
      <c r="BB259" s="91"/>
      <c r="BC259" s="91"/>
      <c r="BD259" s="91"/>
      <c r="BE259" s="91">
        <v>146</v>
      </c>
      <c r="BF259" s="91"/>
      <c r="BG259" s="91"/>
      <c r="BH259" s="91"/>
      <c r="BI259" s="91"/>
      <c r="BJ259" s="91"/>
      <c r="BK259" s="91">
        <v>114</v>
      </c>
      <c r="BL259" s="91"/>
      <c r="BM259" s="91"/>
      <c r="BN259" s="91"/>
      <c r="BO259" s="91"/>
      <c r="BP259" s="91"/>
      <c r="BQ259" s="91"/>
      <c r="BR259" s="91"/>
      <c r="BS259" s="92"/>
      <c r="BT259" s="81">
        <v>0</v>
      </c>
      <c r="BU259" s="82">
        <v>0</v>
      </c>
      <c r="BV259" s="82">
        <v>0</v>
      </c>
      <c r="BW259" s="82">
        <v>0</v>
      </c>
      <c r="BX259" s="82">
        <v>0</v>
      </c>
      <c r="BY259" s="82">
        <v>0</v>
      </c>
      <c r="FK259" s="84"/>
    </row>
    <row r="260" spans="1:167" s="84" customFormat="1" ht="15" customHeight="1" thickBot="1" x14ac:dyDescent="0.3">
      <c r="A260" s="85" t="s">
        <v>992</v>
      </c>
      <c r="B260" s="102" t="s">
        <v>1001</v>
      </c>
      <c r="C260" s="38">
        <v>37694</v>
      </c>
      <c r="D260" s="107" t="s">
        <v>2665</v>
      </c>
      <c r="E260" s="46" t="s">
        <v>32</v>
      </c>
      <c r="F260" s="51">
        <v>651</v>
      </c>
      <c r="G260" s="90"/>
      <c r="H260" s="91"/>
      <c r="I260" s="91"/>
      <c r="J260" s="91"/>
      <c r="K260" s="91"/>
      <c r="L260" s="91"/>
      <c r="M260" s="91"/>
      <c r="N260" s="91"/>
      <c r="O260" s="91">
        <v>92</v>
      </c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>
        <v>275</v>
      </c>
      <c r="AE260" s="91"/>
      <c r="AF260" s="91"/>
      <c r="AG260" s="91"/>
      <c r="AH260" s="91"/>
      <c r="AI260" s="91"/>
      <c r="AJ260" s="91"/>
      <c r="AK260" s="91"/>
      <c r="AL260" s="91">
        <v>192</v>
      </c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>
        <v>92</v>
      </c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2"/>
      <c r="BT260" s="81">
        <v>0</v>
      </c>
      <c r="BU260" s="82">
        <v>0</v>
      </c>
      <c r="BV260" s="82">
        <v>0</v>
      </c>
      <c r="BW260" s="82">
        <v>0</v>
      </c>
      <c r="BX260" s="82">
        <v>0</v>
      </c>
      <c r="BY260" s="82">
        <v>0</v>
      </c>
      <c r="BZ260" s="83"/>
      <c r="CA260" s="83"/>
      <c r="CB260" s="83"/>
      <c r="CC260" s="83"/>
      <c r="CD260" s="83"/>
      <c r="CE260" s="83"/>
      <c r="CF260" s="83"/>
      <c r="CG260" s="83"/>
      <c r="CH260" s="83"/>
      <c r="CI260" s="83"/>
      <c r="CJ260" s="83"/>
      <c r="CK260" s="83"/>
      <c r="CL260" s="83"/>
      <c r="CM260" s="83"/>
      <c r="CN260" s="83"/>
      <c r="CO260" s="83"/>
      <c r="CP260" s="83"/>
      <c r="CQ260" s="83"/>
      <c r="CR260" s="83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  <c r="EH260" s="83"/>
      <c r="EI260" s="83"/>
      <c r="EJ260" s="83"/>
      <c r="EK260" s="83"/>
      <c r="EL260" s="83"/>
      <c r="EM260" s="83"/>
      <c r="EN260" s="83"/>
      <c r="EO260" s="83"/>
      <c r="EP260" s="83"/>
      <c r="EQ260" s="83"/>
      <c r="ER260" s="83"/>
      <c r="ES260" s="83"/>
      <c r="ET260" s="83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K260" s="83"/>
    </row>
    <row r="261" spans="1:167" s="83" customFormat="1" ht="15" customHeight="1" thickBot="1" x14ac:dyDescent="0.3">
      <c r="A261" s="85" t="s">
        <v>993</v>
      </c>
      <c r="B261" s="37" t="s">
        <v>240</v>
      </c>
      <c r="C261" s="38">
        <v>37832</v>
      </c>
      <c r="D261" s="107" t="s">
        <v>2666</v>
      </c>
      <c r="E261" s="46" t="s">
        <v>84</v>
      </c>
      <c r="F261" s="51">
        <v>650</v>
      </c>
      <c r="G261" s="90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>
        <v>92</v>
      </c>
      <c r="Y261" s="91"/>
      <c r="Z261" s="91"/>
      <c r="AA261" s="91"/>
      <c r="AB261" s="91"/>
      <c r="AC261" s="91"/>
      <c r="AD261" s="91"/>
      <c r="AE261" s="91">
        <v>137</v>
      </c>
      <c r="AF261" s="91"/>
      <c r="AG261" s="91"/>
      <c r="AH261" s="91"/>
      <c r="AI261" s="91"/>
      <c r="AJ261" s="91"/>
      <c r="AK261" s="91">
        <v>117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>
        <v>137</v>
      </c>
      <c r="BE261" s="91"/>
      <c r="BF261" s="91"/>
      <c r="BG261" s="91"/>
      <c r="BH261" s="91"/>
      <c r="BI261" s="91"/>
      <c r="BJ261" s="91">
        <v>167</v>
      </c>
      <c r="BK261" s="91"/>
      <c r="BL261" s="91"/>
      <c r="BM261" s="91"/>
      <c r="BN261" s="91"/>
      <c r="BO261" s="91"/>
      <c r="BP261" s="91"/>
      <c r="BQ261" s="91"/>
      <c r="BR261" s="91"/>
      <c r="BS261" s="92"/>
      <c r="BT261" s="81">
        <v>0</v>
      </c>
      <c r="BU261" s="82">
        <v>0</v>
      </c>
      <c r="BV261" s="82">
        <v>0</v>
      </c>
      <c r="BW261" s="82">
        <v>0</v>
      </c>
      <c r="BX261" s="82">
        <v>0</v>
      </c>
      <c r="BY261" s="82">
        <v>0</v>
      </c>
    </row>
    <row r="262" spans="1:167" s="83" customFormat="1" ht="15" customHeight="1" thickBot="1" x14ac:dyDescent="0.3">
      <c r="A262" s="85" t="s">
        <v>995</v>
      </c>
      <c r="B262" s="39" t="s">
        <v>1003</v>
      </c>
      <c r="C262" s="40">
        <v>30028</v>
      </c>
      <c r="D262" s="107" t="s">
        <v>2667</v>
      </c>
      <c r="E262" s="47" t="s">
        <v>876</v>
      </c>
      <c r="F262" s="51">
        <v>650</v>
      </c>
      <c r="G262" s="86">
        <v>192</v>
      </c>
      <c r="H262" s="87"/>
      <c r="I262" s="87"/>
      <c r="J262" s="87"/>
      <c r="K262" s="91"/>
      <c r="L262" s="87">
        <v>253</v>
      </c>
      <c r="M262" s="87"/>
      <c r="N262" s="87"/>
      <c r="O262" s="87"/>
      <c r="P262" s="87"/>
      <c r="Q262" s="87"/>
      <c r="R262" s="87"/>
      <c r="S262" s="87"/>
      <c r="T262" s="91"/>
      <c r="U262" s="91"/>
      <c r="V262" s="87"/>
      <c r="W262" s="87"/>
      <c r="X262" s="87"/>
      <c r="Y262" s="87"/>
      <c r="Z262" s="87"/>
      <c r="AA262" s="91"/>
      <c r="AB262" s="87"/>
      <c r="AC262" s="87"/>
      <c r="AD262" s="91"/>
      <c r="AE262" s="87"/>
      <c r="AF262" s="87"/>
      <c r="AG262" s="91"/>
      <c r="AH262" s="87"/>
      <c r="AI262" s="87"/>
      <c r="AJ262" s="87"/>
      <c r="AK262" s="91"/>
      <c r="AL262" s="91"/>
      <c r="AM262" s="91"/>
      <c r="AN262" s="87"/>
      <c r="AO262" s="91"/>
      <c r="AP262" s="87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>
        <v>205</v>
      </c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2"/>
      <c r="BT262" s="81">
        <v>0</v>
      </c>
      <c r="BU262" s="82">
        <v>0</v>
      </c>
      <c r="BV262" s="82">
        <v>0</v>
      </c>
      <c r="BW262" s="82">
        <v>0</v>
      </c>
      <c r="BX262" s="82">
        <v>0</v>
      </c>
      <c r="BY262" s="82">
        <v>0</v>
      </c>
      <c r="EB262" s="84"/>
      <c r="EC262" s="84"/>
      <c r="ED262" s="84"/>
      <c r="EE262" s="84"/>
      <c r="EF262" s="84"/>
      <c r="EG262" s="84"/>
      <c r="EH262" s="84"/>
      <c r="EI262" s="84"/>
      <c r="EJ262" s="84"/>
      <c r="EK262" s="84"/>
      <c r="EL262" s="84"/>
      <c r="EM262" s="84"/>
      <c r="EN262" s="84"/>
      <c r="EO262" s="84"/>
      <c r="EP262" s="84"/>
      <c r="EQ262" s="84"/>
      <c r="ER262" s="84"/>
      <c r="ES262" s="84"/>
      <c r="ET262" s="84"/>
      <c r="EU262" s="84"/>
      <c r="EV262" s="84"/>
      <c r="EW262" s="84"/>
      <c r="EX262" s="84"/>
      <c r="EY262" s="84"/>
      <c r="EZ262" s="84"/>
      <c r="FB262" s="99"/>
      <c r="FC262" s="99"/>
    </row>
    <row r="263" spans="1:167" s="83" customFormat="1" ht="15" customHeight="1" thickBot="1" x14ac:dyDescent="0.3">
      <c r="A263" s="85" t="s">
        <v>997</v>
      </c>
      <c r="B263" s="37" t="s">
        <v>481</v>
      </c>
      <c r="C263" s="38">
        <v>37734</v>
      </c>
      <c r="D263" s="107" t="s">
        <v>2668</v>
      </c>
      <c r="E263" s="46" t="s">
        <v>32</v>
      </c>
      <c r="F263" s="51">
        <v>648</v>
      </c>
      <c r="G263" s="90"/>
      <c r="H263" s="91"/>
      <c r="I263" s="91"/>
      <c r="J263" s="91"/>
      <c r="K263" s="91"/>
      <c r="L263" s="91"/>
      <c r="M263" s="91"/>
      <c r="N263" s="91"/>
      <c r="O263" s="91">
        <v>117</v>
      </c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>
        <v>117</v>
      </c>
      <c r="AE263" s="91"/>
      <c r="AF263" s="91"/>
      <c r="AG263" s="91"/>
      <c r="AH263" s="91"/>
      <c r="AI263" s="91"/>
      <c r="AJ263" s="91"/>
      <c r="AK263" s="91"/>
      <c r="AL263" s="91">
        <v>192</v>
      </c>
      <c r="AM263" s="91"/>
      <c r="AN263" s="91"/>
      <c r="AO263" s="91"/>
      <c r="AP263" s="91"/>
      <c r="AQ263" s="91">
        <v>167</v>
      </c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>
        <v>55</v>
      </c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2"/>
      <c r="BT263" s="81">
        <v>0</v>
      </c>
      <c r="BU263" s="82">
        <v>0</v>
      </c>
      <c r="BV263" s="82">
        <v>0</v>
      </c>
      <c r="BW263" s="82">
        <v>0</v>
      </c>
      <c r="BX263" s="82">
        <v>0</v>
      </c>
      <c r="BY263" s="82">
        <v>0</v>
      </c>
      <c r="FE263" s="84"/>
      <c r="FF263" s="84"/>
      <c r="FG263" s="84"/>
      <c r="FH263" s="84"/>
      <c r="FI263" s="84"/>
      <c r="FJ263" s="84"/>
      <c r="FK263" s="84"/>
    </row>
    <row r="264" spans="1:167" s="84" customFormat="1" ht="15" customHeight="1" thickBot="1" x14ac:dyDescent="0.3">
      <c r="A264" s="85" t="s">
        <v>999</v>
      </c>
      <c r="B264" s="37" t="s">
        <v>268</v>
      </c>
      <c r="C264" s="38">
        <v>38174</v>
      </c>
      <c r="D264" s="107" t="s">
        <v>2669</v>
      </c>
      <c r="E264" s="46" t="s">
        <v>715</v>
      </c>
      <c r="F264" s="51">
        <v>647</v>
      </c>
      <c r="G264" s="90"/>
      <c r="H264" s="91"/>
      <c r="I264" s="91"/>
      <c r="J264" s="91"/>
      <c r="K264" s="91"/>
      <c r="L264" s="91"/>
      <c r="M264" s="91"/>
      <c r="N264" s="91"/>
      <c r="O264" s="91">
        <v>60</v>
      </c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>
        <v>143</v>
      </c>
      <c r="AI264" s="91"/>
      <c r="AJ264" s="91"/>
      <c r="AK264" s="91"/>
      <c r="AL264" s="91">
        <v>117</v>
      </c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>
        <v>76</v>
      </c>
      <c r="BH264" s="91"/>
      <c r="BI264" s="91"/>
      <c r="BJ264" s="91"/>
      <c r="BK264" s="91"/>
      <c r="BL264" s="91">
        <v>175</v>
      </c>
      <c r="BM264" s="91"/>
      <c r="BN264" s="91"/>
      <c r="BO264" s="91"/>
      <c r="BP264" s="91"/>
      <c r="BQ264" s="91"/>
      <c r="BR264" s="91">
        <v>76</v>
      </c>
      <c r="BS264" s="92"/>
      <c r="BT264" s="81">
        <v>0</v>
      </c>
      <c r="BU264" s="82">
        <v>0</v>
      </c>
      <c r="BV264" s="82">
        <v>0</v>
      </c>
      <c r="BW264" s="82">
        <v>0</v>
      </c>
      <c r="BX264" s="82">
        <v>0</v>
      </c>
      <c r="BY264" s="82">
        <v>0</v>
      </c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</row>
    <row r="265" spans="1:167" s="84" customFormat="1" ht="15" customHeight="1" thickBot="1" x14ac:dyDescent="0.3">
      <c r="A265" s="85" t="s">
        <v>1000</v>
      </c>
      <c r="B265" s="39" t="s">
        <v>1006</v>
      </c>
      <c r="C265" s="40">
        <v>32043</v>
      </c>
      <c r="D265" s="107" t="s">
        <v>2670</v>
      </c>
      <c r="E265" s="47" t="s">
        <v>47</v>
      </c>
      <c r="F265" s="51">
        <v>647</v>
      </c>
      <c r="G265" s="86">
        <v>350</v>
      </c>
      <c r="H265" s="87"/>
      <c r="I265" s="87"/>
      <c r="J265" s="87"/>
      <c r="K265" s="91"/>
      <c r="L265" s="87"/>
      <c r="M265" s="87">
        <v>92</v>
      </c>
      <c r="N265" s="87"/>
      <c r="O265" s="87"/>
      <c r="P265" s="87"/>
      <c r="Q265" s="87"/>
      <c r="R265" s="87"/>
      <c r="S265" s="87"/>
      <c r="T265" s="91"/>
      <c r="U265" s="91"/>
      <c r="V265" s="87">
        <v>205</v>
      </c>
      <c r="W265" s="87"/>
      <c r="X265" s="87"/>
      <c r="Y265" s="87"/>
      <c r="Z265" s="87"/>
      <c r="AA265" s="91"/>
      <c r="AB265" s="87"/>
      <c r="AC265" s="87"/>
      <c r="AD265" s="91"/>
      <c r="AE265" s="87"/>
      <c r="AF265" s="87"/>
      <c r="AG265" s="91"/>
      <c r="AH265" s="87"/>
      <c r="AI265" s="87"/>
      <c r="AJ265" s="87"/>
      <c r="AK265" s="91"/>
      <c r="AL265" s="91"/>
      <c r="AM265" s="91"/>
      <c r="AN265" s="87"/>
      <c r="AO265" s="91"/>
      <c r="AP265" s="87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2"/>
      <c r="BT265" s="81">
        <v>0</v>
      </c>
      <c r="BU265" s="82">
        <v>0</v>
      </c>
      <c r="BV265" s="82">
        <v>0</v>
      </c>
      <c r="BW265" s="82">
        <v>0</v>
      </c>
      <c r="BX265" s="82">
        <v>0</v>
      </c>
      <c r="BY265" s="82">
        <v>0</v>
      </c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93"/>
      <c r="FD265" s="83"/>
      <c r="FE265" s="83"/>
      <c r="FF265" s="83"/>
      <c r="FG265" s="83"/>
      <c r="FH265" s="83"/>
      <c r="FI265" s="83"/>
      <c r="FJ265" s="83"/>
      <c r="FK265" s="83"/>
    </row>
    <row r="266" spans="1:167" s="83" customFormat="1" ht="15" customHeight="1" thickBot="1" x14ac:dyDescent="0.3">
      <c r="A266" s="85" t="s">
        <v>1002</v>
      </c>
      <c r="B266" s="37" t="s">
        <v>1108</v>
      </c>
      <c r="C266" s="38">
        <v>38086</v>
      </c>
      <c r="D266" s="107" t="s">
        <v>2671</v>
      </c>
      <c r="E266" s="46" t="s">
        <v>11</v>
      </c>
      <c r="F266" s="51">
        <v>645</v>
      </c>
      <c r="G266" s="90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>
        <v>92</v>
      </c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>
        <v>117</v>
      </c>
      <c r="AE266" s="91"/>
      <c r="AF266" s="91"/>
      <c r="AG266" s="91"/>
      <c r="AH266" s="91"/>
      <c r="AI266" s="91">
        <v>55</v>
      </c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>
        <v>175</v>
      </c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>
        <v>92</v>
      </c>
      <c r="BM266" s="91"/>
      <c r="BN266" s="91"/>
      <c r="BO266" s="91"/>
      <c r="BP266" s="91"/>
      <c r="BQ266" s="91"/>
      <c r="BR266" s="91">
        <v>114</v>
      </c>
      <c r="BS266" s="92"/>
      <c r="BT266" s="81">
        <v>0</v>
      </c>
      <c r="BU266" s="82">
        <v>0</v>
      </c>
      <c r="BV266" s="82">
        <v>0</v>
      </c>
      <c r="BW266" s="82">
        <v>0</v>
      </c>
      <c r="BX266" s="82">
        <v>0</v>
      </c>
      <c r="BY266" s="82">
        <v>0</v>
      </c>
    </row>
    <row r="267" spans="1:167" s="83" customFormat="1" ht="15" customHeight="1" thickBot="1" x14ac:dyDescent="0.3">
      <c r="A267" s="85" t="s">
        <v>1004</v>
      </c>
      <c r="B267" s="43" t="s">
        <v>1010</v>
      </c>
      <c r="C267" s="44">
        <v>34686</v>
      </c>
      <c r="D267" s="107" t="s">
        <v>2672</v>
      </c>
      <c r="E267" s="46" t="s">
        <v>97</v>
      </c>
      <c r="F267" s="51">
        <v>642</v>
      </c>
      <c r="G267" s="94"/>
      <c r="H267" s="95"/>
      <c r="I267" s="87"/>
      <c r="J267" s="91"/>
      <c r="K267" s="87"/>
      <c r="L267" s="87"/>
      <c r="M267" s="87"/>
      <c r="N267" s="87"/>
      <c r="O267" s="87"/>
      <c r="P267" s="91"/>
      <c r="Q267" s="87"/>
      <c r="R267" s="91"/>
      <c r="S267" s="87"/>
      <c r="T267" s="87"/>
      <c r="U267" s="87"/>
      <c r="V267" s="95"/>
      <c r="W267" s="91"/>
      <c r="X267" s="87"/>
      <c r="Y267" s="87"/>
      <c r="Z267" s="91"/>
      <c r="AA267" s="87"/>
      <c r="AB267" s="87"/>
      <c r="AC267" s="91"/>
      <c r="AD267" s="87">
        <v>642</v>
      </c>
      <c r="AE267" s="87"/>
      <c r="AF267" s="87"/>
      <c r="AG267" s="87"/>
      <c r="AH267" s="95"/>
      <c r="AI267" s="87"/>
      <c r="AJ267" s="91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8"/>
      <c r="BT267" s="81">
        <v>0</v>
      </c>
      <c r="BU267" s="82">
        <v>0</v>
      </c>
      <c r="BV267" s="82">
        <v>0</v>
      </c>
      <c r="BW267" s="82">
        <v>0</v>
      </c>
      <c r="BX267" s="82">
        <v>0</v>
      </c>
      <c r="BY267" s="82">
        <v>0</v>
      </c>
      <c r="BZ267" s="89"/>
      <c r="DV267" s="84"/>
      <c r="DW267" s="84"/>
      <c r="DX267" s="84"/>
      <c r="DY267" s="84"/>
      <c r="DZ267" s="84"/>
      <c r="EA267" s="84"/>
      <c r="EC267" s="84"/>
      <c r="ED267" s="84"/>
      <c r="EE267" s="84"/>
      <c r="EF267" s="84"/>
      <c r="EG267" s="84"/>
      <c r="EH267" s="84"/>
      <c r="EI267" s="84"/>
      <c r="EJ267" s="84"/>
      <c r="EK267" s="84"/>
      <c r="EL267" s="84"/>
      <c r="EM267" s="84"/>
      <c r="EN267" s="84"/>
      <c r="EO267" s="84"/>
      <c r="EP267" s="84"/>
      <c r="EQ267" s="84"/>
      <c r="ER267" s="84"/>
      <c r="ES267" s="84"/>
      <c r="ET267" s="84"/>
      <c r="EU267" s="84"/>
      <c r="EV267" s="84"/>
      <c r="EW267" s="84"/>
      <c r="EX267" s="84"/>
      <c r="EY267" s="84"/>
      <c r="EZ267" s="84"/>
      <c r="FA267" s="99"/>
      <c r="FD267" s="84"/>
    </row>
    <row r="268" spans="1:167" s="83" customFormat="1" ht="15" customHeight="1" thickBot="1" x14ac:dyDescent="0.3">
      <c r="A268" s="85" t="s">
        <v>1005</v>
      </c>
      <c r="B268" s="37" t="s">
        <v>242</v>
      </c>
      <c r="C268" s="38">
        <v>37292</v>
      </c>
      <c r="D268" s="107" t="s">
        <v>2673</v>
      </c>
      <c r="E268" s="46" t="s">
        <v>64</v>
      </c>
      <c r="F268" s="51">
        <v>640</v>
      </c>
      <c r="G268" s="90"/>
      <c r="H268" s="91"/>
      <c r="I268" s="91"/>
      <c r="J268" s="91"/>
      <c r="K268" s="91"/>
      <c r="L268" s="91"/>
      <c r="M268" s="91"/>
      <c r="N268" s="91"/>
      <c r="O268" s="91"/>
      <c r="P268" s="91"/>
      <c r="Q268" s="91">
        <v>92</v>
      </c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>
        <v>315</v>
      </c>
      <c r="AI268" s="91"/>
      <c r="AJ268" s="91"/>
      <c r="AK268" s="91">
        <v>66</v>
      </c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>
        <v>167</v>
      </c>
      <c r="BK268" s="91"/>
      <c r="BL268" s="91"/>
      <c r="BM268" s="91"/>
      <c r="BN268" s="91"/>
      <c r="BO268" s="91"/>
      <c r="BP268" s="91"/>
      <c r="BQ268" s="91"/>
      <c r="BR268" s="91"/>
      <c r="BS268" s="92"/>
      <c r="BT268" s="81">
        <v>0</v>
      </c>
      <c r="BU268" s="82">
        <v>0</v>
      </c>
      <c r="BV268" s="82">
        <v>0</v>
      </c>
      <c r="BW268" s="82">
        <v>0</v>
      </c>
      <c r="BX268" s="82">
        <v>0</v>
      </c>
      <c r="BY268" s="82">
        <v>0</v>
      </c>
    </row>
    <row r="269" spans="1:167" s="83" customFormat="1" ht="15" customHeight="1" thickBot="1" x14ac:dyDescent="0.3">
      <c r="A269" s="85" t="s">
        <v>1007</v>
      </c>
      <c r="B269" s="39" t="s">
        <v>1012</v>
      </c>
      <c r="C269" s="40">
        <v>22563</v>
      </c>
      <c r="D269" s="107" t="s">
        <v>2247</v>
      </c>
      <c r="E269" s="47" t="s">
        <v>45</v>
      </c>
      <c r="F269" s="51">
        <v>640</v>
      </c>
      <c r="G269" s="86"/>
      <c r="H269" s="87"/>
      <c r="I269" s="87"/>
      <c r="J269" s="91"/>
      <c r="K269" s="91"/>
      <c r="L269" s="87"/>
      <c r="M269" s="87"/>
      <c r="N269" s="87"/>
      <c r="O269" s="87"/>
      <c r="P269" s="91"/>
      <c r="Q269" s="87"/>
      <c r="R269" s="91"/>
      <c r="S269" s="87"/>
      <c r="T269" s="91"/>
      <c r="U269" s="91"/>
      <c r="V269" s="87">
        <v>195</v>
      </c>
      <c r="W269" s="91"/>
      <c r="X269" s="87"/>
      <c r="Y269" s="87"/>
      <c r="Z269" s="91"/>
      <c r="AA269" s="91">
        <v>222</v>
      </c>
      <c r="AB269" s="87"/>
      <c r="AC269" s="91"/>
      <c r="AD269" s="91"/>
      <c r="AE269" s="87">
        <v>92</v>
      </c>
      <c r="AF269" s="87"/>
      <c r="AG269" s="91"/>
      <c r="AH269" s="87"/>
      <c r="AI269" s="87"/>
      <c r="AJ269" s="91"/>
      <c r="AK269" s="91">
        <v>43</v>
      </c>
      <c r="AL269" s="91"/>
      <c r="AM269" s="91"/>
      <c r="AN269" s="87"/>
      <c r="AO269" s="91">
        <v>88</v>
      </c>
      <c r="AP269" s="87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2"/>
      <c r="BT269" s="81">
        <v>0</v>
      </c>
      <c r="BU269" s="82">
        <v>0</v>
      </c>
      <c r="BV269" s="82">
        <v>0</v>
      </c>
      <c r="BW269" s="82">
        <v>0</v>
      </c>
      <c r="BX269" s="82">
        <v>0</v>
      </c>
      <c r="BY269" s="82">
        <v>0</v>
      </c>
      <c r="CA269" s="84"/>
      <c r="CB269" s="84"/>
      <c r="CC269" s="84"/>
      <c r="CD269" s="84"/>
      <c r="CE269" s="8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8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84"/>
      <c r="DH269" s="84"/>
      <c r="DI269" s="84"/>
      <c r="DJ269" s="84"/>
      <c r="DK269" s="84"/>
      <c r="DL269" s="84"/>
      <c r="DM269" s="84"/>
      <c r="DN269" s="84"/>
      <c r="DO269" s="84"/>
      <c r="DP269" s="84"/>
      <c r="DQ269" s="84"/>
      <c r="DR269" s="84"/>
      <c r="DS269" s="84"/>
      <c r="FD269" s="84"/>
    </row>
    <row r="270" spans="1:167" s="83" customFormat="1" ht="15" customHeight="1" thickBot="1" x14ac:dyDescent="0.3">
      <c r="A270" s="85" t="s">
        <v>1009</v>
      </c>
      <c r="B270" s="41" t="s">
        <v>231</v>
      </c>
      <c r="C270" s="72">
        <v>38363</v>
      </c>
      <c r="D270" s="107" t="s">
        <v>2674</v>
      </c>
      <c r="E270" s="47" t="s">
        <v>690</v>
      </c>
      <c r="F270" s="51">
        <v>637</v>
      </c>
      <c r="G270" s="90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>
        <v>60</v>
      </c>
      <c r="Z270" s="91"/>
      <c r="AA270" s="91"/>
      <c r="AB270" s="91"/>
      <c r="AC270" s="91"/>
      <c r="AD270" s="91"/>
      <c r="AE270" s="91"/>
      <c r="AF270" s="91"/>
      <c r="AG270" s="91"/>
      <c r="AH270" s="91">
        <v>152</v>
      </c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>
        <v>425</v>
      </c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2"/>
      <c r="BT270" s="81">
        <v>0</v>
      </c>
      <c r="BU270" s="82">
        <v>0</v>
      </c>
      <c r="BV270" s="82">
        <v>0</v>
      </c>
      <c r="BW270" s="82">
        <v>0</v>
      </c>
      <c r="BX270" s="82">
        <v>0</v>
      </c>
      <c r="BY270" s="82">
        <v>0</v>
      </c>
      <c r="FD270" s="84"/>
    </row>
    <row r="271" spans="1:167" s="83" customFormat="1" ht="15" customHeight="1" thickBot="1" x14ac:dyDescent="0.25">
      <c r="A271" s="85" t="s">
        <v>1011</v>
      </c>
      <c r="B271" s="103" t="s">
        <v>886</v>
      </c>
      <c r="C271" s="52">
        <v>37166</v>
      </c>
      <c r="D271" s="107" t="s">
        <v>2675</v>
      </c>
      <c r="E271" s="47" t="s">
        <v>693</v>
      </c>
      <c r="F271" s="51">
        <v>631</v>
      </c>
      <c r="G271" s="90"/>
      <c r="H271" s="91"/>
      <c r="I271" s="91"/>
      <c r="J271" s="91"/>
      <c r="K271" s="87"/>
      <c r="L271" s="91"/>
      <c r="M271" s="91"/>
      <c r="N271" s="91"/>
      <c r="O271" s="87"/>
      <c r="P271" s="91"/>
      <c r="Q271" s="87"/>
      <c r="R271" s="91"/>
      <c r="S271" s="91"/>
      <c r="T271" s="91"/>
      <c r="U271" s="87"/>
      <c r="V271" s="87">
        <v>335</v>
      </c>
      <c r="W271" s="91"/>
      <c r="X271" s="87"/>
      <c r="Y271" s="87">
        <v>102</v>
      </c>
      <c r="Z271" s="91"/>
      <c r="AA271" s="87"/>
      <c r="AB271" s="87"/>
      <c r="AC271" s="91"/>
      <c r="AD271" s="87"/>
      <c r="AE271" s="87"/>
      <c r="AF271" s="87"/>
      <c r="AG271" s="87"/>
      <c r="AH271" s="91"/>
      <c r="AI271" s="87"/>
      <c r="AJ271" s="91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>
        <v>194</v>
      </c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8"/>
      <c r="BT271" s="81">
        <v>0</v>
      </c>
      <c r="BU271" s="82">
        <v>0</v>
      </c>
      <c r="BV271" s="82">
        <v>0</v>
      </c>
      <c r="BW271" s="82">
        <v>0</v>
      </c>
      <c r="BX271" s="82">
        <v>0</v>
      </c>
      <c r="BY271" s="82">
        <v>0</v>
      </c>
      <c r="BZ271" s="99"/>
      <c r="DT271" s="84"/>
      <c r="DU271" s="84"/>
      <c r="DV271" s="84"/>
      <c r="DW271" s="84"/>
      <c r="DX271" s="84"/>
      <c r="DY271" s="84"/>
      <c r="DZ271" s="84"/>
      <c r="EA271" s="84"/>
      <c r="EC271" s="84"/>
      <c r="ED271" s="84"/>
      <c r="EE271" s="84"/>
      <c r="EF271" s="84"/>
      <c r="EG271" s="84"/>
      <c r="EH271" s="84"/>
      <c r="EI271" s="84"/>
      <c r="EJ271" s="84"/>
      <c r="EK271" s="84"/>
      <c r="EL271" s="84"/>
      <c r="EM271" s="84"/>
      <c r="EN271" s="84"/>
      <c r="EO271" s="84"/>
      <c r="EP271" s="84"/>
      <c r="EQ271" s="84"/>
      <c r="ER271" s="84"/>
      <c r="ES271" s="84"/>
      <c r="ET271" s="84"/>
      <c r="EU271" s="84"/>
      <c r="EV271" s="84"/>
      <c r="EW271" s="84"/>
      <c r="EX271" s="84"/>
      <c r="EY271" s="84"/>
      <c r="EZ271" s="84"/>
      <c r="FA271" s="96"/>
      <c r="FE271" s="84"/>
      <c r="FF271" s="84"/>
      <c r="FG271" s="84"/>
      <c r="FH271" s="84"/>
      <c r="FI271" s="84"/>
      <c r="FJ271" s="84"/>
    </row>
    <row r="272" spans="1:167" s="83" customFormat="1" ht="15" customHeight="1" thickBot="1" x14ac:dyDescent="0.3">
      <c r="A272" s="85" t="s">
        <v>1013</v>
      </c>
      <c r="B272" s="102" t="s">
        <v>1078</v>
      </c>
      <c r="C272" s="38">
        <v>38124</v>
      </c>
      <c r="D272" s="107" t="s">
        <v>2676</v>
      </c>
      <c r="E272" s="46" t="s">
        <v>14</v>
      </c>
      <c r="F272" s="51">
        <v>628</v>
      </c>
      <c r="G272" s="90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>
        <v>92</v>
      </c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>
        <v>117</v>
      </c>
      <c r="AE272" s="91"/>
      <c r="AF272" s="91"/>
      <c r="AG272" s="91"/>
      <c r="AH272" s="91"/>
      <c r="AI272" s="91">
        <v>92</v>
      </c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>
        <v>213</v>
      </c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>
        <v>114</v>
      </c>
      <c r="BS272" s="92"/>
      <c r="BT272" s="81">
        <v>0</v>
      </c>
      <c r="BU272" s="82">
        <v>0</v>
      </c>
      <c r="BV272" s="82">
        <v>0</v>
      </c>
      <c r="BW272" s="82">
        <v>0</v>
      </c>
      <c r="BX272" s="82">
        <v>0</v>
      </c>
      <c r="BY272" s="82">
        <v>0</v>
      </c>
    </row>
    <row r="273" spans="1:167" s="83" customFormat="1" ht="15" customHeight="1" thickBot="1" x14ac:dyDescent="0.3">
      <c r="A273" s="85" t="s">
        <v>1014</v>
      </c>
      <c r="B273" s="37" t="s">
        <v>1015</v>
      </c>
      <c r="C273" s="38">
        <v>36899</v>
      </c>
      <c r="D273" s="107" t="s">
        <v>2677</v>
      </c>
      <c r="E273" s="46" t="s">
        <v>406</v>
      </c>
      <c r="F273" s="51">
        <v>625</v>
      </c>
      <c r="G273" s="90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>
        <v>66</v>
      </c>
      <c r="AH273" s="91">
        <v>109</v>
      </c>
      <c r="AI273" s="91"/>
      <c r="AJ273" s="91"/>
      <c r="AK273" s="91"/>
      <c r="AL273" s="91"/>
      <c r="AM273" s="91">
        <v>46</v>
      </c>
      <c r="AN273" s="91"/>
      <c r="AO273" s="91"/>
      <c r="AP273" s="91"/>
      <c r="AQ273" s="91"/>
      <c r="AR273" s="91"/>
      <c r="AS273" s="91"/>
      <c r="AT273" s="91"/>
      <c r="AU273" s="91"/>
      <c r="AV273" s="91"/>
      <c r="AW273" s="91">
        <v>88</v>
      </c>
      <c r="AX273" s="91"/>
      <c r="AY273" s="91"/>
      <c r="AZ273" s="91"/>
      <c r="BA273" s="91"/>
      <c r="BB273" s="91"/>
      <c r="BC273" s="91">
        <v>316</v>
      </c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2"/>
      <c r="BT273" s="81">
        <v>0</v>
      </c>
      <c r="BU273" s="82">
        <v>0</v>
      </c>
      <c r="BV273" s="82">
        <v>0</v>
      </c>
      <c r="BW273" s="82">
        <v>0</v>
      </c>
      <c r="BX273" s="82">
        <v>0</v>
      </c>
      <c r="BY273" s="82">
        <v>0</v>
      </c>
      <c r="FK273" s="84"/>
    </row>
    <row r="274" spans="1:167" s="84" customFormat="1" ht="15" customHeight="1" thickBot="1" x14ac:dyDescent="0.3">
      <c r="A274" s="85" t="s">
        <v>1016</v>
      </c>
      <c r="B274" s="102" t="s">
        <v>1076</v>
      </c>
      <c r="C274" s="44">
        <v>36850</v>
      </c>
      <c r="D274" s="107" t="s">
        <v>2678</v>
      </c>
      <c r="E274" s="50" t="s">
        <v>32</v>
      </c>
      <c r="F274" s="51">
        <v>619</v>
      </c>
      <c r="G274" s="94"/>
      <c r="H274" s="95"/>
      <c r="I274" s="87"/>
      <c r="J274" s="91"/>
      <c r="K274" s="87"/>
      <c r="L274" s="87"/>
      <c r="M274" s="87"/>
      <c r="N274" s="87"/>
      <c r="O274" s="87"/>
      <c r="P274" s="91"/>
      <c r="Q274" s="87"/>
      <c r="R274" s="91"/>
      <c r="S274" s="87"/>
      <c r="T274" s="87"/>
      <c r="U274" s="87"/>
      <c r="V274" s="95"/>
      <c r="W274" s="91"/>
      <c r="X274" s="87"/>
      <c r="Y274" s="87"/>
      <c r="Z274" s="91"/>
      <c r="AA274" s="87"/>
      <c r="AB274" s="87"/>
      <c r="AC274" s="91"/>
      <c r="AD274" s="87"/>
      <c r="AE274" s="87"/>
      <c r="AF274" s="87"/>
      <c r="AG274" s="87"/>
      <c r="AH274" s="95"/>
      <c r="AI274" s="87"/>
      <c r="AJ274" s="91"/>
      <c r="AK274" s="87"/>
      <c r="AL274" s="87">
        <v>360</v>
      </c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>
        <v>157</v>
      </c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>
        <v>102</v>
      </c>
      <c r="BS274" s="88"/>
      <c r="BT274" s="81">
        <v>0</v>
      </c>
      <c r="BU274" s="82">
        <v>0</v>
      </c>
      <c r="BV274" s="82">
        <v>0</v>
      </c>
      <c r="BW274" s="82">
        <v>0</v>
      </c>
      <c r="BX274" s="82">
        <v>0</v>
      </c>
      <c r="BY274" s="82">
        <v>0</v>
      </c>
      <c r="BZ274" s="99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EB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</row>
    <row r="275" spans="1:167" s="83" customFormat="1" ht="15" customHeight="1" thickBot="1" x14ac:dyDescent="0.3">
      <c r="A275" s="85" t="s">
        <v>1018</v>
      </c>
      <c r="B275" s="37" t="s">
        <v>421</v>
      </c>
      <c r="C275" s="52">
        <v>36974</v>
      </c>
      <c r="D275" s="107" t="s">
        <v>2679</v>
      </c>
      <c r="E275" s="46" t="s">
        <v>84</v>
      </c>
      <c r="F275" s="51">
        <v>613</v>
      </c>
      <c r="G275" s="90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>
        <v>167</v>
      </c>
      <c r="AL275" s="91"/>
      <c r="AM275" s="91"/>
      <c r="AN275" s="91"/>
      <c r="AO275" s="91"/>
      <c r="AP275" s="91"/>
      <c r="AQ275" s="91"/>
      <c r="AR275" s="91"/>
      <c r="AS275" s="91"/>
      <c r="AT275" s="91"/>
      <c r="AU275" s="91">
        <v>65</v>
      </c>
      <c r="AV275" s="91"/>
      <c r="AW275" s="91"/>
      <c r="AX275" s="91"/>
      <c r="AY275" s="91"/>
      <c r="AZ275" s="91"/>
      <c r="BA275" s="91"/>
      <c r="BB275" s="91"/>
      <c r="BC275" s="91"/>
      <c r="BD275" s="91">
        <v>65</v>
      </c>
      <c r="BE275" s="91"/>
      <c r="BF275" s="91"/>
      <c r="BG275" s="91"/>
      <c r="BH275" s="91"/>
      <c r="BI275" s="91"/>
      <c r="BJ275" s="91">
        <v>316</v>
      </c>
      <c r="BK275" s="91"/>
      <c r="BL275" s="91"/>
      <c r="BM275" s="91"/>
      <c r="BN275" s="91"/>
      <c r="BO275" s="91"/>
      <c r="BP275" s="91"/>
      <c r="BQ275" s="91"/>
      <c r="BR275" s="91"/>
      <c r="BS275" s="92"/>
      <c r="BT275" s="81">
        <v>0</v>
      </c>
      <c r="BU275" s="82">
        <v>0</v>
      </c>
      <c r="BV275" s="82">
        <v>0</v>
      </c>
      <c r="BW275" s="82">
        <v>0</v>
      </c>
      <c r="BX275" s="82">
        <v>0</v>
      </c>
      <c r="BY275" s="82">
        <v>0</v>
      </c>
    </row>
    <row r="276" spans="1:167" s="83" customFormat="1" ht="15" customHeight="1" thickBot="1" x14ac:dyDescent="0.3">
      <c r="A276" s="85" t="s">
        <v>1020</v>
      </c>
      <c r="B276" s="37" t="s">
        <v>491</v>
      </c>
      <c r="C276" s="38">
        <v>38609</v>
      </c>
      <c r="D276" s="107" t="s">
        <v>2680</v>
      </c>
      <c r="E276" s="46" t="s">
        <v>11</v>
      </c>
      <c r="F276" s="51">
        <v>609</v>
      </c>
      <c r="G276" s="90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>
        <v>137</v>
      </c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>
        <v>143</v>
      </c>
      <c r="AI276" s="91">
        <v>92</v>
      </c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>
        <v>137</v>
      </c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>
        <v>55</v>
      </c>
      <c r="BM276" s="91"/>
      <c r="BN276" s="91"/>
      <c r="BO276" s="91"/>
      <c r="BP276" s="91"/>
      <c r="BQ276" s="91"/>
      <c r="BR276" s="91">
        <v>45</v>
      </c>
      <c r="BS276" s="92"/>
      <c r="BT276" s="81">
        <v>0</v>
      </c>
      <c r="BU276" s="82">
        <v>0</v>
      </c>
      <c r="BV276" s="82">
        <v>0</v>
      </c>
      <c r="BW276" s="82">
        <v>0</v>
      </c>
      <c r="BX276" s="82">
        <v>0</v>
      </c>
      <c r="BY276" s="82">
        <v>0</v>
      </c>
      <c r="FE276" s="84"/>
      <c r="FF276" s="84"/>
      <c r="FG276" s="84"/>
      <c r="FH276" s="84"/>
      <c r="FI276" s="84"/>
      <c r="FJ276" s="84"/>
    </row>
    <row r="277" spans="1:167" s="83" customFormat="1" ht="15" customHeight="1" thickBot="1" x14ac:dyDescent="0.3">
      <c r="A277" s="85" t="s">
        <v>1022</v>
      </c>
      <c r="B277" s="37" t="s">
        <v>1173</v>
      </c>
      <c r="C277" s="38">
        <v>38696</v>
      </c>
      <c r="D277" s="107" t="s">
        <v>2681</v>
      </c>
      <c r="E277" s="46" t="s">
        <v>42</v>
      </c>
      <c r="F277" s="51">
        <v>606</v>
      </c>
      <c r="G277" s="90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>
        <v>35</v>
      </c>
      <c r="AC277" s="91"/>
      <c r="AD277" s="91"/>
      <c r="AE277" s="91"/>
      <c r="AF277" s="91"/>
      <c r="AG277" s="91"/>
      <c r="AH277" s="91">
        <v>128</v>
      </c>
      <c r="AI277" s="91"/>
      <c r="AJ277" s="91"/>
      <c r="AK277" s="91"/>
      <c r="AL277" s="91"/>
      <c r="AM277" s="91"/>
      <c r="AN277" s="91"/>
      <c r="AO277" s="91">
        <v>192</v>
      </c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>
        <v>114</v>
      </c>
      <c r="BL277" s="91"/>
      <c r="BM277" s="91"/>
      <c r="BN277" s="91"/>
      <c r="BO277" s="91"/>
      <c r="BP277" s="91"/>
      <c r="BQ277" s="91"/>
      <c r="BR277" s="91"/>
      <c r="BS277" s="92">
        <v>137</v>
      </c>
      <c r="BT277" s="81">
        <v>0</v>
      </c>
      <c r="BU277" s="82">
        <v>0</v>
      </c>
      <c r="BV277" s="82">
        <v>0</v>
      </c>
      <c r="BW277" s="82">
        <v>0</v>
      </c>
      <c r="BX277" s="82">
        <v>0</v>
      </c>
      <c r="BY277" s="82">
        <v>0</v>
      </c>
    </row>
    <row r="278" spans="1:167" s="83" customFormat="1" ht="15" customHeight="1" thickBot="1" x14ac:dyDescent="0.3">
      <c r="A278" s="85" t="s">
        <v>1024</v>
      </c>
      <c r="B278" s="39" t="s">
        <v>952</v>
      </c>
      <c r="C278" s="40">
        <v>25452</v>
      </c>
      <c r="D278" s="107" t="s">
        <v>2682</v>
      </c>
      <c r="E278" s="47" t="s">
        <v>53</v>
      </c>
      <c r="F278" s="51">
        <v>605</v>
      </c>
      <c r="G278" s="86">
        <v>275</v>
      </c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>
        <v>43</v>
      </c>
      <c r="AH278" s="87"/>
      <c r="AI278" s="87"/>
      <c r="AJ278" s="87"/>
      <c r="AK278" s="87"/>
      <c r="AL278" s="87"/>
      <c r="AM278" s="87">
        <v>222</v>
      </c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>
        <v>65</v>
      </c>
      <c r="BN278" s="87"/>
      <c r="BO278" s="87"/>
      <c r="BP278" s="87"/>
      <c r="BQ278" s="87"/>
      <c r="BR278" s="87"/>
      <c r="BS278" s="88"/>
      <c r="BT278" s="81">
        <v>0</v>
      </c>
      <c r="BU278" s="82">
        <v>0</v>
      </c>
      <c r="BV278" s="82">
        <v>0</v>
      </c>
      <c r="BW278" s="82">
        <v>0</v>
      </c>
      <c r="BX278" s="82">
        <v>0</v>
      </c>
      <c r="BY278" s="82">
        <v>0</v>
      </c>
      <c r="BZ278" s="84"/>
      <c r="CA278" s="84"/>
      <c r="CB278" s="84"/>
      <c r="CC278" s="84"/>
      <c r="CD278" s="84"/>
      <c r="CE278" s="8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8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84"/>
      <c r="DH278" s="84"/>
      <c r="DI278" s="84"/>
      <c r="DJ278" s="84"/>
      <c r="DK278" s="84"/>
      <c r="DL278" s="84"/>
      <c r="DM278" s="84"/>
      <c r="DN278" s="84"/>
      <c r="DO278" s="84"/>
      <c r="DP278" s="84"/>
      <c r="DQ278" s="84"/>
      <c r="DR278" s="84"/>
      <c r="DS278" s="84"/>
      <c r="DT278" s="84"/>
      <c r="DU278" s="84"/>
      <c r="DV278" s="84"/>
      <c r="DW278" s="84"/>
      <c r="DX278" s="84"/>
      <c r="DY278" s="84"/>
      <c r="DZ278" s="84"/>
      <c r="EA278" s="84"/>
      <c r="EB278" s="84"/>
      <c r="EC278" s="84"/>
      <c r="ED278" s="84"/>
      <c r="EE278" s="84"/>
      <c r="EF278" s="84"/>
      <c r="EG278" s="84"/>
      <c r="EH278" s="84"/>
      <c r="EI278" s="84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84"/>
      <c r="FB278" s="84"/>
      <c r="FC278" s="84"/>
      <c r="FE278" s="84"/>
      <c r="FF278" s="84"/>
      <c r="FG278" s="84"/>
      <c r="FH278" s="84"/>
      <c r="FI278" s="84"/>
      <c r="FJ278" s="84"/>
    </row>
    <row r="279" spans="1:167" s="83" customFormat="1" ht="15" customHeight="1" thickBot="1" x14ac:dyDescent="0.3">
      <c r="A279" s="85" t="s">
        <v>1025</v>
      </c>
      <c r="B279" s="43" t="s">
        <v>1027</v>
      </c>
      <c r="C279" s="44">
        <v>23143</v>
      </c>
      <c r="D279" s="107" t="s">
        <v>2683</v>
      </c>
      <c r="E279" s="50" t="s">
        <v>30</v>
      </c>
      <c r="F279" s="51">
        <v>605</v>
      </c>
      <c r="G279" s="94"/>
      <c r="H279" s="95"/>
      <c r="I279" s="87"/>
      <c r="J279" s="91"/>
      <c r="K279" s="87"/>
      <c r="L279" s="87"/>
      <c r="M279" s="87"/>
      <c r="N279" s="87"/>
      <c r="O279" s="87"/>
      <c r="P279" s="91"/>
      <c r="Q279" s="87"/>
      <c r="R279" s="91"/>
      <c r="S279" s="87"/>
      <c r="T279" s="87"/>
      <c r="U279" s="87"/>
      <c r="V279" s="95"/>
      <c r="W279" s="91"/>
      <c r="X279" s="87"/>
      <c r="Y279" s="87"/>
      <c r="Z279" s="91"/>
      <c r="AA279" s="87"/>
      <c r="AB279" s="87"/>
      <c r="AC279" s="91"/>
      <c r="AD279" s="87">
        <v>360</v>
      </c>
      <c r="AE279" s="87"/>
      <c r="AF279" s="87"/>
      <c r="AG279" s="87"/>
      <c r="AH279" s="95"/>
      <c r="AI279" s="87"/>
      <c r="AJ279" s="91"/>
      <c r="AK279" s="87"/>
      <c r="AL279" s="87"/>
      <c r="AM279" s="87"/>
      <c r="AN279" s="87">
        <v>157</v>
      </c>
      <c r="AO279" s="87"/>
      <c r="AP279" s="87"/>
      <c r="AQ279" s="87">
        <v>88</v>
      </c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8"/>
      <c r="BT279" s="81">
        <v>0</v>
      </c>
      <c r="BU279" s="82">
        <v>0</v>
      </c>
      <c r="BV279" s="82">
        <v>0</v>
      </c>
      <c r="BW279" s="82">
        <v>0</v>
      </c>
      <c r="BX279" s="82">
        <v>0</v>
      </c>
      <c r="BY279" s="82">
        <v>0</v>
      </c>
      <c r="BZ279" s="84"/>
      <c r="FA279" s="99"/>
      <c r="FB279" s="84"/>
      <c r="FC279" s="84"/>
      <c r="FE279" s="84"/>
      <c r="FF279" s="84"/>
      <c r="FG279" s="84"/>
      <c r="FH279" s="84"/>
      <c r="FI279" s="84"/>
      <c r="FJ279" s="84"/>
    </row>
    <row r="280" spans="1:167" s="83" customFormat="1" ht="15" customHeight="1" thickBot="1" x14ac:dyDescent="0.3">
      <c r="A280" s="85" t="s">
        <v>1026</v>
      </c>
      <c r="B280" s="37" t="s">
        <v>1030</v>
      </c>
      <c r="C280" s="38">
        <v>36899</v>
      </c>
      <c r="D280" s="107" t="s">
        <v>2684</v>
      </c>
      <c r="E280" s="46" t="s">
        <v>406</v>
      </c>
      <c r="F280" s="51">
        <v>604</v>
      </c>
      <c r="G280" s="90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>
        <v>128</v>
      </c>
      <c r="AI280" s="91"/>
      <c r="AJ280" s="91"/>
      <c r="AK280" s="91"/>
      <c r="AL280" s="91"/>
      <c r="AM280" s="91">
        <v>117</v>
      </c>
      <c r="AN280" s="91"/>
      <c r="AO280" s="91"/>
      <c r="AP280" s="91"/>
      <c r="AQ280" s="91"/>
      <c r="AR280" s="91"/>
      <c r="AS280" s="91"/>
      <c r="AT280" s="91"/>
      <c r="AU280" s="91"/>
      <c r="AV280" s="91"/>
      <c r="AW280" s="91">
        <v>43</v>
      </c>
      <c r="AX280" s="91"/>
      <c r="AY280" s="91"/>
      <c r="AZ280" s="91"/>
      <c r="BA280" s="91"/>
      <c r="BB280" s="91"/>
      <c r="BC280" s="91">
        <v>316</v>
      </c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2"/>
      <c r="BT280" s="81">
        <v>0</v>
      </c>
      <c r="BU280" s="82">
        <v>0</v>
      </c>
      <c r="BV280" s="82">
        <v>0</v>
      </c>
      <c r="BW280" s="82">
        <v>0</v>
      </c>
      <c r="BX280" s="82">
        <v>0</v>
      </c>
      <c r="BY280" s="82">
        <v>0</v>
      </c>
      <c r="FK280" s="84"/>
    </row>
    <row r="281" spans="1:167" s="84" customFormat="1" ht="15" customHeight="1" thickBot="1" x14ac:dyDescent="0.3">
      <c r="A281" s="85" t="s">
        <v>1028</v>
      </c>
      <c r="B281" s="39" t="s">
        <v>931</v>
      </c>
      <c r="C281" s="40">
        <v>35150</v>
      </c>
      <c r="D281" s="107" t="s">
        <v>2685</v>
      </c>
      <c r="E281" s="47" t="s">
        <v>932</v>
      </c>
      <c r="F281" s="51">
        <v>601</v>
      </c>
      <c r="G281" s="86">
        <v>117</v>
      </c>
      <c r="H281" s="87"/>
      <c r="I281" s="87"/>
      <c r="J281" s="91"/>
      <c r="K281" s="91"/>
      <c r="L281" s="87"/>
      <c r="M281" s="87"/>
      <c r="N281" s="87"/>
      <c r="O281" s="87"/>
      <c r="P281" s="91"/>
      <c r="Q281" s="87"/>
      <c r="R281" s="91"/>
      <c r="S281" s="87"/>
      <c r="T281" s="91"/>
      <c r="U281" s="91"/>
      <c r="V281" s="87">
        <v>142</v>
      </c>
      <c r="W281" s="91"/>
      <c r="X281" s="87"/>
      <c r="Y281" s="87"/>
      <c r="Z281" s="91"/>
      <c r="AA281" s="91"/>
      <c r="AB281" s="87">
        <v>65</v>
      </c>
      <c r="AC281" s="91"/>
      <c r="AD281" s="91"/>
      <c r="AE281" s="87"/>
      <c r="AF281" s="87">
        <v>175</v>
      </c>
      <c r="AG281" s="91"/>
      <c r="AH281" s="87"/>
      <c r="AI281" s="87"/>
      <c r="AJ281" s="91"/>
      <c r="AK281" s="91"/>
      <c r="AL281" s="91"/>
      <c r="AM281" s="91"/>
      <c r="AN281" s="87"/>
      <c r="AO281" s="91"/>
      <c r="AP281" s="87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>
        <v>102</v>
      </c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2"/>
      <c r="BT281" s="81">
        <v>0</v>
      </c>
      <c r="BU281" s="82">
        <v>0</v>
      </c>
      <c r="BV281" s="82">
        <v>0</v>
      </c>
      <c r="BW281" s="82">
        <v>0</v>
      </c>
      <c r="BX281" s="82">
        <v>0</v>
      </c>
      <c r="BY281" s="82">
        <v>0</v>
      </c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B281" s="83"/>
      <c r="FC281" s="83"/>
      <c r="FD281" s="83"/>
      <c r="FE281" s="83"/>
      <c r="FF281" s="83"/>
      <c r="FG281" s="83"/>
      <c r="FH281" s="83"/>
      <c r="FI281" s="83"/>
      <c r="FJ281" s="83"/>
    </row>
    <row r="282" spans="1:167" s="84" customFormat="1" ht="15" customHeight="1" thickBot="1" x14ac:dyDescent="0.3">
      <c r="A282" s="85" t="s">
        <v>1029</v>
      </c>
      <c r="B282" s="39" t="s">
        <v>1036</v>
      </c>
      <c r="C282" s="40">
        <v>30520</v>
      </c>
      <c r="D282" s="107" t="s">
        <v>2686</v>
      </c>
      <c r="E282" s="47" t="s">
        <v>876</v>
      </c>
      <c r="F282" s="51">
        <v>589</v>
      </c>
      <c r="G282" s="86">
        <v>275</v>
      </c>
      <c r="H282" s="87"/>
      <c r="I282" s="87"/>
      <c r="J282" s="87"/>
      <c r="K282" s="91"/>
      <c r="L282" s="87">
        <v>157</v>
      </c>
      <c r="M282" s="87"/>
      <c r="N282" s="87"/>
      <c r="O282" s="87"/>
      <c r="P282" s="87"/>
      <c r="Q282" s="87"/>
      <c r="R282" s="87"/>
      <c r="S282" s="87"/>
      <c r="T282" s="91"/>
      <c r="U282" s="91"/>
      <c r="V282" s="87"/>
      <c r="W282" s="87"/>
      <c r="X282" s="87"/>
      <c r="Y282" s="87"/>
      <c r="Z282" s="87"/>
      <c r="AA282" s="91"/>
      <c r="AB282" s="87"/>
      <c r="AC282" s="87"/>
      <c r="AD282" s="91"/>
      <c r="AE282" s="87"/>
      <c r="AF282" s="87"/>
      <c r="AG282" s="91"/>
      <c r="AH282" s="87"/>
      <c r="AI282" s="87"/>
      <c r="AJ282" s="87"/>
      <c r="AK282" s="91"/>
      <c r="AL282" s="91"/>
      <c r="AM282" s="91"/>
      <c r="AN282" s="87"/>
      <c r="AO282" s="91"/>
      <c r="AP282" s="87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>
        <v>157</v>
      </c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2"/>
      <c r="BT282" s="81">
        <v>0</v>
      </c>
      <c r="BU282" s="82">
        <v>0</v>
      </c>
      <c r="BV282" s="82">
        <v>0</v>
      </c>
      <c r="BW282" s="82">
        <v>0</v>
      </c>
      <c r="BX282" s="82">
        <v>0</v>
      </c>
      <c r="BY282" s="82">
        <v>0</v>
      </c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</row>
    <row r="283" spans="1:167" s="84" customFormat="1" ht="15" customHeight="1" thickBot="1" x14ac:dyDescent="0.3">
      <c r="A283" s="85" t="s">
        <v>1031</v>
      </c>
      <c r="B283" s="37" t="s">
        <v>486</v>
      </c>
      <c r="C283" s="38">
        <v>38139</v>
      </c>
      <c r="D283" s="107" t="s">
        <v>2687</v>
      </c>
      <c r="E283" s="46" t="s">
        <v>715</v>
      </c>
      <c r="F283" s="51">
        <v>584</v>
      </c>
      <c r="G283" s="90"/>
      <c r="H283" s="91"/>
      <c r="I283" s="91"/>
      <c r="J283" s="91"/>
      <c r="K283" s="91"/>
      <c r="L283" s="91"/>
      <c r="M283" s="91"/>
      <c r="N283" s="91"/>
      <c r="O283" s="91">
        <v>60</v>
      </c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>
        <v>194</v>
      </c>
      <c r="AI283" s="91"/>
      <c r="AJ283" s="91"/>
      <c r="AK283" s="91"/>
      <c r="AL283" s="91">
        <v>117</v>
      </c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>
        <v>45</v>
      </c>
      <c r="BH283" s="91"/>
      <c r="BI283" s="91"/>
      <c r="BJ283" s="91"/>
      <c r="BK283" s="91"/>
      <c r="BL283" s="91">
        <v>92</v>
      </c>
      <c r="BM283" s="91"/>
      <c r="BN283" s="91"/>
      <c r="BO283" s="91"/>
      <c r="BP283" s="91"/>
      <c r="BQ283" s="91"/>
      <c r="BR283" s="91">
        <v>76</v>
      </c>
      <c r="BS283" s="92"/>
      <c r="BT283" s="81">
        <v>0</v>
      </c>
      <c r="BU283" s="82">
        <v>0</v>
      </c>
      <c r="BV283" s="82">
        <v>0</v>
      </c>
      <c r="BW283" s="82">
        <v>0</v>
      </c>
      <c r="BX283" s="82">
        <v>0</v>
      </c>
      <c r="BY283" s="82">
        <v>0</v>
      </c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  <c r="EH283" s="83"/>
      <c r="EI283" s="83"/>
      <c r="EJ283" s="83"/>
      <c r="EK283" s="83"/>
      <c r="EL283" s="83"/>
      <c r="EM283" s="83"/>
      <c r="EN283" s="83"/>
      <c r="EO283" s="83"/>
      <c r="EP283" s="83"/>
      <c r="EQ283" s="83"/>
      <c r="ER283" s="83"/>
      <c r="ES283" s="83"/>
      <c r="ET283" s="83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</row>
    <row r="284" spans="1:167" s="84" customFormat="1" ht="15" customHeight="1" thickBot="1" x14ac:dyDescent="0.3">
      <c r="A284" s="85" t="s">
        <v>1032</v>
      </c>
      <c r="B284" s="41" t="s">
        <v>222</v>
      </c>
      <c r="C284" s="72">
        <v>37090</v>
      </c>
      <c r="D284" s="107" t="s">
        <v>2688</v>
      </c>
      <c r="E284" s="49" t="s">
        <v>57</v>
      </c>
      <c r="F284" s="51">
        <v>582</v>
      </c>
      <c r="G284" s="90"/>
      <c r="H284" s="91"/>
      <c r="I284" s="91">
        <v>92</v>
      </c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>
        <v>60</v>
      </c>
      <c r="AC284" s="91"/>
      <c r="AD284" s="91"/>
      <c r="AE284" s="91"/>
      <c r="AF284" s="91"/>
      <c r="AG284" s="91"/>
      <c r="AH284" s="91">
        <v>268</v>
      </c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>
        <v>97</v>
      </c>
      <c r="AW284" s="91"/>
      <c r="AX284" s="91"/>
      <c r="AY284" s="91"/>
      <c r="AZ284" s="91"/>
      <c r="BA284" s="91"/>
      <c r="BB284" s="91"/>
      <c r="BC284" s="91"/>
      <c r="BD284" s="91"/>
      <c r="BE284" s="91">
        <v>65</v>
      </c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2"/>
      <c r="BT284" s="81">
        <v>0</v>
      </c>
      <c r="BU284" s="82">
        <v>0</v>
      </c>
      <c r="BV284" s="82">
        <v>0</v>
      </c>
      <c r="BW284" s="82">
        <v>0</v>
      </c>
      <c r="BX284" s="82">
        <v>0</v>
      </c>
      <c r="BY284" s="82">
        <v>0</v>
      </c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  <c r="EH284" s="83"/>
      <c r="EI284" s="83"/>
      <c r="EJ284" s="83"/>
      <c r="EK284" s="83"/>
      <c r="EL284" s="83"/>
      <c r="EM284" s="83"/>
      <c r="EN284" s="83"/>
      <c r="EO284" s="83"/>
      <c r="EP284" s="83"/>
      <c r="EQ284" s="83"/>
      <c r="ER284" s="83"/>
      <c r="ES284" s="83"/>
      <c r="ET284" s="83"/>
      <c r="EU284" s="83"/>
      <c r="EV284" s="83"/>
      <c r="EW284" s="83"/>
      <c r="EX284" s="83"/>
      <c r="EY284" s="83"/>
      <c r="EZ284" s="83"/>
      <c r="FA284" s="83"/>
      <c r="FB284" s="83"/>
      <c r="FC284" s="83"/>
      <c r="FD284" s="83"/>
      <c r="FE284" s="83"/>
      <c r="FF284" s="83"/>
      <c r="FG284" s="83"/>
      <c r="FH284" s="83"/>
      <c r="FI284" s="83"/>
      <c r="FJ284" s="83"/>
    </row>
    <row r="285" spans="1:167" s="84" customFormat="1" ht="15" customHeight="1" thickBot="1" x14ac:dyDescent="0.25">
      <c r="A285" s="85" t="s">
        <v>1034</v>
      </c>
      <c r="B285" s="101" t="s">
        <v>1045</v>
      </c>
      <c r="C285" s="40">
        <v>33942</v>
      </c>
      <c r="D285" s="107" t="s">
        <v>2689</v>
      </c>
      <c r="E285" s="47" t="s">
        <v>66</v>
      </c>
      <c r="F285" s="51">
        <v>582</v>
      </c>
      <c r="G285" s="86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>
        <v>360</v>
      </c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>
        <v>222</v>
      </c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8"/>
      <c r="BT285" s="81">
        <v>0</v>
      </c>
      <c r="BU285" s="82">
        <v>0</v>
      </c>
      <c r="BV285" s="82">
        <v>0</v>
      </c>
      <c r="BW285" s="82">
        <v>0</v>
      </c>
      <c r="BX285" s="82">
        <v>0</v>
      </c>
      <c r="BY285" s="82">
        <v>0</v>
      </c>
      <c r="BZ285" s="83"/>
      <c r="CA285" s="89"/>
      <c r="CB285" s="89"/>
      <c r="CC285" s="89"/>
      <c r="CD285" s="89"/>
      <c r="CE285" s="89"/>
      <c r="CF285" s="89"/>
      <c r="CG285" s="89"/>
      <c r="CH285" s="89"/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89"/>
      <c r="CW285" s="89"/>
      <c r="CX285" s="89"/>
      <c r="CY285" s="89"/>
      <c r="CZ285" s="89"/>
      <c r="DA285" s="89"/>
      <c r="DB285" s="89"/>
      <c r="DC285" s="89"/>
      <c r="DD285" s="89"/>
      <c r="DE285" s="89"/>
      <c r="DF285" s="89"/>
      <c r="DG285" s="89"/>
      <c r="DH285" s="89"/>
      <c r="DI285" s="89"/>
      <c r="DJ285" s="89"/>
      <c r="DK285" s="89"/>
      <c r="DL285" s="89"/>
      <c r="DM285" s="89"/>
      <c r="DN285" s="89"/>
      <c r="DO285" s="89"/>
      <c r="DP285" s="89"/>
      <c r="DQ285" s="89"/>
      <c r="DR285" s="89"/>
      <c r="DS285" s="89"/>
      <c r="DT285" s="83"/>
      <c r="DU285" s="83"/>
      <c r="DV285" s="83"/>
      <c r="DW285" s="83"/>
      <c r="DX285" s="83"/>
      <c r="DY285" s="83"/>
      <c r="DZ285" s="83"/>
      <c r="EA285" s="83"/>
      <c r="EB285" s="93"/>
      <c r="FA285" s="83"/>
      <c r="FB285" s="99"/>
      <c r="FC285" s="99"/>
      <c r="FD285" s="83"/>
      <c r="FE285" s="83"/>
      <c r="FF285" s="83"/>
      <c r="FG285" s="83"/>
      <c r="FH285" s="83"/>
      <c r="FI285" s="83"/>
      <c r="FJ285" s="83"/>
    </row>
    <row r="286" spans="1:167" s="84" customFormat="1" ht="15" customHeight="1" thickBot="1" x14ac:dyDescent="0.3">
      <c r="A286" s="85" t="s">
        <v>1035</v>
      </c>
      <c r="B286" s="37" t="s">
        <v>469</v>
      </c>
      <c r="C286" s="38">
        <v>38403</v>
      </c>
      <c r="D286" s="107" t="s">
        <v>2690</v>
      </c>
      <c r="E286" s="47" t="s">
        <v>667</v>
      </c>
      <c r="F286" s="51">
        <v>578</v>
      </c>
      <c r="G286" s="90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>
        <v>132</v>
      </c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>
        <v>194</v>
      </c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>
        <v>252</v>
      </c>
      <c r="BJ286" s="91"/>
      <c r="BK286" s="91"/>
      <c r="BL286" s="91"/>
      <c r="BM286" s="91"/>
      <c r="BN286" s="91"/>
      <c r="BO286" s="91"/>
      <c r="BP286" s="91"/>
      <c r="BQ286" s="91"/>
      <c r="BR286" s="91"/>
      <c r="BS286" s="92"/>
      <c r="BT286" s="81">
        <v>0</v>
      </c>
      <c r="BU286" s="82">
        <v>0</v>
      </c>
      <c r="BV286" s="82">
        <v>0</v>
      </c>
      <c r="BW286" s="82">
        <v>0</v>
      </c>
      <c r="BX286" s="82">
        <v>0</v>
      </c>
      <c r="BY286" s="82">
        <v>0</v>
      </c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83"/>
      <c r="EL286" s="83"/>
      <c r="EM286" s="83"/>
      <c r="EN286" s="83"/>
      <c r="EO286" s="83"/>
      <c r="EP286" s="83"/>
      <c r="EQ286" s="83"/>
      <c r="ER286" s="83"/>
      <c r="ES286" s="83"/>
      <c r="ET286" s="83"/>
      <c r="EU286" s="83"/>
      <c r="EV286" s="83"/>
      <c r="EW286" s="83"/>
      <c r="EX286" s="83"/>
      <c r="EY286" s="83"/>
      <c r="EZ286" s="83"/>
      <c r="FA286" s="83"/>
      <c r="FB286" s="83"/>
      <c r="FC286" s="83"/>
      <c r="FD286" s="83"/>
    </row>
    <row r="287" spans="1:167" s="84" customFormat="1" ht="15" customHeight="1" thickBot="1" x14ac:dyDescent="0.3">
      <c r="A287" s="85" t="s">
        <v>1037</v>
      </c>
      <c r="B287" s="37" t="s">
        <v>439</v>
      </c>
      <c r="C287" s="52">
        <v>36837</v>
      </c>
      <c r="D287" s="107" t="s">
        <v>2691</v>
      </c>
      <c r="E287" s="46" t="s">
        <v>55</v>
      </c>
      <c r="F287" s="51">
        <v>567</v>
      </c>
      <c r="G287" s="90"/>
      <c r="H287" s="91"/>
      <c r="I287" s="91"/>
      <c r="J287" s="91"/>
      <c r="K287" s="91"/>
      <c r="L287" s="91">
        <v>102</v>
      </c>
      <c r="M287" s="91"/>
      <c r="N287" s="91"/>
      <c r="O287" s="91"/>
      <c r="P287" s="91"/>
      <c r="Q287" s="91"/>
      <c r="R287" s="91"/>
      <c r="S287" s="91"/>
      <c r="T287" s="91"/>
      <c r="U287" s="91"/>
      <c r="V287" s="91">
        <v>149</v>
      </c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>
        <v>316</v>
      </c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2"/>
      <c r="BT287" s="81">
        <v>0</v>
      </c>
      <c r="BU287" s="82">
        <v>0</v>
      </c>
      <c r="BV287" s="82">
        <v>0</v>
      </c>
      <c r="BW287" s="82">
        <v>0</v>
      </c>
      <c r="BX287" s="82">
        <v>0</v>
      </c>
      <c r="BY287" s="82">
        <v>0</v>
      </c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EB287" s="83"/>
      <c r="EC287" s="83"/>
      <c r="ED287" s="83"/>
      <c r="EE287" s="83"/>
      <c r="EF287" s="83"/>
      <c r="EG287" s="83"/>
      <c r="EH287" s="83"/>
      <c r="EI287" s="83"/>
      <c r="EJ287" s="83"/>
      <c r="EK287" s="83"/>
      <c r="EL287" s="83"/>
      <c r="EM287" s="83"/>
      <c r="EN287" s="83"/>
      <c r="EO287" s="83"/>
      <c r="EP287" s="83"/>
      <c r="EQ287" s="83"/>
      <c r="ER287" s="83"/>
      <c r="ES287" s="83"/>
      <c r="ET287" s="83"/>
      <c r="EU287" s="83"/>
      <c r="EV287" s="83"/>
      <c r="EW287" s="83"/>
      <c r="EX287" s="83"/>
      <c r="EY287" s="83"/>
      <c r="EZ287" s="83"/>
      <c r="FA287" s="83"/>
      <c r="FD287" s="93"/>
      <c r="FE287" s="83"/>
      <c r="FF287" s="83"/>
      <c r="FG287" s="83"/>
      <c r="FH287" s="83"/>
      <c r="FI287" s="83"/>
      <c r="FJ287" s="83"/>
      <c r="FK287" s="83"/>
    </row>
    <row r="288" spans="1:167" s="84" customFormat="1" ht="15" customHeight="1" thickBot="1" x14ac:dyDescent="0.3">
      <c r="A288" s="85" t="s">
        <v>1038</v>
      </c>
      <c r="B288" s="39" t="s">
        <v>1051</v>
      </c>
      <c r="C288" s="40">
        <v>26973</v>
      </c>
      <c r="D288" s="107" t="s">
        <v>2692</v>
      </c>
      <c r="E288" s="47" t="s">
        <v>829</v>
      </c>
      <c r="F288" s="51">
        <v>565</v>
      </c>
      <c r="G288" s="86"/>
      <c r="H288" s="87"/>
      <c r="I288" s="87"/>
      <c r="J288" s="91"/>
      <c r="K288" s="87"/>
      <c r="L288" s="87"/>
      <c r="M288" s="87"/>
      <c r="N288" s="87"/>
      <c r="O288" s="87"/>
      <c r="P288" s="91"/>
      <c r="Q288" s="87"/>
      <c r="R288" s="91"/>
      <c r="S288" s="87"/>
      <c r="T288" s="87"/>
      <c r="U288" s="87"/>
      <c r="V288" s="87"/>
      <c r="W288" s="91"/>
      <c r="X288" s="87"/>
      <c r="Y288" s="87"/>
      <c r="Z288" s="91"/>
      <c r="AA288" s="87">
        <v>360</v>
      </c>
      <c r="AB288" s="87"/>
      <c r="AC288" s="91"/>
      <c r="AD288" s="87"/>
      <c r="AE288" s="87"/>
      <c r="AF288" s="87"/>
      <c r="AG288" s="87"/>
      <c r="AH288" s="87"/>
      <c r="AI288" s="87"/>
      <c r="AJ288" s="91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>
        <v>205</v>
      </c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8"/>
      <c r="BT288" s="81">
        <v>0</v>
      </c>
      <c r="BU288" s="82">
        <v>0</v>
      </c>
      <c r="BV288" s="82">
        <v>0</v>
      </c>
      <c r="BW288" s="82">
        <v>0</v>
      </c>
      <c r="BX288" s="82">
        <v>0</v>
      </c>
      <c r="BY288" s="82">
        <v>0</v>
      </c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B288" s="83"/>
      <c r="FC288" s="83"/>
      <c r="FD288" s="83"/>
      <c r="FE288" s="83"/>
      <c r="FF288" s="83"/>
      <c r="FG288" s="83"/>
      <c r="FH288" s="83"/>
      <c r="FI288" s="83"/>
      <c r="FJ288" s="83"/>
    </row>
    <row r="289" spans="1:167" s="83" customFormat="1" ht="15" customHeight="1" thickBot="1" x14ac:dyDescent="0.25">
      <c r="A289" s="85" t="s">
        <v>1040</v>
      </c>
      <c r="B289" s="103" t="s">
        <v>946</v>
      </c>
      <c r="C289" s="38">
        <v>38708</v>
      </c>
      <c r="D289" s="107" t="s">
        <v>2693</v>
      </c>
      <c r="E289" s="46" t="s">
        <v>709</v>
      </c>
      <c r="F289" s="51">
        <v>556</v>
      </c>
      <c r="G289" s="90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>
        <v>192</v>
      </c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>
        <v>92</v>
      </c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>
        <v>272</v>
      </c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2"/>
      <c r="BT289" s="81">
        <v>0</v>
      </c>
      <c r="BU289" s="82">
        <v>0</v>
      </c>
      <c r="BV289" s="82">
        <v>0</v>
      </c>
      <c r="BW289" s="82">
        <v>0</v>
      </c>
      <c r="BX289" s="82">
        <v>0</v>
      </c>
      <c r="BY289" s="82">
        <v>0</v>
      </c>
      <c r="FE289" s="84"/>
      <c r="FF289" s="84"/>
      <c r="FG289" s="84"/>
      <c r="FH289" s="84"/>
      <c r="FI289" s="84"/>
      <c r="FJ289" s="84"/>
    </row>
    <row r="290" spans="1:167" s="84" customFormat="1" ht="15" customHeight="1" thickBot="1" x14ac:dyDescent="0.3">
      <c r="A290" s="85" t="s">
        <v>1041</v>
      </c>
      <c r="B290" s="37" t="s">
        <v>1053</v>
      </c>
      <c r="C290" s="52">
        <v>35850</v>
      </c>
      <c r="D290" s="107" t="s">
        <v>2694</v>
      </c>
      <c r="E290" s="46" t="s">
        <v>876</v>
      </c>
      <c r="F290" s="51">
        <v>556</v>
      </c>
      <c r="G290" s="86"/>
      <c r="H290" s="95"/>
      <c r="I290" s="91"/>
      <c r="J290" s="95"/>
      <c r="K290" s="87"/>
      <c r="L290" s="91">
        <v>157</v>
      </c>
      <c r="M290" s="91"/>
      <c r="N290" s="91"/>
      <c r="O290" s="91"/>
      <c r="P290" s="95"/>
      <c r="Q290" s="91"/>
      <c r="R290" s="95"/>
      <c r="S290" s="91"/>
      <c r="T290" s="87"/>
      <c r="U290" s="87"/>
      <c r="V290" s="87">
        <v>242</v>
      </c>
      <c r="W290" s="95"/>
      <c r="X290" s="91"/>
      <c r="Y290" s="91"/>
      <c r="Z290" s="95"/>
      <c r="AA290" s="87"/>
      <c r="AB290" s="91"/>
      <c r="AC290" s="95"/>
      <c r="AD290" s="87"/>
      <c r="AE290" s="91"/>
      <c r="AF290" s="91"/>
      <c r="AG290" s="87"/>
      <c r="AH290" s="91"/>
      <c r="AI290" s="91"/>
      <c r="AJ290" s="95"/>
      <c r="AK290" s="87"/>
      <c r="AL290" s="87"/>
      <c r="AM290" s="87"/>
      <c r="AN290" s="91"/>
      <c r="AO290" s="87"/>
      <c r="AP290" s="91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>
        <v>157</v>
      </c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8"/>
      <c r="BT290" s="81">
        <v>0</v>
      </c>
      <c r="BU290" s="82">
        <v>0</v>
      </c>
      <c r="BV290" s="82">
        <v>0</v>
      </c>
      <c r="BW290" s="82">
        <v>0</v>
      </c>
      <c r="BX290" s="82">
        <v>0</v>
      </c>
      <c r="BY290" s="82">
        <v>0</v>
      </c>
      <c r="BZ290" s="83"/>
      <c r="DT290" s="83"/>
      <c r="DU290" s="83"/>
      <c r="EC290" s="89"/>
      <c r="ED290" s="89"/>
      <c r="EE290" s="89"/>
      <c r="EF290" s="89"/>
      <c r="EG290" s="89"/>
      <c r="EH290" s="89"/>
      <c r="EI290" s="89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3"/>
      <c r="FB290" s="83"/>
      <c r="FC290" s="83"/>
      <c r="FD290" s="83"/>
      <c r="FK290" s="83"/>
    </row>
    <row r="291" spans="1:167" s="83" customFormat="1" ht="15" customHeight="1" thickBot="1" x14ac:dyDescent="0.3">
      <c r="A291" s="85" t="s">
        <v>1042</v>
      </c>
      <c r="B291" s="39" t="s">
        <v>1055</v>
      </c>
      <c r="C291" s="40">
        <v>32791</v>
      </c>
      <c r="D291" s="107" t="s">
        <v>2695</v>
      </c>
      <c r="E291" s="47" t="s">
        <v>876</v>
      </c>
      <c r="F291" s="51">
        <v>555</v>
      </c>
      <c r="G291" s="86">
        <v>350</v>
      </c>
      <c r="H291" s="87"/>
      <c r="I291" s="87"/>
      <c r="J291" s="87"/>
      <c r="K291" s="95"/>
      <c r="L291" s="87">
        <v>205</v>
      </c>
      <c r="M291" s="87"/>
      <c r="N291" s="87"/>
      <c r="O291" s="87"/>
      <c r="P291" s="87"/>
      <c r="Q291" s="87"/>
      <c r="R291" s="87"/>
      <c r="S291" s="87"/>
      <c r="T291" s="95"/>
      <c r="U291" s="95"/>
      <c r="V291" s="87"/>
      <c r="W291" s="87"/>
      <c r="X291" s="87"/>
      <c r="Y291" s="87"/>
      <c r="Z291" s="87"/>
      <c r="AA291" s="95"/>
      <c r="AB291" s="87"/>
      <c r="AC291" s="87"/>
      <c r="AD291" s="95"/>
      <c r="AE291" s="87"/>
      <c r="AF291" s="87"/>
      <c r="AG291" s="95"/>
      <c r="AH291" s="87"/>
      <c r="AI291" s="87"/>
      <c r="AJ291" s="87"/>
      <c r="AK291" s="95"/>
      <c r="AL291" s="95"/>
      <c r="AM291" s="95"/>
      <c r="AN291" s="87"/>
      <c r="AO291" s="95"/>
      <c r="AP291" s="87"/>
      <c r="AQ291" s="95"/>
      <c r="AR291" s="95"/>
      <c r="AS291" s="95"/>
      <c r="AT291" s="95"/>
      <c r="AU291" s="95"/>
      <c r="AV291" s="95"/>
      <c r="AW291" s="95"/>
      <c r="AX291" s="95"/>
      <c r="AY291" s="95"/>
      <c r="AZ291" s="95"/>
      <c r="BA291" s="95"/>
      <c r="BB291" s="95"/>
      <c r="BC291" s="95"/>
      <c r="BD291" s="95"/>
      <c r="BE291" s="95"/>
      <c r="BF291" s="95"/>
      <c r="BG291" s="95"/>
      <c r="BH291" s="95"/>
      <c r="BI291" s="95"/>
      <c r="BJ291" s="95"/>
      <c r="BK291" s="95"/>
      <c r="BL291" s="95"/>
      <c r="BM291" s="95"/>
      <c r="BN291" s="95"/>
      <c r="BO291" s="95"/>
      <c r="BP291" s="95"/>
      <c r="BQ291" s="95"/>
      <c r="BR291" s="95"/>
      <c r="BS291" s="100"/>
      <c r="BT291" s="81">
        <v>0</v>
      </c>
      <c r="BU291" s="82">
        <v>0</v>
      </c>
      <c r="BV291" s="82">
        <v>0</v>
      </c>
      <c r="BW291" s="82">
        <v>0</v>
      </c>
      <c r="BX291" s="82">
        <v>0</v>
      </c>
      <c r="BY291" s="82">
        <v>0</v>
      </c>
      <c r="BZ291" s="84"/>
      <c r="CA291" s="84"/>
      <c r="CB291" s="84"/>
      <c r="CC291" s="84"/>
      <c r="CD291" s="84"/>
      <c r="CE291" s="8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8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84"/>
      <c r="DH291" s="84"/>
      <c r="DI291" s="84"/>
      <c r="DJ291" s="84"/>
      <c r="DK291" s="84"/>
      <c r="DL291" s="84"/>
      <c r="DM291" s="84"/>
      <c r="DN291" s="84"/>
      <c r="DO291" s="84"/>
      <c r="DP291" s="84"/>
      <c r="DQ291" s="84"/>
      <c r="DR291" s="84"/>
      <c r="DS291" s="84"/>
      <c r="DT291" s="84"/>
      <c r="DU291" s="84"/>
      <c r="DV291" s="84"/>
      <c r="DW291" s="84"/>
      <c r="DX291" s="84"/>
      <c r="DY291" s="84"/>
      <c r="DZ291" s="84"/>
      <c r="EA291" s="84"/>
      <c r="EB291" s="84"/>
      <c r="EC291" s="84"/>
      <c r="ED291" s="84"/>
      <c r="EE291" s="84"/>
      <c r="EF291" s="84"/>
      <c r="EG291" s="84"/>
      <c r="EH291" s="84"/>
      <c r="EI291" s="84"/>
      <c r="EJ291" s="84"/>
      <c r="EK291" s="84"/>
      <c r="EL291" s="84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84"/>
    </row>
    <row r="292" spans="1:167" s="83" customFormat="1" ht="15" customHeight="1" thickBot="1" x14ac:dyDescent="0.3">
      <c r="A292" s="85" t="s">
        <v>1044</v>
      </c>
      <c r="B292" s="37" t="s">
        <v>185</v>
      </c>
      <c r="C292" s="38">
        <v>37309</v>
      </c>
      <c r="D292" s="107" t="s">
        <v>2696</v>
      </c>
      <c r="E292" s="46" t="s">
        <v>46</v>
      </c>
      <c r="F292" s="51">
        <v>546</v>
      </c>
      <c r="G292" s="90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>
        <v>102</v>
      </c>
      <c r="BE292" s="91"/>
      <c r="BF292" s="91"/>
      <c r="BG292" s="91"/>
      <c r="BH292" s="91"/>
      <c r="BI292" s="91"/>
      <c r="BJ292" s="91">
        <v>444</v>
      </c>
      <c r="BK292" s="91"/>
      <c r="BL292" s="91"/>
      <c r="BM292" s="91"/>
      <c r="BN292" s="91"/>
      <c r="BO292" s="91"/>
      <c r="BP292" s="91"/>
      <c r="BQ292" s="91"/>
      <c r="BR292" s="91"/>
      <c r="BS292" s="92"/>
      <c r="BT292" s="81">
        <v>0</v>
      </c>
      <c r="BU292" s="82">
        <v>0</v>
      </c>
      <c r="BV292" s="82">
        <v>0</v>
      </c>
      <c r="BW292" s="82">
        <v>0</v>
      </c>
      <c r="BX292" s="82">
        <v>0</v>
      </c>
      <c r="BY292" s="82">
        <v>0</v>
      </c>
      <c r="FD292" s="84"/>
      <c r="FK292" s="84"/>
    </row>
    <row r="293" spans="1:167" s="83" customFormat="1" ht="15" customHeight="1" thickBot="1" x14ac:dyDescent="0.3">
      <c r="A293" s="85" t="s">
        <v>1046</v>
      </c>
      <c r="B293" s="39" t="s">
        <v>979</v>
      </c>
      <c r="C293" s="40">
        <v>29729</v>
      </c>
      <c r="D293" s="107" t="s">
        <v>2697</v>
      </c>
      <c r="E293" s="47" t="s">
        <v>932</v>
      </c>
      <c r="F293" s="51">
        <v>546</v>
      </c>
      <c r="G293" s="86">
        <v>117</v>
      </c>
      <c r="H293" s="87"/>
      <c r="I293" s="87"/>
      <c r="J293" s="91"/>
      <c r="K293" s="87"/>
      <c r="L293" s="87"/>
      <c r="M293" s="87"/>
      <c r="N293" s="87"/>
      <c r="O293" s="87"/>
      <c r="P293" s="91"/>
      <c r="Q293" s="87"/>
      <c r="R293" s="91"/>
      <c r="S293" s="87"/>
      <c r="T293" s="87"/>
      <c r="U293" s="87"/>
      <c r="V293" s="87">
        <v>142</v>
      </c>
      <c r="W293" s="91"/>
      <c r="X293" s="87"/>
      <c r="Y293" s="87"/>
      <c r="Z293" s="91"/>
      <c r="AA293" s="87"/>
      <c r="AB293" s="87">
        <v>65</v>
      </c>
      <c r="AC293" s="91"/>
      <c r="AD293" s="87"/>
      <c r="AE293" s="87"/>
      <c r="AF293" s="87">
        <v>92</v>
      </c>
      <c r="AG293" s="87"/>
      <c r="AH293" s="87"/>
      <c r="AI293" s="87"/>
      <c r="AJ293" s="91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>
        <v>65</v>
      </c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8">
        <v>65</v>
      </c>
      <c r="BT293" s="81">
        <v>0</v>
      </c>
      <c r="BU293" s="82">
        <v>0</v>
      </c>
      <c r="BV293" s="82">
        <v>0</v>
      </c>
      <c r="BW293" s="82">
        <v>0</v>
      </c>
      <c r="BX293" s="82">
        <v>0</v>
      </c>
      <c r="BY293" s="82">
        <v>0</v>
      </c>
      <c r="BZ293" s="99"/>
      <c r="DT293" s="84"/>
      <c r="DU293" s="84"/>
      <c r="DV293" s="84"/>
      <c r="DW293" s="84"/>
      <c r="DX293" s="84"/>
      <c r="DY293" s="84"/>
      <c r="DZ293" s="84"/>
      <c r="EA293" s="84"/>
      <c r="EC293" s="84"/>
      <c r="ED293" s="84"/>
      <c r="EE293" s="84"/>
      <c r="EF293" s="84"/>
      <c r="EG293" s="84"/>
      <c r="EH293" s="84"/>
      <c r="EI293" s="84"/>
      <c r="EJ293" s="84"/>
      <c r="EK293" s="84"/>
      <c r="EL293" s="84"/>
      <c r="EM293" s="84"/>
      <c r="EN293" s="84"/>
      <c r="EO293" s="84"/>
      <c r="EP293" s="84"/>
      <c r="EQ293" s="84"/>
      <c r="ER293" s="84"/>
      <c r="ES293" s="84"/>
      <c r="ET293" s="84"/>
      <c r="EU293" s="84"/>
      <c r="EV293" s="84"/>
      <c r="EW293" s="84"/>
      <c r="EX293" s="84"/>
      <c r="EY293" s="84"/>
      <c r="EZ293" s="84"/>
      <c r="FD293" s="93"/>
      <c r="FK293" s="84"/>
    </row>
    <row r="294" spans="1:167" s="84" customFormat="1" ht="15" customHeight="1" thickBot="1" x14ac:dyDescent="0.3">
      <c r="A294" s="85" t="s">
        <v>1047</v>
      </c>
      <c r="B294" s="37" t="s">
        <v>1110</v>
      </c>
      <c r="C294" s="38">
        <v>38319</v>
      </c>
      <c r="D294" s="107" t="s">
        <v>2698</v>
      </c>
      <c r="E294" s="46" t="s">
        <v>11</v>
      </c>
      <c r="F294" s="51">
        <v>538</v>
      </c>
      <c r="G294" s="90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>
        <v>92</v>
      </c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>
        <v>117</v>
      </c>
      <c r="AE294" s="91"/>
      <c r="AF294" s="91"/>
      <c r="AG294" s="91"/>
      <c r="AH294" s="91"/>
      <c r="AI294" s="91">
        <v>137</v>
      </c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>
        <v>92</v>
      </c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>
        <v>55</v>
      </c>
      <c r="BM294" s="91"/>
      <c r="BN294" s="91"/>
      <c r="BO294" s="91"/>
      <c r="BP294" s="91"/>
      <c r="BQ294" s="91"/>
      <c r="BR294" s="91">
        <v>45</v>
      </c>
      <c r="BS294" s="92"/>
      <c r="BT294" s="81">
        <v>0</v>
      </c>
      <c r="BU294" s="82">
        <v>0</v>
      </c>
      <c r="BV294" s="82">
        <v>0</v>
      </c>
      <c r="BW294" s="82">
        <v>0</v>
      </c>
      <c r="BX294" s="82">
        <v>0</v>
      </c>
      <c r="BY294" s="82">
        <v>0</v>
      </c>
      <c r="BZ294" s="83"/>
      <c r="CA294" s="83"/>
      <c r="CB294" s="83"/>
      <c r="CC294" s="83"/>
      <c r="CD294" s="83"/>
      <c r="CE294" s="83"/>
      <c r="CF294" s="83"/>
      <c r="CG294" s="83"/>
      <c r="CH294" s="83"/>
      <c r="CI294" s="83"/>
      <c r="CJ294" s="83"/>
      <c r="CK294" s="83"/>
      <c r="CL294" s="83"/>
      <c r="CM294" s="83"/>
      <c r="CN294" s="83"/>
      <c r="CO294" s="83"/>
      <c r="CP294" s="83"/>
      <c r="CQ294" s="83"/>
      <c r="CR294" s="83"/>
      <c r="CS294" s="83"/>
      <c r="CT294" s="83"/>
      <c r="CU294" s="83"/>
      <c r="CV294" s="83"/>
      <c r="CW294" s="83"/>
      <c r="CX294" s="83"/>
      <c r="CY294" s="83"/>
      <c r="CZ294" s="83"/>
      <c r="DA294" s="83"/>
      <c r="DB294" s="83"/>
      <c r="DC294" s="83"/>
      <c r="DD294" s="83"/>
      <c r="DE294" s="83"/>
      <c r="DF294" s="83"/>
      <c r="DG294" s="83"/>
      <c r="DH294" s="83"/>
      <c r="DI294" s="83"/>
      <c r="DJ294" s="83"/>
      <c r="DK294" s="83"/>
      <c r="DL294" s="83"/>
      <c r="DM294" s="83"/>
      <c r="DN294" s="83"/>
      <c r="DO294" s="83"/>
      <c r="DP294" s="83"/>
      <c r="DQ294" s="83"/>
      <c r="DR294" s="83"/>
      <c r="DS294" s="83"/>
      <c r="DT294" s="83"/>
      <c r="DU294" s="83"/>
      <c r="DV294" s="83"/>
      <c r="DW294" s="83"/>
      <c r="DX294" s="83"/>
      <c r="DY294" s="83"/>
      <c r="DZ294" s="83"/>
      <c r="EA294" s="83"/>
      <c r="EB294" s="83"/>
      <c r="EC294" s="83"/>
      <c r="ED294" s="83"/>
      <c r="EE294" s="83"/>
      <c r="EF294" s="83"/>
      <c r="EG294" s="83"/>
      <c r="EH294" s="83"/>
      <c r="EI294" s="83"/>
      <c r="EJ294" s="83"/>
      <c r="EK294" s="83"/>
      <c r="EL294" s="83"/>
      <c r="EM294" s="83"/>
      <c r="EN294" s="83"/>
      <c r="EO294" s="83"/>
      <c r="EP294" s="83"/>
      <c r="EQ294" s="83"/>
      <c r="ER294" s="83"/>
      <c r="ES294" s="83"/>
      <c r="ET294" s="83"/>
      <c r="EU294" s="83"/>
      <c r="EV294" s="83"/>
      <c r="EW294" s="83"/>
      <c r="EX294" s="83"/>
      <c r="EY294" s="83"/>
      <c r="EZ294" s="83"/>
      <c r="FA294" s="83"/>
      <c r="FB294" s="83"/>
      <c r="FC294" s="83"/>
      <c r="FD294" s="83"/>
      <c r="FE294" s="83"/>
      <c r="FF294" s="83"/>
      <c r="FG294" s="83"/>
      <c r="FH294" s="83"/>
      <c r="FI294" s="83"/>
      <c r="FJ294" s="83"/>
    </row>
    <row r="295" spans="1:167" s="84" customFormat="1" ht="15" customHeight="1" thickBot="1" x14ac:dyDescent="0.3">
      <c r="A295" s="85" t="s">
        <v>1049</v>
      </c>
      <c r="B295" s="37" t="s">
        <v>1106</v>
      </c>
      <c r="C295" s="38">
        <v>37606</v>
      </c>
      <c r="D295" s="107" t="s">
        <v>2699</v>
      </c>
      <c r="E295" s="46" t="s">
        <v>408</v>
      </c>
      <c r="F295" s="51">
        <v>535</v>
      </c>
      <c r="G295" s="90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>
        <v>66</v>
      </c>
      <c r="AH295" s="91">
        <v>93</v>
      </c>
      <c r="AI295" s="91"/>
      <c r="AJ295" s="91"/>
      <c r="AK295" s="91"/>
      <c r="AL295" s="91"/>
      <c r="AM295" s="91">
        <v>117</v>
      </c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>
        <v>167</v>
      </c>
      <c r="BD295" s="91"/>
      <c r="BE295" s="91"/>
      <c r="BF295" s="91"/>
      <c r="BG295" s="91"/>
      <c r="BH295" s="91"/>
      <c r="BI295" s="91"/>
      <c r="BJ295" s="91"/>
      <c r="BK295" s="91"/>
      <c r="BL295" s="91"/>
      <c r="BM295" s="91">
        <v>92</v>
      </c>
      <c r="BN295" s="91"/>
      <c r="BO295" s="91"/>
      <c r="BP295" s="91"/>
      <c r="BQ295" s="91"/>
      <c r="BR295" s="91"/>
      <c r="BS295" s="92"/>
      <c r="BT295" s="81">
        <v>0</v>
      </c>
      <c r="BU295" s="82">
        <v>0</v>
      </c>
      <c r="BV295" s="82">
        <v>0</v>
      </c>
      <c r="BW295" s="82">
        <v>0</v>
      </c>
      <c r="BX295" s="82">
        <v>0</v>
      </c>
      <c r="BY295" s="82">
        <v>0</v>
      </c>
      <c r="BZ295" s="83"/>
      <c r="CA295" s="83"/>
      <c r="CB295" s="83"/>
      <c r="CC295" s="83"/>
      <c r="CD295" s="83"/>
      <c r="CE295" s="83"/>
      <c r="CF295" s="83"/>
      <c r="CG295" s="83"/>
      <c r="CH295" s="83"/>
      <c r="CI295" s="83"/>
      <c r="CJ295" s="83"/>
      <c r="CK295" s="83"/>
      <c r="CL295" s="83"/>
      <c r="CM295" s="83"/>
      <c r="CN295" s="83"/>
      <c r="CO295" s="83"/>
      <c r="CP295" s="83"/>
      <c r="CQ295" s="83"/>
      <c r="CR295" s="83"/>
      <c r="CS295" s="83"/>
      <c r="CT295" s="83"/>
      <c r="CU295" s="83"/>
      <c r="CV295" s="83"/>
      <c r="CW295" s="83"/>
      <c r="CX295" s="83"/>
      <c r="CY295" s="83"/>
      <c r="CZ295" s="83"/>
      <c r="DA295" s="83"/>
      <c r="DB295" s="83"/>
      <c r="DC295" s="83"/>
      <c r="DD295" s="83"/>
      <c r="DE295" s="83"/>
      <c r="DF295" s="83"/>
      <c r="DG295" s="83"/>
      <c r="DH295" s="83"/>
      <c r="DI295" s="83"/>
      <c r="DJ295" s="83"/>
      <c r="DK295" s="83"/>
      <c r="DL295" s="83"/>
      <c r="DM295" s="83"/>
      <c r="DN295" s="83"/>
      <c r="DO295" s="83"/>
      <c r="DP295" s="83"/>
      <c r="DQ295" s="83"/>
      <c r="DR295" s="83"/>
      <c r="DS295" s="83"/>
      <c r="DT295" s="83"/>
      <c r="DU295" s="83"/>
      <c r="DV295" s="83"/>
      <c r="DW295" s="83"/>
      <c r="DX295" s="83"/>
      <c r="DY295" s="83"/>
      <c r="DZ295" s="83"/>
      <c r="EA295" s="83"/>
      <c r="EB295" s="83"/>
      <c r="EC295" s="83"/>
      <c r="ED295" s="83"/>
      <c r="EE295" s="83"/>
      <c r="EF295" s="83"/>
      <c r="EG295" s="83"/>
      <c r="EH295" s="83"/>
      <c r="EI295" s="83"/>
      <c r="EJ295" s="83"/>
      <c r="EK295" s="83"/>
      <c r="EL295" s="83"/>
      <c r="EM295" s="83"/>
      <c r="EN295" s="83"/>
      <c r="EO295" s="83"/>
      <c r="EP295" s="83"/>
      <c r="EQ295" s="83"/>
      <c r="ER295" s="83"/>
      <c r="ES295" s="83"/>
      <c r="ET295" s="83"/>
      <c r="EU295" s="83"/>
      <c r="EV295" s="83"/>
      <c r="EW295" s="83"/>
      <c r="EX295" s="83"/>
      <c r="EY295" s="83"/>
      <c r="EZ295" s="83"/>
      <c r="FA295" s="83"/>
      <c r="FB295" s="83"/>
      <c r="FC295" s="83"/>
      <c r="FD295" s="83"/>
      <c r="FE295" s="83"/>
      <c r="FF295" s="83"/>
      <c r="FG295" s="83"/>
      <c r="FH295" s="83"/>
      <c r="FI295" s="83"/>
      <c r="FJ295" s="83"/>
    </row>
    <row r="296" spans="1:167" s="84" customFormat="1" ht="15" customHeight="1" thickBot="1" x14ac:dyDescent="0.3">
      <c r="A296" s="85" t="s">
        <v>1050</v>
      </c>
      <c r="B296" s="39" t="s">
        <v>1378</v>
      </c>
      <c r="C296" s="40">
        <v>33143</v>
      </c>
      <c r="D296" s="107" t="s">
        <v>2700</v>
      </c>
      <c r="E296" s="47" t="s">
        <v>707</v>
      </c>
      <c r="F296" s="51">
        <v>529</v>
      </c>
      <c r="G296" s="90"/>
      <c r="H296" s="91"/>
      <c r="I296" s="91"/>
      <c r="J296" s="91"/>
      <c r="K296" s="95"/>
      <c r="L296" s="91"/>
      <c r="M296" s="91"/>
      <c r="N296" s="91"/>
      <c r="O296" s="91"/>
      <c r="P296" s="91"/>
      <c r="Q296" s="91"/>
      <c r="R296" s="91"/>
      <c r="S296" s="91"/>
      <c r="T296" s="95"/>
      <c r="U296" s="95"/>
      <c r="V296" s="87"/>
      <c r="W296" s="91"/>
      <c r="X296" s="91"/>
      <c r="Y296" s="91"/>
      <c r="Z296" s="91"/>
      <c r="AA296" s="95"/>
      <c r="AB296" s="91"/>
      <c r="AC296" s="91"/>
      <c r="AD296" s="95"/>
      <c r="AE296" s="91"/>
      <c r="AF296" s="91"/>
      <c r="AG296" s="95"/>
      <c r="AH296" s="87"/>
      <c r="AI296" s="91"/>
      <c r="AJ296" s="91"/>
      <c r="AK296" s="95"/>
      <c r="AL296" s="95"/>
      <c r="AM296" s="95"/>
      <c r="AN296" s="91"/>
      <c r="AO296" s="95"/>
      <c r="AP296" s="91"/>
      <c r="AQ296" s="95"/>
      <c r="AR296" s="95"/>
      <c r="AS296" s="95"/>
      <c r="AT296" s="95"/>
      <c r="AU296" s="95"/>
      <c r="AV296" s="95"/>
      <c r="AW296" s="95"/>
      <c r="AX296" s="95"/>
      <c r="AY296" s="95"/>
      <c r="AZ296" s="95"/>
      <c r="BA296" s="95"/>
      <c r="BB296" s="95"/>
      <c r="BC296" s="95"/>
      <c r="BD296" s="95"/>
      <c r="BE296" s="95">
        <v>205</v>
      </c>
      <c r="BF296" s="95"/>
      <c r="BG296" s="95"/>
      <c r="BH296" s="95"/>
      <c r="BI296" s="95"/>
      <c r="BJ296" s="95">
        <v>222</v>
      </c>
      <c r="BK296" s="95"/>
      <c r="BL296" s="95"/>
      <c r="BM296" s="95"/>
      <c r="BN296" s="95"/>
      <c r="BO296" s="95"/>
      <c r="BP296" s="95"/>
      <c r="BQ296" s="95"/>
      <c r="BR296" s="95"/>
      <c r="BS296" s="100">
        <v>102</v>
      </c>
      <c r="BT296" s="81">
        <v>0</v>
      </c>
      <c r="BU296" s="82">
        <v>0</v>
      </c>
      <c r="BV296" s="82">
        <v>0</v>
      </c>
      <c r="BW296" s="82">
        <v>0</v>
      </c>
      <c r="BX296" s="82">
        <v>0</v>
      </c>
      <c r="BY296" s="82">
        <v>0</v>
      </c>
      <c r="BZ296" s="89"/>
      <c r="DV296" s="93"/>
      <c r="DW296" s="93"/>
      <c r="DX296" s="93"/>
      <c r="DY296" s="93"/>
      <c r="DZ296" s="93"/>
      <c r="EA296" s="93"/>
      <c r="EB296" s="83"/>
      <c r="EC296" s="83"/>
      <c r="ED296" s="83"/>
      <c r="EE296" s="83"/>
      <c r="EF296" s="83"/>
      <c r="EG296" s="83"/>
      <c r="EH296" s="83"/>
      <c r="EI296" s="83"/>
      <c r="EJ296" s="83"/>
      <c r="EK296" s="83"/>
      <c r="EL296" s="83"/>
      <c r="EM296" s="83"/>
      <c r="EN296" s="83"/>
      <c r="EO296" s="83"/>
      <c r="EP296" s="83"/>
      <c r="EQ296" s="83"/>
      <c r="ER296" s="83"/>
      <c r="ES296" s="83"/>
      <c r="ET296" s="83"/>
      <c r="EU296" s="83"/>
      <c r="EV296" s="83"/>
      <c r="EW296" s="83"/>
      <c r="EX296" s="83"/>
      <c r="EY296" s="83"/>
      <c r="EZ296" s="83"/>
      <c r="FB296" s="83"/>
      <c r="FC296" s="83"/>
      <c r="FD296" s="83"/>
      <c r="FE296" s="83"/>
      <c r="FF296" s="83"/>
      <c r="FG296" s="83"/>
      <c r="FH296" s="83"/>
      <c r="FI296" s="83"/>
      <c r="FJ296" s="83"/>
    </row>
    <row r="297" spans="1:167" s="84" customFormat="1" ht="15" customHeight="1" thickBot="1" x14ac:dyDescent="0.3">
      <c r="A297" s="85" t="s">
        <v>1052</v>
      </c>
      <c r="B297" s="39" t="s">
        <v>1069</v>
      </c>
      <c r="C297" s="40">
        <v>31001</v>
      </c>
      <c r="D297" s="107" t="s">
        <v>2701</v>
      </c>
      <c r="E297" s="47" t="s">
        <v>1070</v>
      </c>
      <c r="F297" s="51">
        <v>525</v>
      </c>
      <c r="G297" s="90"/>
      <c r="H297" s="91"/>
      <c r="I297" s="91">
        <v>65</v>
      </c>
      <c r="J297" s="91"/>
      <c r="K297" s="95">
        <v>88</v>
      </c>
      <c r="L297" s="91"/>
      <c r="M297" s="91"/>
      <c r="N297" s="91"/>
      <c r="O297" s="91"/>
      <c r="P297" s="91"/>
      <c r="Q297" s="91"/>
      <c r="R297" s="91"/>
      <c r="S297" s="91"/>
      <c r="T297" s="95"/>
      <c r="U297" s="95"/>
      <c r="V297" s="87">
        <v>205</v>
      </c>
      <c r="W297" s="91"/>
      <c r="X297" s="91"/>
      <c r="Y297" s="91"/>
      <c r="Z297" s="91"/>
      <c r="AA297" s="95"/>
      <c r="AB297" s="91"/>
      <c r="AC297" s="91"/>
      <c r="AD297" s="95"/>
      <c r="AE297" s="91"/>
      <c r="AF297" s="91"/>
      <c r="AG297" s="95"/>
      <c r="AH297" s="87"/>
      <c r="AI297" s="91"/>
      <c r="AJ297" s="91"/>
      <c r="AK297" s="95"/>
      <c r="AL297" s="95"/>
      <c r="AM297" s="95"/>
      <c r="AN297" s="91"/>
      <c r="AO297" s="95"/>
      <c r="AP297" s="91"/>
      <c r="AQ297" s="95"/>
      <c r="AR297" s="95"/>
      <c r="AS297" s="95"/>
      <c r="AT297" s="95"/>
      <c r="AU297" s="95"/>
      <c r="AV297" s="95"/>
      <c r="AW297" s="95"/>
      <c r="AX297" s="95"/>
      <c r="AY297" s="95"/>
      <c r="AZ297" s="95"/>
      <c r="BA297" s="95"/>
      <c r="BB297" s="95"/>
      <c r="BC297" s="95"/>
      <c r="BD297" s="95"/>
      <c r="BE297" s="95">
        <v>65</v>
      </c>
      <c r="BF297" s="95"/>
      <c r="BG297" s="95"/>
      <c r="BH297" s="95"/>
      <c r="BI297" s="95"/>
      <c r="BJ297" s="95"/>
      <c r="BK297" s="95">
        <v>102</v>
      </c>
      <c r="BL297" s="95"/>
      <c r="BM297" s="95"/>
      <c r="BN297" s="95"/>
      <c r="BO297" s="95"/>
      <c r="BP297" s="95"/>
      <c r="BQ297" s="95"/>
      <c r="BR297" s="95"/>
      <c r="BS297" s="100"/>
      <c r="BT297" s="81">
        <v>0</v>
      </c>
      <c r="BU297" s="82">
        <v>0</v>
      </c>
      <c r="BV297" s="82">
        <v>0</v>
      </c>
      <c r="BW297" s="82">
        <v>0</v>
      </c>
      <c r="BX297" s="82">
        <v>0</v>
      </c>
      <c r="BY297" s="82">
        <v>0</v>
      </c>
      <c r="BZ297" s="89"/>
      <c r="DV297" s="93"/>
      <c r="DW297" s="93"/>
      <c r="DX297" s="93"/>
      <c r="DY297" s="93"/>
      <c r="DZ297" s="93"/>
      <c r="EA297" s="93"/>
      <c r="EB297" s="83"/>
      <c r="EC297" s="83"/>
      <c r="ED297" s="83"/>
      <c r="EE297" s="83"/>
      <c r="EF297" s="83"/>
      <c r="EG297" s="83"/>
      <c r="EH297" s="83"/>
      <c r="EI297" s="83"/>
      <c r="EJ297" s="83"/>
      <c r="EK297" s="83"/>
      <c r="EL297" s="83"/>
      <c r="EM297" s="83"/>
      <c r="EN297" s="83"/>
      <c r="EO297" s="83"/>
      <c r="EP297" s="83"/>
      <c r="EQ297" s="83"/>
      <c r="ER297" s="83"/>
      <c r="ES297" s="83"/>
      <c r="ET297" s="83"/>
      <c r="EU297" s="83"/>
      <c r="EV297" s="83"/>
      <c r="EW297" s="83"/>
      <c r="EX297" s="83"/>
      <c r="EY297" s="83"/>
      <c r="EZ297" s="83"/>
      <c r="FB297" s="83"/>
      <c r="FC297" s="83"/>
      <c r="FD297" s="83"/>
      <c r="FE297" s="83"/>
      <c r="FF297" s="83"/>
      <c r="FG297" s="83"/>
      <c r="FH297" s="83"/>
      <c r="FI297" s="83"/>
      <c r="FJ297" s="83"/>
      <c r="FK297" s="83"/>
    </row>
    <row r="298" spans="1:167" s="84" customFormat="1" ht="15" customHeight="1" thickBot="1" x14ac:dyDescent="0.3">
      <c r="A298" s="85" t="s">
        <v>1054</v>
      </c>
      <c r="B298" s="37" t="s">
        <v>219</v>
      </c>
      <c r="C298" s="38">
        <v>37867</v>
      </c>
      <c r="D298" s="107" t="s">
        <v>2702</v>
      </c>
      <c r="E298" s="46" t="s">
        <v>77</v>
      </c>
      <c r="F298" s="51">
        <v>512</v>
      </c>
      <c r="G298" s="90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>
        <v>117</v>
      </c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>
        <v>228</v>
      </c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>
        <v>167</v>
      </c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2"/>
      <c r="BT298" s="81">
        <v>0</v>
      </c>
      <c r="BU298" s="82">
        <v>0</v>
      </c>
      <c r="BV298" s="82">
        <v>0</v>
      </c>
      <c r="BW298" s="82">
        <v>0</v>
      </c>
      <c r="BX298" s="82">
        <v>0</v>
      </c>
      <c r="BY298" s="82">
        <v>0</v>
      </c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</row>
    <row r="299" spans="1:167" s="96" customFormat="1" ht="15" customHeight="1" thickBot="1" x14ac:dyDescent="0.3">
      <c r="A299" s="85" t="s">
        <v>1056</v>
      </c>
      <c r="B299" s="39" t="s">
        <v>1085</v>
      </c>
      <c r="C299" s="40">
        <v>28435</v>
      </c>
      <c r="D299" s="107" t="s">
        <v>2703</v>
      </c>
      <c r="E299" s="47" t="s">
        <v>65</v>
      </c>
      <c r="F299" s="51">
        <v>504</v>
      </c>
      <c r="G299" s="86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>
        <v>504</v>
      </c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8"/>
      <c r="BT299" s="81">
        <v>0</v>
      </c>
      <c r="BU299" s="82">
        <v>0</v>
      </c>
      <c r="BV299" s="82">
        <v>0</v>
      </c>
      <c r="BW299" s="82">
        <v>0</v>
      </c>
      <c r="BX299" s="82">
        <v>0</v>
      </c>
      <c r="BY299" s="82">
        <v>0</v>
      </c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84"/>
      <c r="DU299" s="84"/>
      <c r="DV299" s="84"/>
      <c r="DW299" s="84"/>
      <c r="DX299" s="84"/>
      <c r="DY299" s="84"/>
      <c r="DZ299" s="84"/>
      <c r="EA299" s="84"/>
      <c r="EB299" s="8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4"/>
      <c r="EM299" s="84"/>
      <c r="EN299" s="84"/>
      <c r="EO299" s="84"/>
      <c r="EP299" s="84"/>
      <c r="EQ299" s="84"/>
      <c r="ER299" s="84"/>
      <c r="ES299" s="84"/>
      <c r="ET299" s="84"/>
      <c r="EU299" s="84"/>
      <c r="EV299" s="84"/>
      <c r="EW299" s="84"/>
      <c r="EX299" s="84"/>
      <c r="EY299" s="84"/>
      <c r="EZ299" s="84"/>
      <c r="FA299" s="84"/>
      <c r="FB299" s="93"/>
      <c r="FC299" s="93"/>
      <c r="FD299" s="83"/>
      <c r="FE299" s="83"/>
      <c r="FF299" s="83"/>
      <c r="FG299" s="83"/>
      <c r="FH299" s="83"/>
      <c r="FI299" s="83"/>
      <c r="FJ299" s="83"/>
      <c r="FK299" s="83"/>
    </row>
    <row r="300" spans="1:167" s="84" customFormat="1" ht="15" customHeight="1" thickBot="1" x14ac:dyDescent="0.3">
      <c r="A300" s="85" t="s">
        <v>1058</v>
      </c>
      <c r="B300" s="37" t="s">
        <v>420</v>
      </c>
      <c r="C300" s="38">
        <v>37450</v>
      </c>
      <c r="D300" s="107" t="s">
        <v>2704</v>
      </c>
      <c r="E300" s="46" t="s">
        <v>46</v>
      </c>
      <c r="F300" s="51">
        <v>501</v>
      </c>
      <c r="G300" s="90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>
        <v>92</v>
      </c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>
        <v>272</v>
      </c>
      <c r="AL300" s="91"/>
      <c r="AM300" s="91"/>
      <c r="AN300" s="91"/>
      <c r="AO300" s="91"/>
      <c r="AP300" s="91"/>
      <c r="AQ300" s="91"/>
      <c r="AR300" s="91"/>
      <c r="AS300" s="91"/>
      <c r="AT300" s="91"/>
      <c r="AU300" s="91">
        <v>137</v>
      </c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2"/>
      <c r="BT300" s="81">
        <v>0</v>
      </c>
      <c r="BU300" s="82">
        <v>0</v>
      </c>
      <c r="BV300" s="82">
        <v>0</v>
      </c>
      <c r="BW300" s="82">
        <v>0</v>
      </c>
      <c r="BX300" s="82">
        <v>0</v>
      </c>
      <c r="BY300" s="82">
        <v>0</v>
      </c>
      <c r="BZ300" s="83"/>
      <c r="CA300" s="83"/>
      <c r="CB300" s="83"/>
      <c r="CC300" s="83"/>
      <c r="CD300" s="83"/>
      <c r="CE300" s="83"/>
      <c r="CF300" s="83"/>
      <c r="CG300" s="83"/>
      <c r="CH300" s="83"/>
      <c r="CI300" s="83"/>
      <c r="CJ300" s="83"/>
      <c r="CK300" s="83"/>
      <c r="CL300" s="83"/>
      <c r="CM300" s="83"/>
      <c r="CN300" s="83"/>
      <c r="CO300" s="83"/>
      <c r="CP300" s="83"/>
      <c r="CQ300" s="83"/>
      <c r="CR300" s="83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  <c r="EH300" s="83"/>
      <c r="EI300" s="83"/>
      <c r="EJ300" s="83"/>
      <c r="EK300" s="83"/>
      <c r="EL300" s="83"/>
      <c r="EM300" s="83"/>
      <c r="EN300" s="83"/>
      <c r="EO300" s="83"/>
      <c r="EP300" s="83"/>
      <c r="EQ300" s="83"/>
      <c r="ER300" s="83"/>
      <c r="ES300" s="83"/>
      <c r="ET300" s="83"/>
      <c r="EU300" s="83"/>
      <c r="EV300" s="83"/>
      <c r="EW300" s="83"/>
      <c r="EX300" s="83"/>
      <c r="EY300" s="83"/>
      <c r="EZ300" s="83"/>
      <c r="FA300" s="83"/>
      <c r="FB300" s="83"/>
      <c r="FC300" s="83"/>
      <c r="FD300" s="83"/>
      <c r="FE300" s="83"/>
      <c r="FF300" s="83"/>
      <c r="FG300" s="83"/>
      <c r="FH300" s="83"/>
      <c r="FI300" s="83"/>
      <c r="FJ300" s="83"/>
    </row>
    <row r="301" spans="1:167" s="83" customFormat="1" ht="15" customHeight="1" thickBot="1" x14ac:dyDescent="0.3">
      <c r="A301" s="85" t="s">
        <v>1059</v>
      </c>
      <c r="B301" s="39" t="s">
        <v>939</v>
      </c>
      <c r="C301" s="40">
        <v>30384</v>
      </c>
      <c r="D301" s="107" t="s">
        <v>2705</v>
      </c>
      <c r="E301" s="105" t="s">
        <v>58</v>
      </c>
      <c r="F301" s="51">
        <v>500</v>
      </c>
      <c r="G301" s="86">
        <v>500</v>
      </c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8"/>
      <c r="BT301" s="81">
        <v>0</v>
      </c>
      <c r="BU301" s="82">
        <v>0</v>
      </c>
      <c r="BV301" s="82">
        <v>0</v>
      </c>
      <c r="BW301" s="82">
        <v>0</v>
      </c>
      <c r="BX301" s="82">
        <v>0</v>
      </c>
      <c r="BY301" s="82">
        <v>0</v>
      </c>
      <c r="CA301" s="84"/>
      <c r="CB301" s="84"/>
      <c r="CC301" s="84"/>
      <c r="CD301" s="84"/>
      <c r="CE301" s="8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8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84"/>
      <c r="DH301" s="84"/>
      <c r="DI301" s="84"/>
      <c r="DJ301" s="84"/>
      <c r="DK301" s="84"/>
      <c r="DL301" s="84"/>
      <c r="DM301" s="84"/>
      <c r="DN301" s="84"/>
      <c r="DO301" s="84"/>
      <c r="DP301" s="84"/>
      <c r="DQ301" s="84"/>
      <c r="DR301" s="84"/>
      <c r="DS301" s="84"/>
      <c r="EC301" s="84"/>
      <c r="ED301" s="84"/>
      <c r="EE301" s="84"/>
      <c r="EF301" s="84"/>
      <c r="EG301" s="84"/>
      <c r="EH301" s="84"/>
      <c r="EI301" s="84"/>
      <c r="EJ301" s="84"/>
      <c r="EK301" s="84"/>
      <c r="EL301" s="84"/>
      <c r="EM301" s="84"/>
      <c r="EN301" s="84"/>
      <c r="EO301" s="84"/>
      <c r="EP301" s="84"/>
      <c r="EQ301" s="84"/>
      <c r="ER301" s="84"/>
      <c r="ES301" s="84"/>
      <c r="ET301" s="84"/>
      <c r="EU301" s="84"/>
      <c r="EV301" s="84"/>
      <c r="EW301" s="84"/>
      <c r="EX301" s="84"/>
      <c r="EY301" s="84"/>
      <c r="EZ301" s="84"/>
    </row>
    <row r="302" spans="1:167" s="83" customFormat="1" ht="15" customHeight="1" thickBot="1" x14ac:dyDescent="0.3">
      <c r="A302" s="85" t="s">
        <v>1060</v>
      </c>
      <c r="B302" s="37" t="s">
        <v>1088</v>
      </c>
      <c r="C302" s="52">
        <v>36313</v>
      </c>
      <c r="D302" s="107" t="s">
        <v>2706</v>
      </c>
      <c r="E302" s="106" t="s">
        <v>55</v>
      </c>
      <c r="F302" s="51">
        <v>499</v>
      </c>
      <c r="G302" s="90">
        <v>192</v>
      </c>
      <c r="H302" s="91"/>
      <c r="I302" s="91"/>
      <c r="J302" s="91"/>
      <c r="K302" s="87"/>
      <c r="L302" s="91">
        <v>102</v>
      </c>
      <c r="M302" s="91"/>
      <c r="N302" s="91"/>
      <c r="O302" s="91"/>
      <c r="P302" s="91"/>
      <c r="Q302" s="91"/>
      <c r="R302" s="91"/>
      <c r="S302" s="91"/>
      <c r="T302" s="87"/>
      <c r="U302" s="87"/>
      <c r="V302" s="91">
        <v>205</v>
      </c>
      <c r="W302" s="91"/>
      <c r="X302" s="91"/>
      <c r="Y302" s="91"/>
      <c r="Z302" s="91"/>
      <c r="AA302" s="87"/>
      <c r="AB302" s="91"/>
      <c r="AC302" s="91"/>
      <c r="AD302" s="87"/>
      <c r="AE302" s="91"/>
      <c r="AF302" s="91"/>
      <c r="AG302" s="87"/>
      <c r="AH302" s="91"/>
      <c r="AI302" s="91"/>
      <c r="AJ302" s="91"/>
      <c r="AK302" s="87"/>
      <c r="AL302" s="87"/>
      <c r="AM302" s="87"/>
      <c r="AN302" s="91"/>
      <c r="AO302" s="87"/>
      <c r="AP302" s="91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8"/>
      <c r="BT302" s="81">
        <v>0</v>
      </c>
      <c r="BU302" s="82">
        <v>0</v>
      </c>
      <c r="BV302" s="82">
        <v>0</v>
      </c>
      <c r="BW302" s="82">
        <v>0</v>
      </c>
      <c r="BX302" s="82">
        <v>0</v>
      </c>
      <c r="BY302" s="82">
        <v>0</v>
      </c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</row>
    <row r="303" spans="1:167" s="84" customFormat="1" ht="15" customHeight="1" thickBot="1" x14ac:dyDescent="0.3">
      <c r="A303" s="85" t="s">
        <v>1061</v>
      </c>
      <c r="B303" s="39" t="s">
        <v>900</v>
      </c>
      <c r="C303" s="40">
        <v>30977</v>
      </c>
      <c r="D303" s="107" t="s">
        <v>2707</v>
      </c>
      <c r="E303" s="47" t="s">
        <v>68</v>
      </c>
      <c r="F303" s="51">
        <v>499</v>
      </c>
      <c r="G303" s="86">
        <v>192</v>
      </c>
      <c r="H303" s="87"/>
      <c r="I303" s="87"/>
      <c r="J303" s="87"/>
      <c r="K303" s="91"/>
      <c r="L303" s="87"/>
      <c r="M303" s="87"/>
      <c r="N303" s="87"/>
      <c r="O303" s="87"/>
      <c r="P303" s="87"/>
      <c r="Q303" s="87"/>
      <c r="R303" s="87"/>
      <c r="S303" s="87"/>
      <c r="T303" s="91"/>
      <c r="U303" s="91"/>
      <c r="V303" s="87">
        <v>242</v>
      </c>
      <c r="W303" s="87"/>
      <c r="X303" s="87"/>
      <c r="Y303" s="87">
        <v>65</v>
      </c>
      <c r="Z303" s="87"/>
      <c r="AA303" s="91"/>
      <c r="AB303" s="87"/>
      <c r="AC303" s="87"/>
      <c r="AD303" s="91"/>
      <c r="AE303" s="87"/>
      <c r="AF303" s="87"/>
      <c r="AG303" s="91"/>
      <c r="AH303" s="87"/>
      <c r="AI303" s="87"/>
      <c r="AJ303" s="87"/>
      <c r="AK303" s="91"/>
      <c r="AL303" s="91"/>
      <c r="AM303" s="91"/>
      <c r="AN303" s="87"/>
      <c r="AO303" s="91"/>
      <c r="AP303" s="87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2"/>
      <c r="BT303" s="81">
        <v>0</v>
      </c>
      <c r="BU303" s="82">
        <v>0</v>
      </c>
      <c r="BV303" s="82">
        <v>0</v>
      </c>
      <c r="BW303" s="82">
        <v>0</v>
      </c>
      <c r="BX303" s="82">
        <v>0</v>
      </c>
      <c r="BY303" s="82">
        <v>0</v>
      </c>
      <c r="BZ303" s="83"/>
      <c r="CA303" s="83"/>
      <c r="CB303" s="83"/>
      <c r="CC303" s="83"/>
      <c r="CD303" s="83"/>
      <c r="CE303" s="83"/>
      <c r="CF303" s="83"/>
      <c r="CG303" s="83"/>
      <c r="CH303" s="83"/>
      <c r="CI303" s="83"/>
      <c r="CJ303" s="83"/>
      <c r="CK303" s="83"/>
      <c r="CL303" s="83"/>
      <c r="CM303" s="83"/>
      <c r="CN303" s="83"/>
      <c r="CO303" s="83"/>
      <c r="CP303" s="83"/>
      <c r="CQ303" s="83"/>
      <c r="CR303" s="83"/>
      <c r="CS303" s="83"/>
      <c r="CT303" s="83"/>
      <c r="CU303" s="83"/>
      <c r="CV303" s="83"/>
      <c r="CW303" s="83"/>
      <c r="CX303" s="83"/>
      <c r="CY303" s="83"/>
      <c r="CZ303" s="83"/>
      <c r="DA303" s="83"/>
      <c r="DB303" s="83"/>
      <c r="DC303" s="83"/>
      <c r="DD303" s="83"/>
      <c r="DE303" s="83"/>
      <c r="DF303" s="83"/>
      <c r="DG303" s="83"/>
      <c r="DH303" s="83"/>
      <c r="DI303" s="83"/>
      <c r="DJ303" s="83"/>
      <c r="DK303" s="83"/>
      <c r="DL303" s="83"/>
      <c r="DM303" s="83"/>
      <c r="DN303" s="83"/>
      <c r="DO303" s="83"/>
      <c r="DP303" s="83"/>
      <c r="DQ303" s="83"/>
      <c r="DR303" s="83"/>
      <c r="DS303" s="83"/>
      <c r="DT303" s="83"/>
      <c r="DU303" s="83"/>
      <c r="DV303" s="83"/>
      <c r="DW303" s="83"/>
      <c r="DX303" s="83"/>
      <c r="DY303" s="83"/>
      <c r="DZ303" s="83"/>
      <c r="EA303" s="83"/>
      <c r="EC303" s="83"/>
      <c r="ED303" s="83"/>
      <c r="EE303" s="83"/>
      <c r="EF303" s="83"/>
      <c r="EG303" s="83"/>
      <c r="EH303" s="83"/>
      <c r="EI303" s="83"/>
      <c r="EJ303" s="83"/>
      <c r="EK303" s="83"/>
      <c r="EL303" s="83"/>
      <c r="EM303" s="83"/>
      <c r="EN303" s="83"/>
      <c r="EO303" s="83"/>
      <c r="EP303" s="83"/>
      <c r="EQ303" s="83"/>
      <c r="ER303" s="83"/>
      <c r="ES303" s="83"/>
      <c r="ET303" s="83"/>
      <c r="EU303" s="83"/>
      <c r="EV303" s="83"/>
      <c r="EW303" s="83"/>
      <c r="EX303" s="83"/>
      <c r="EY303" s="83"/>
      <c r="EZ303" s="83"/>
      <c r="FB303" s="83"/>
      <c r="FC303" s="83"/>
      <c r="FD303" s="83"/>
      <c r="FE303" s="83"/>
      <c r="FF303" s="83"/>
      <c r="FG303" s="83"/>
      <c r="FH303" s="83"/>
      <c r="FI303" s="83"/>
      <c r="FJ303" s="83"/>
      <c r="FK303" s="83"/>
    </row>
    <row r="304" spans="1:167" s="83" customFormat="1" ht="15" customHeight="1" thickBot="1" x14ac:dyDescent="0.3">
      <c r="A304" s="85" t="s">
        <v>1063</v>
      </c>
      <c r="B304" s="37" t="s">
        <v>1080</v>
      </c>
      <c r="C304" s="38">
        <v>37987</v>
      </c>
      <c r="D304" s="107" t="s">
        <v>2708</v>
      </c>
      <c r="E304" s="46" t="s">
        <v>46</v>
      </c>
      <c r="F304" s="51">
        <v>496</v>
      </c>
      <c r="G304" s="90"/>
      <c r="H304" s="91"/>
      <c r="I304" s="91"/>
      <c r="J304" s="91"/>
      <c r="K304" s="91"/>
      <c r="L304" s="91"/>
      <c r="M304" s="91"/>
      <c r="N304" s="91"/>
      <c r="O304" s="91"/>
      <c r="P304" s="91"/>
      <c r="Q304" s="91">
        <v>92</v>
      </c>
      <c r="R304" s="91"/>
      <c r="S304" s="91"/>
      <c r="T304" s="91"/>
      <c r="U304" s="91"/>
      <c r="V304" s="91"/>
      <c r="W304" s="91"/>
      <c r="X304" s="91">
        <v>92</v>
      </c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>
        <v>175</v>
      </c>
      <c r="BE304" s="91"/>
      <c r="BF304" s="91"/>
      <c r="BG304" s="91"/>
      <c r="BH304" s="91"/>
      <c r="BI304" s="91"/>
      <c r="BJ304" s="91"/>
      <c r="BK304" s="91"/>
      <c r="BL304" s="91">
        <v>137</v>
      </c>
      <c r="BM304" s="91"/>
      <c r="BN304" s="91"/>
      <c r="BO304" s="91"/>
      <c r="BP304" s="91"/>
      <c r="BQ304" s="91"/>
      <c r="BR304" s="91"/>
      <c r="BS304" s="92"/>
      <c r="BT304" s="81">
        <v>0</v>
      </c>
      <c r="BU304" s="82">
        <v>0</v>
      </c>
      <c r="BV304" s="82">
        <v>0</v>
      </c>
      <c r="BW304" s="82">
        <v>0</v>
      </c>
      <c r="BX304" s="82">
        <v>0</v>
      </c>
      <c r="BY304" s="82">
        <v>0</v>
      </c>
    </row>
    <row r="305" spans="1:166" s="83" customFormat="1" ht="15" customHeight="1" thickBot="1" x14ac:dyDescent="0.3">
      <c r="A305" s="85" t="s">
        <v>1065</v>
      </c>
      <c r="B305" s="39" t="s">
        <v>1039</v>
      </c>
      <c r="C305" s="40">
        <v>31710</v>
      </c>
      <c r="D305" s="107" t="s">
        <v>2709</v>
      </c>
      <c r="E305" s="47" t="s">
        <v>78</v>
      </c>
      <c r="F305" s="51">
        <v>495</v>
      </c>
      <c r="G305" s="86"/>
      <c r="H305" s="87"/>
      <c r="I305" s="87">
        <v>102</v>
      </c>
      <c r="J305" s="87"/>
      <c r="K305" s="87">
        <v>88</v>
      </c>
      <c r="L305" s="87"/>
      <c r="M305" s="87"/>
      <c r="N305" s="87">
        <v>175</v>
      </c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>
        <v>65</v>
      </c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8">
        <v>65</v>
      </c>
      <c r="BT305" s="81">
        <v>0</v>
      </c>
      <c r="BU305" s="82">
        <v>0</v>
      </c>
      <c r="BV305" s="82">
        <v>0</v>
      </c>
      <c r="BW305" s="82">
        <v>0</v>
      </c>
      <c r="BX305" s="82">
        <v>0</v>
      </c>
      <c r="BY305" s="82">
        <v>0</v>
      </c>
      <c r="BZ305" s="84"/>
      <c r="DT305" s="84"/>
      <c r="DU305" s="84"/>
      <c r="DV305" s="84"/>
      <c r="DW305" s="84"/>
      <c r="DX305" s="84"/>
      <c r="DY305" s="84"/>
      <c r="DZ305" s="84"/>
      <c r="EA305" s="84"/>
      <c r="EC305" s="84"/>
      <c r="ED305" s="84"/>
      <c r="EE305" s="84"/>
      <c r="EF305" s="84"/>
      <c r="EG305" s="84"/>
      <c r="EH305" s="84"/>
      <c r="EI305" s="84"/>
      <c r="EJ305" s="84"/>
      <c r="EK305" s="84"/>
      <c r="EL305" s="84"/>
      <c r="EM305" s="84"/>
      <c r="EN305" s="84"/>
      <c r="EO305" s="84"/>
      <c r="EP305" s="84"/>
      <c r="EQ305" s="84"/>
      <c r="ER305" s="84"/>
      <c r="ES305" s="84"/>
      <c r="ET305" s="84"/>
      <c r="EU305" s="84"/>
      <c r="EV305" s="84"/>
      <c r="EW305" s="84"/>
      <c r="EX305" s="84"/>
      <c r="EY305" s="84"/>
      <c r="EZ305" s="84"/>
      <c r="FA305" s="84"/>
    </row>
    <row r="306" spans="1:166" s="83" customFormat="1" ht="15" customHeight="1" thickBot="1" x14ac:dyDescent="0.3">
      <c r="A306" s="85" t="s">
        <v>1066</v>
      </c>
      <c r="B306" s="37" t="s">
        <v>450</v>
      </c>
      <c r="C306" s="38">
        <v>38728</v>
      </c>
      <c r="D306" s="107" t="s">
        <v>2710</v>
      </c>
      <c r="E306" s="46" t="s">
        <v>53</v>
      </c>
      <c r="F306" s="51">
        <v>494</v>
      </c>
      <c r="G306" s="90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>
        <v>220</v>
      </c>
      <c r="AH306" s="91">
        <v>228</v>
      </c>
      <c r="AI306" s="91"/>
      <c r="AJ306" s="91"/>
      <c r="AK306" s="91"/>
      <c r="AL306" s="91"/>
      <c r="AM306" s="91">
        <v>46</v>
      </c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2"/>
      <c r="BT306" s="81">
        <v>0</v>
      </c>
      <c r="BU306" s="82">
        <v>0</v>
      </c>
      <c r="BV306" s="82">
        <v>0</v>
      </c>
      <c r="BW306" s="82">
        <v>0</v>
      </c>
      <c r="BX306" s="82">
        <v>0</v>
      </c>
      <c r="BY306" s="82">
        <v>0</v>
      </c>
    </row>
    <row r="307" spans="1:166" s="83" customFormat="1" ht="15" customHeight="1" thickBot="1" x14ac:dyDescent="0.3">
      <c r="A307" s="85" t="s">
        <v>1067</v>
      </c>
      <c r="B307" s="37" t="s">
        <v>234</v>
      </c>
      <c r="C307" s="52">
        <v>36761</v>
      </c>
      <c r="D307" s="107" t="s">
        <v>2711</v>
      </c>
      <c r="E307" s="46" t="s">
        <v>50</v>
      </c>
      <c r="F307" s="51">
        <v>494</v>
      </c>
      <c r="G307" s="90">
        <v>275</v>
      </c>
      <c r="H307" s="91"/>
      <c r="I307" s="91"/>
      <c r="J307" s="91"/>
      <c r="K307" s="87"/>
      <c r="L307" s="91"/>
      <c r="M307" s="91"/>
      <c r="N307" s="91"/>
      <c r="O307" s="91"/>
      <c r="P307" s="91"/>
      <c r="Q307" s="91"/>
      <c r="R307" s="91"/>
      <c r="S307" s="91"/>
      <c r="T307" s="87"/>
      <c r="U307" s="87">
        <v>88</v>
      </c>
      <c r="V307" s="91"/>
      <c r="W307" s="91"/>
      <c r="X307" s="91"/>
      <c r="Y307" s="91"/>
      <c r="Z307" s="91"/>
      <c r="AA307" s="87"/>
      <c r="AB307" s="91"/>
      <c r="AC307" s="91"/>
      <c r="AD307" s="87"/>
      <c r="AE307" s="91"/>
      <c r="AF307" s="91"/>
      <c r="AG307" s="87">
        <v>88</v>
      </c>
      <c r="AH307" s="91"/>
      <c r="AI307" s="91"/>
      <c r="AJ307" s="91"/>
      <c r="AK307" s="87"/>
      <c r="AL307" s="87"/>
      <c r="AM307" s="87"/>
      <c r="AN307" s="91"/>
      <c r="AO307" s="87"/>
      <c r="AP307" s="91"/>
      <c r="AQ307" s="87"/>
      <c r="AR307" s="87"/>
      <c r="AS307" s="87"/>
      <c r="AT307" s="87"/>
      <c r="AU307" s="87"/>
      <c r="AV307" s="87"/>
      <c r="AW307" s="87">
        <v>43</v>
      </c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8"/>
      <c r="BT307" s="81">
        <v>0</v>
      </c>
      <c r="BU307" s="82">
        <v>0</v>
      </c>
      <c r="BV307" s="82">
        <v>0</v>
      </c>
      <c r="BW307" s="82">
        <v>0</v>
      </c>
      <c r="BX307" s="82">
        <v>0</v>
      </c>
      <c r="BY307" s="82">
        <v>0</v>
      </c>
      <c r="DT307" s="84"/>
      <c r="DU307" s="84"/>
      <c r="DV307" s="84"/>
      <c r="DW307" s="84"/>
      <c r="DX307" s="84"/>
      <c r="DY307" s="84"/>
      <c r="DZ307" s="84"/>
      <c r="EA307" s="84"/>
      <c r="EB307" s="8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4"/>
      <c r="EM307" s="84"/>
      <c r="EN307" s="84"/>
      <c r="EO307" s="84"/>
      <c r="EP307" s="84"/>
      <c r="EQ307" s="84"/>
      <c r="ER307" s="84"/>
      <c r="ES307" s="84"/>
      <c r="ET307" s="84"/>
      <c r="EU307" s="84"/>
      <c r="EV307" s="84"/>
      <c r="EW307" s="84"/>
      <c r="EX307" s="84"/>
      <c r="EY307" s="84"/>
      <c r="EZ307" s="84"/>
      <c r="FB307" s="84"/>
      <c r="FC307" s="84"/>
      <c r="FD307" s="84"/>
    </row>
    <row r="308" spans="1:166" s="83" customFormat="1" ht="15" customHeight="1" thickBot="1" x14ac:dyDescent="0.3">
      <c r="A308" s="85" t="s">
        <v>1068</v>
      </c>
      <c r="B308" s="102" t="s">
        <v>1161</v>
      </c>
      <c r="C308" s="38">
        <v>36970</v>
      </c>
      <c r="D308" s="107" t="s">
        <v>2712</v>
      </c>
      <c r="E308" s="46" t="s">
        <v>14</v>
      </c>
      <c r="F308" s="51">
        <v>491</v>
      </c>
      <c r="G308" s="90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>
        <v>167</v>
      </c>
      <c r="AE308" s="91"/>
      <c r="AF308" s="91"/>
      <c r="AG308" s="91"/>
      <c r="AH308" s="91"/>
      <c r="AI308" s="91">
        <v>92</v>
      </c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>
        <v>102</v>
      </c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>
        <v>65</v>
      </c>
      <c r="BM308" s="91"/>
      <c r="BN308" s="91"/>
      <c r="BO308" s="91"/>
      <c r="BP308" s="91"/>
      <c r="BQ308" s="91"/>
      <c r="BR308" s="91">
        <v>65</v>
      </c>
      <c r="BS308" s="92"/>
      <c r="BT308" s="81">
        <v>0</v>
      </c>
      <c r="BU308" s="82">
        <v>0</v>
      </c>
      <c r="BV308" s="82">
        <v>0</v>
      </c>
      <c r="BW308" s="82">
        <v>0</v>
      </c>
      <c r="BX308" s="82">
        <v>0</v>
      </c>
      <c r="BY308" s="82">
        <v>0</v>
      </c>
      <c r="FE308" s="84"/>
      <c r="FF308" s="84"/>
      <c r="FG308" s="84"/>
      <c r="FH308" s="84"/>
      <c r="FI308" s="84"/>
      <c r="FJ308" s="84"/>
    </row>
    <row r="309" spans="1:166" s="83" customFormat="1" ht="15" customHeight="1" thickBot="1" x14ac:dyDescent="0.3">
      <c r="A309" s="85" t="s">
        <v>1071</v>
      </c>
      <c r="B309" s="37" t="s">
        <v>243</v>
      </c>
      <c r="C309" s="38">
        <v>37085</v>
      </c>
      <c r="D309" s="107" t="s">
        <v>400</v>
      </c>
      <c r="E309" s="46" t="s">
        <v>62</v>
      </c>
      <c r="F309" s="51">
        <v>486</v>
      </c>
      <c r="G309" s="90"/>
      <c r="H309" s="91"/>
      <c r="I309" s="91"/>
      <c r="J309" s="91"/>
      <c r="K309" s="91"/>
      <c r="L309" s="91"/>
      <c r="M309" s="91"/>
      <c r="N309" s="91"/>
      <c r="O309" s="91"/>
      <c r="P309" s="91"/>
      <c r="Q309" s="91">
        <v>60</v>
      </c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>
        <v>92</v>
      </c>
      <c r="AF309" s="91"/>
      <c r="AG309" s="91"/>
      <c r="AH309" s="91">
        <v>268</v>
      </c>
      <c r="AI309" s="91"/>
      <c r="AJ309" s="91"/>
      <c r="AK309" s="91">
        <v>66</v>
      </c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2"/>
      <c r="BT309" s="81">
        <v>0</v>
      </c>
      <c r="BU309" s="82">
        <v>0</v>
      </c>
      <c r="BV309" s="82">
        <v>0</v>
      </c>
      <c r="BW309" s="82">
        <v>0</v>
      </c>
      <c r="BX309" s="82">
        <v>0</v>
      </c>
      <c r="BY309" s="82">
        <v>0</v>
      </c>
      <c r="FD309" s="84"/>
    </row>
    <row r="310" spans="1:166" s="83" customFormat="1" ht="15" customHeight="1" thickBot="1" x14ac:dyDescent="0.3">
      <c r="A310" s="85" t="s">
        <v>1074</v>
      </c>
      <c r="B310" s="37" t="s">
        <v>1091</v>
      </c>
      <c r="C310" s="38">
        <v>38233</v>
      </c>
      <c r="D310" s="107" t="s">
        <v>2713</v>
      </c>
      <c r="E310" s="47" t="s">
        <v>667</v>
      </c>
      <c r="F310" s="51">
        <v>478</v>
      </c>
      <c r="G310" s="90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>
        <v>109</v>
      </c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>
        <v>117</v>
      </c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>
        <v>252</v>
      </c>
      <c r="BJ310" s="91"/>
      <c r="BK310" s="91"/>
      <c r="BL310" s="91"/>
      <c r="BM310" s="91"/>
      <c r="BN310" s="91"/>
      <c r="BO310" s="91"/>
      <c r="BP310" s="91"/>
      <c r="BQ310" s="91"/>
      <c r="BR310" s="91"/>
      <c r="BS310" s="92"/>
      <c r="BT310" s="81">
        <v>0</v>
      </c>
      <c r="BU310" s="82">
        <v>0</v>
      </c>
      <c r="BV310" s="82">
        <v>0</v>
      </c>
      <c r="BW310" s="82">
        <v>0</v>
      </c>
      <c r="BX310" s="82">
        <v>0</v>
      </c>
      <c r="BY310" s="82">
        <v>0</v>
      </c>
    </row>
    <row r="311" spans="1:166" s="83" customFormat="1" ht="15" customHeight="1" thickBot="1" x14ac:dyDescent="0.3">
      <c r="A311" s="85" t="s">
        <v>1075</v>
      </c>
      <c r="B311" s="37" t="s">
        <v>201</v>
      </c>
      <c r="C311" s="38">
        <v>37475</v>
      </c>
      <c r="D311" s="107" t="s">
        <v>397</v>
      </c>
      <c r="E311" s="46" t="s">
        <v>62</v>
      </c>
      <c r="F311" s="51">
        <v>474</v>
      </c>
      <c r="G311" s="90"/>
      <c r="H311" s="91"/>
      <c r="I311" s="91"/>
      <c r="J311" s="91"/>
      <c r="K311" s="91"/>
      <c r="L311" s="91"/>
      <c r="M311" s="91"/>
      <c r="N311" s="91"/>
      <c r="O311" s="91"/>
      <c r="P311" s="91"/>
      <c r="Q311" s="91">
        <v>117</v>
      </c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>
        <v>137</v>
      </c>
      <c r="AF311" s="91"/>
      <c r="AG311" s="91"/>
      <c r="AH311" s="91">
        <v>220</v>
      </c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2"/>
      <c r="BT311" s="81">
        <v>0</v>
      </c>
      <c r="BU311" s="82">
        <v>0</v>
      </c>
      <c r="BV311" s="82">
        <v>0</v>
      </c>
      <c r="BW311" s="82">
        <v>0</v>
      </c>
      <c r="BX311" s="82">
        <v>0</v>
      </c>
      <c r="BY311" s="82">
        <v>0</v>
      </c>
    </row>
    <row r="312" spans="1:166" s="83" customFormat="1" ht="15" customHeight="1" thickBot="1" x14ac:dyDescent="0.3">
      <c r="A312" s="85" t="s">
        <v>1077</v>
      </c>
      <c r="B312" s="39" t="s">
        <v>1258</v>
      </c>
      <c r="C312" s="40">
        <v>39113</v>
      </c>
      <c r="D312" s="107" t="s">
        <v>2714</v>
      </c>
      <c r="E312" s="46" t="s">
        <v>97</v>
      </c>
      <c r="F312" s="51">
        <v>472</v>
      </c>
      <c r="G312" s="86"/>
      <c r="H312" s="87"/>
      <c r="I312" s="87"/>
      <c r="J312" s="91"/>
      <c r="K312" s="87"/>
      <c r="L312" s="87"/>
      <c r="M312" s="87"/>
      <c r="N312" s="87"/>
      <c r="O312" s="87"/>
      <c r="P312" s="91"/>
      <c r="Q312" s="87"/>
      <c r="R312" s="91"/>
      <c r="S312" s="87"/>
      <c r="T312" s="87"/>
      <c r="U312" s="87"/>
      <c r="V312" s="87"/>
      <c r="W312" s="91"/>
      <c r="X312" s="87"/>
      <c r="Y312" s="87"/>
      <c r="Z312" s="91"/>
      <c r="AA312" s="87"/>
      <c r="AB312" s="87"/>
      <c r="AC312" s="91"/>
      <c r="AD312" s="87"/>
      <c r="AE312" s="87"/>
      <c r="AF312" s="87"/>
      <c r="AG312" s="87"/>
      <c r="AH312" s="87"/>
      <c r="AI312" s="87"/>
      <c r="AJ312" s="91"/>
      <c r="AK312" s="87"/>
      <c r="AL312" s="87">
        <v>132</v>
      </c>
      <c r="AM312" s="87"/>
      <c r="AN312" s="87">
        <v>55</v>
      </c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>
        <v>76</v>
      </c>
      <c r="BH312" s="87"/>
      <c r="BI312" s="87"/>
      <c r="BJ312" s="87"/>
      <c r="BK312" s="87"/>
      <c r="BL312" s="87">
        <v>117</v>
      </c>
      <c r="BM312" s="87"/>
      <c r="BN312" s="87"/>
      <c r="BO312" s="87"/>
      <c r="BP312" s="87"/>
      <c r="BQ312" s="87"/>
      <c r="BR312" s="87">
        <v>92</v>
      </c>
      <c r="BS312" s="88"/>
      <c r="BT312" s="81">
        <v>0</v>
      </c>
      <c r="BU312" s="82">
        <v>0</v>
      </c>
      <c r="BV312" s="82">
        <v>0</v>
      </c>
      <c r="BW312" s="82">
        <v>0</v>
      </c>
      <c r="BX312" s="82">
        <v>0</v>
      </c>
      <c r="BY312" s="82">
        <v>0</v>
      </c>
      <c r="BZ312" s="99"/>
      <c r="DT312" s="84"/>
      <c r="DU312" s="84"/>
      <c r="DV312" s="84"/>
      <c r="DW312" s="84"/>
      <c r="DX312" s="84"/>
      <c r="DY312" s="84"/>
      <c r="DZ312" s="84"/>
      <c r="EA312" s="84"/>
      <c r="EC312" s="84"/>
      <c r="ED312" s="84"/>
      <c r="EE312" s="84"/>
      <c r="EF312" s="84"/>
      <c r="EG312" s="84"/>
      <c r="EH312" s="84"/>
      <c r="EI312" s="84"/>
      <c r="EJ312" s="84"/>
      <c r="EK312" s="84"/>
      <c r="EL312" s="84"/>
      <c r="EM312" s="84"/>
      <c r="EN312" s="84"/>
      <c r="EO312" s="84"/>
      <c r="EP312" s="84"/>
      <c r="EQ312" s="84"/>
      <c r="ER312" s="84"/>
      <c r="ES312" s="84"/>
      <c r="ET312" s="84"/>
      <c r="EU312" s="84"/>
      <c r="EV312" s="84"/>
      <c r="EW312" s="84"/>
      <c r="EX312" s="84"/>
      <c r="EY312" s="84"/>
      <c r="EZ312" s="84"/>
      <c r="FD312" s="84"/>
    </row>
    <row r="313" spans="1:166" s="83" customFormat="1" ht="15" customHeight="1" thickBot="1" x14ac:dyDescent="0.3">
      <c r="A313" s="85" t="s">
        <v>1079</v>
      </c>
      <c r="B313" s="37" t="s">
        <v>220</v>
      </c>
      <c r="C313" s="38">
        <v>38383</v>
      </c>
      <c r="D313" s="107" t="s">
        <v>2715</v>
      </c>
      <c r="E313" s="67" t="s">
        <v>77</v>
      </c>
      <c r="F313" s="51">
        <v>452</v>
      </c>
      <c r="G313" s="90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>
        <v>200</v>
      </c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>
        <v>252</v>
      </c>
      <c r="BJ313" s="91"/>
      <c r="BK313" s="91"/>
      <c r="BL313" s="91"/>
      <c r="BM313" s="91"/>
      <c r="BN313" s="91"/>
      <c r="BO313" s="91"/>
      <c r="BP313" s="91"/>
      <c r="BQ313" s="91"/>
      <c r="BR313" s="91"/>
      <c r="BS313" s="92"/>
      <c r="BT313" s="81">
        <v>0</v>
      </c>
      <c r="BU313" s="82">
        <v>0</v>
      </c>
      <c r="BV313" s="82">
        <v>0</v>
      </c>
      <c r="BW313" s="82">
        <v>0</v>
      </c>
      <c r="BX313" s="82">
        <v>0</v>
      </c>
      <c r="BY313" s="82">
        <v>0</v>
      </c>
    </row>
    <row r="314" spans="1:166" s="83" customFormat="1" ht="15" customHeight="1" thickBot="1" x14ac:dyDescent="0.3">
      <c r="A314" s="85" t="s">
        <v>1081</v>
      </c>
      <c r="B314" s="37" t="s">
        <v>192</v>
      </c>
      <c r="C314" s="52">
        <v>36761</v>
      </c>
      <c r="D314" s="107" t="s">
        <v>2716</v>
      </c>
      <c r="E314" s="46" t="s">
        <v>50</v>
      </c>
      <c r="F314" s="51">
        <v>449</v>
      </c>
      <c r="G314" s="90">
        <v>275</v>
      </c>
      <c r="H314" s="91"/>
      <c r="I314" s="91"/>
      <c r="J314" s="91"/>
      <c r="K314" s="87"/>
      <c r="L314" s="91"/>
      <c r="M314" s="91"/>
      <c r="N314" s="91"/>
      <c r="O314" s="91"/>
      <c r="P314" s="91"/>
      <c r="Q314" s="91"/>
      <c r="R314" s="91"/>
      <c r="S314" s="91"/>
      <c r="T314" s="87"/>
      <c r="U314" s="87">
        <v>88</v>
      </c>
      <c r="V314" s="91"/>
      <c r="W314" s="91"/>
      <c r="X314" s="91"/>
      <c r="Y314" s="91"/>
      <c r="Z314" s="91"/>
      <c r="AA314" s="87"/>
      <c r="AB314" s="91"/>
      <c r="AC314" s="91"/>
      <c r="AD314" s="87"/>
      <c r="AE314" s="91"/>
      <c r="AF314" s="91"/>
      <c r="AG314" s="87">
        <v>43</v>
      </c>
      <c r="AH314" s="91"/>
      <c r="AI314" s="91"/>
      <c r="AJ314" s="91"/>
      <c r="AK314" s="87"/>
      <c r="AL314" s="87"/>
      <c r="AM314" s="87"/>
      <c r="AN314" s="91"/>
      <c r="AO314" s="87"/>
      <c r="AP314" s="91"/>
      <c r="AQ314" s="87"/>
      <c r="AR314" s="87"/>
      <c r="AS314" s="87"/>
      <c r="AT314" s="87"/>
      <c r="AU314" s="87"/>
      <c r="AV314" s="87"/>
      <c r="AW314" s="87">
        <v>43</v>
      </c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8"/>
      <c r="BT314" s="81">
        <v>0</v>
      </c>
      <c r="BU314" s="82">
        <v>0</v>
      </c>
      <c r="BV314" s="82">
        <v>0</v>
      </c>
      <c r="BW314" s="82">
        <v>0</v>
      </c>
      <c r="BX314" s="82">
        <v>0</v>
      </c>
      <c r="BY314" s="82">
        <v>0</v>
      </c>
      <c r="DV314" s="96"/>
      <c r="DW314" s="96"/>
      <c r="DX314" s="96"/>
      <c r="DY314" s="96"/>
      <c r="DZ314" s="96"/>
      <c r="EA314" s="96"/>
      <c r="FB314" s="93"/>
      <c r="FC314" s="93"/>
    </row>
    <row r="315" spans="1:166" s="83" customFormat="1" ht="15" customHeight="1" thickBot="1" x14ac:dyDescent="0.3">
      <c r="A315" s="85" t="s">
        <v>1082</v>
      </c>
      <c r="B315" s="43" t="s">
        <v>964</v>
      </c>
      <c r="C315" s="52">
        <v>36946</v>
      </c>
      <c r="D315" s="107" t="s">
        <v>2717</v>
      </c>
      <c r="E315" s="46" t="s">
        <v>60</v>
      </c>
      <c r="F315" s="51">
        <v>448</v>
      </c>
      <c r="G315" s="90"/>
      <c r="H315" s="91"/>
      <c r="I315" s="91"/>
      <c r="J315" s="91"/>
      <c r="K315" s="87"/>
      <c r="L315" s="91"/>
      <c r="M315" s="91"/>
      <c r="N315" s="91"/>
      <c r="O315" s="87"/>
      <c r="P315" s="91"/>
      <c r="Q315" s="87"/>
      <c r="R315" s="91"/>
      <c r="S315" s="91"/>
      <c r="T315" s="87">
        <v>88</v>
      </c>
      <c r="U315" s="87"/>
      <c r="V315" s="91"/>
      <c r="W315" s="91"/>
      <c r="X315" s="87"/>
      <c r="Y315" s="87"/>
      <c r="Z315" s="91"/>
      <c r="AA315" s="87"/>
      <c r="AB315" s="87"/>
      <c r="AC315" s="91"/>
      <c r="AD315" s="87"/>
      <c r="AE315" s="87"/>
      <c r="AF315" s="87"/>
      <c r="AG315" s="87">
        <v>360</v>
      </c>
      <c r="AH315" s="91"/>
      <c r="AI315" s="87"/>
      <c r="AJ315" s="91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8"/>
      <c r="BT315" s="81">
        <v>0</v>
      </c>
      <c r="BU315" s="82">
        <v>0</v>
      </c>
      <c r="BV315" s="82">
        <v>0</v>
      </c>
      <c r="BW315" s="82">
        <v>0</v>
      </c>
      <c r="BX315" s="82">
        <v>0</v>
      </c>
      <c r="BY315" s="82">
        <v>0</v>
      </c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4"/>
      <c r="EM315" s="84"/>
      <c r="EN315" s="84"/>
      <c r="EO315" s="84"/>
      <c r="EP315" s="84"/>
      <c r="EQ315" s="84"/>
      <c r="ER315" s="84"/>
      <c r="ES315" s="84"/>
      <c r="ET315" s="84"/>
      <c r="EU315" s="84"/>
      <c r="EV315" s="84"/>
      <c r="EW315" s="84"/>
      <c r="EX315" s="84"/>
      <c r="EY315" s="84"/>
      <c r="EZ315" s="84"/>
      <c r="FE315" s="84"/>
      <c r="FF315" s="84"/>
      <c r="FG315" s="84"/>
      <c r="FH315" s="84"/>
      <c r="FI315" s="84"/>
      <c r="FJ315" s="84"/>
    </row>
    <row r="316" spans="1:166" s="83" customFormat="1" ht="15" customHeight="1" thickBot="1" x14ac:dyDescent="0.3">
      <c r="A316" s="85" t="s">
        <v>1083</v>
      </c>
      <c r="B316" s="39" t="s">
        <v>1104</v>
      </c>
      <c r="C316" s="40">
        <v>27206</v>
      </c>
      <c r="D316" s="107" t="s">
        <v>2718</v>
      </c>
      <c r="E316" s="47" t="s">
        <v>701</v>
      </c>
      <c r="F316" s="51">
        <v>448</v>
      </c>
      <c r="G316" s="86"/>
      <c r="H316" s="87"/>
      <c r="I316" s="87"/>
      <c r="J316" s="91"/>
      <c r="K316" s="91"/>
      <c r="L316" s="87"/>
      <c r="M316" s="87"/>
      <c r="N316" s="87"/>
      <c r="O316" s="87"/>
      <c r="P316" s="91"/>
      <c r="Q316" s="87"/>
      <c r="R316" s="91"/>
      <c r="S316" s="87"/>
      <c r="T316" s="91"/>
      <c r="U316" s="91"/>
      <c r="V316" s="87"/>
      <c r="W316" s="91"/>
      <c r="X316" s="87"/>
      <c r="Y316" s="87"/>
      <c r="Z316" s="91"/>
      <c r="AA316" s="91"/>
      <c r="AB316" s="87"/>
      <c r="AC316" s="91"/>
      <c r="AD316" s="91"/>
      <c r="AE316" s="87"/>
      <c r="AF316" s="87"/>
      <c r="AG316" s="91">
        <v>88</v>
      </c>
      <c r="AH316" s="87"/>
      <c r="AI316" s="87"/>
      <c r="AJ316" s="91"/>
      <c r="AK316" s="91"/>
      <c r="AL316" s="91"/>
      <c r="AM316" s="91">
        <v>360</v>
      </c>
      <c r="AN316" s="87"/>
      <c r="AO316" s="91"/>
      <c r="AP316" s="87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2"/>
      <c r="BT316" s="81">
        <v>0</v>
      </c>
      <c r="BU316" s="82">
        <v>0</v>
      </c>
      <c r="BV316" s="82">
        <v>0</v>
      </c>
      <c r="BW316" s="82">
        <v>0</v>
      </c>
      <c r="BX316" s="82">
        <v>0</v>
      </c>
      <c r="BY316" s="82">
        <v>0</v>
      </c>
      <c r="BZ316" s="84"/>
      <c r="CA316" s="84"/>
      <c r="CB316" s="84"/>
      <c r="CC316" s="84"/>
      <c r="CD316" s="84"/>
      <c r="CE316" s="8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8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84"/>
      <c r="DH316" s="84"/>
      <c r="DI316" s="84"/>
      <c r="DJ316" s="84"/>
      <c r="DK316" s="84"/>
      <c r="DL316" s="93"/>
      <c r="DM316" s="93"/>
      <c r="DN316" s="93"/>
      <c r="DO316" s="93"/>
      <c r="DP316" s="93"/>
      <c r="DQ316" s="93"/>
      <c r="DR316" s="93"/>
      <c r="DS316" s="93"/>
      <c r="DT316" s="84"/>
      <c r="DU316" s="84"/>
      <c r="FA316" s="84"/>
      <c r="FE316" s="84"/>
      <c r="FF316" s="84"/>
      <c r="FG316" s="84"/>
      <c r="FH316" s="84"/>
      <c r="FI316" s="84"/>
      <c r="FJ316" s="84"/>
    </row>
    <row r="317" spans="1:166" s="83" customFormat="1" ht="15" customHeight="1" thickBot="1" x14ac:dyDescent="0.3">
      <c r="A317" s="85" t="s">
        <v>1084</v>
      </c>
      <c r="B317" s="37" t="s">
        <v>1062</v>
      </c>
      <c r="C317" s="52">
        <v>37015</v>
      </c>
      <c r="D317" s="107" t="s">
        <v>2719</v>
      </c>
      <c r="E317" s="46" t="s">
        <v>46</v>
      </c>
      <c r="F317" s="51">
        <v>446</v>
      </c>
      <c r="G317" s="90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>
        <v>92</v>
      </c>
      <c r="Y317" s="91"/>
      <c r="Z317" s="91"/>
      <c r="AA317" s="91"/>
      <c r="AB317" s="91"/>
      <c r="AC317" s="91"/>
      <c r="AD317" s="91"/>
      <c r="AE317" s="91"/>
      <c r="AF317" s="91"/>
      <c r="AG317" s="91"/>
      <c r="AH317" s="91">
        <v>187</v>
      </c>
      <c r="AI317" s="91"/>
      <c r="AJ317" s="91"/>
      <c r="AK317" s="91"/>
      <c r="AL317" s="91"/>
      <c r="AM317" s="91"/>
      <c r="AN317" s="91"/>
      <c r="AO317" s="91"/>
      <c r="AP317" s="91"/>
      <c r="AQ317" s="91"/>
      <c r="AR317" s="91"/>
      <c r="AS317" s="91"/>
      <c r="AT317" s="91"/>
      <c r="AU317" s="91">
        <v>102</v>
      </c>
      <c r="AV317" s="91"/>
      <c r="AW317" s="91"/>
      <c r="AX317" s="91"/>
      <c r="AY317" s="91"/>
      <c r="AZ317" s="91"/>
      <c r="BA317" s="91"/>
      <c r="BB317" s="91"/>
      <c r="BC317" s="91"/>
      <c r="BD317" s="91">
        <v>65</v>
      </c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2"/>
      <c r="BT317" s="81">
        <v>0</v>
      </c>
      <c r="BU317" s="82">
        <v>0</v>
      </c>
      <c r="BV317" s="82">
        <v>0</v>
      </c>
      <c r="BW317" s="82">
        <v>0</v>
      </c>
      <c r="BX317" s="82">
        <v>0</v>
      </c>
      <c r="BY317" s="82">
        <v>0</v>
      </c>
    </row>
    <row r="318" spans="1:166" s="83" customFormat="1" ht="15" customHeight="1" thickBot="1" x14ac:dyDescent="0.3">
      <c r="A318" s="85" t="s">
        <v>1086</v>
      </c>
      <c r="B318" s="37" t="s">
        <v>1357</v>
      </c>
      <c r="C318" s="38">
        <v>38724</v>
      </c>
      <c r="D318" s="107" t="s">
        <v>2720</v>
      </c>
      <c r="E318" s="46" t="s">
        <v>408</v>
      </c>
      <c r="F318" s="51">
        <v>445</v>
      </c>
      <c r="G318" s="90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  <c r="AF318" s="91"/>
      <c r="AG318" s="91">
        <v>152</v>
      </c>
      <c r="AH318" s="91">
        <v>64</v>
      </c>
      <c r="AI318" s="91"/>
      <c r="AJ318" s="91"/>
      <c r="AK318" s="91"/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>
        <v>92</v>
      </c>
      <c r="BN318" s="91"/>
      <c r="BO318" s="91"/>
      <c r="BP318" s="91"/>
      <c r="BQ318" s="91">
        <v>137</v>
      </c>
      <c r="BR318" s="91"/>
      <c r="BS318" s="92"/>
      <c r="BT318" s="81">
        <v>0</v>
      </c>
      <c r="BU318" s="82">
        <v>0</v>
      </c>
      <c r="BV318" s="82">
        <v>0</v>
      </c>
      <c r="BW318" s="82">
        <v>0</v>
      </c>
      <c r="BX318" s="82">
        <v>0</v>
      </c>
      <c r="BY318" s="82">
        <v>0</v>
      </c>
    </row>
    <row r="319" spans="1:166" s="83" customFormat="1" ht="15" customHeight="1" thickBot="1" x14ac:dyDescent="0.3">
      <c r="A319" s="85" t="s">
        <v>1087</v>
      </c>
      <c r="B319" s="98" t="s">
        <v>1112</v>
      </c>
      <c r="C319" s="40">
        <v>34054</v>
      </c>
      <c r="D319" s="107" t="s">
        <v>2721</v>
      </c>
      <c r="E319" s="50" t="s">
        <v>937</v>
      </c>
      <c r="F319" s="51">
        <v>437</v>
      </c>
      <c r="G319" s="86"/>
      <c r="H319" s="87"/>
      <c r="I319" s="87">
        <v>102</v>
      </c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>
        <v>335</v>
      </c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8"/>
      <c r="BT319" s="81">
        <v>0</v>
      </c>
      <c r="BU319" s="82">
        <v>0</v>
      </c>
      <c r="BV319" s="82">
        <v>0</v>
      </c>
      <c r="BW319" s="82">
        <v>0</v>
      </c>
      <c r="BX319" s="82">
        <v>0</v>
      </c>
      <c r="BY319" s="82">
        <v>0</v>
      </c>
      <c r="BZ319" s="89"/>
      <c r="CA319" s="84"/>
      <c r="CB319" s="84"/>
      <c r="CC319" s="84"/>
      <c r="CD319" s="84"/>
      <c r="CE319" s="8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8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84"/>
      <c r="DH319" s="84"/>
      <c r="DI319" s="84"/>
      <c r="DJ319" s="84"/>
      <c r="DK319" s="84"/>
      <c r="DL319" s="84"/>
      <c r="DM319" s="84"/>
      <c r="DN319" s="84"/>
      <c r="DO319" s="84"/>
      <c r="DP319" s="84"/>
      <c r="DQ319" s="84"/>
      <c r="DR319" s="84"/>
      <c r="DS319" s="84"/>
      <c r="DT319" s="84"/>
      <c r="DU319" s="84"/>
      <c r="DV319" s="93"/>
      <c r="DW319" s="93"/>
      <c r="DX319" s="93"/>
      <c r="DY319" s="93"/>
      <c r="DZ319" s="93"/>
      <c r="EA319" s="93"/>
      <c r="FE319" s="84"/>
      <c r="FF319" s="84"/>
      <c r="FG319" s="84"/>
      <c r="FH319" s="84"/>
      <c r="FI319" s="84"/>
      <c r="FJ319" s="84"/>
    </row>
    <row r="320" spans="1:166" s="83" customFormat="1" ht="15" customHeight="1" thickBot="1" x14ac:dyDescent="0.3">
      <c r="A320" s="85" t="s">
        <v>1089</v>
      </c>
      <c r="B320" s="37" t="s">
        <v>1131</v>
      </c>
      <c r="C320" s="38">
        <v>38411</v>
      </c>
      <c r="D320" s="107" t="s">
        <v>2722</v>
      </c>
      <c r="E320" s="46" t="s">
        <v>412</v>
      </c>
      <c r="F320" s="51">
        <v>426</v>
      </c>
      <c r="G320" s="90"/>
      <c r="H320" s="91"/>
      <c r="I320" s="91"/>
      <c r="J320" s="91"/>
      <c r="K320" s="91">
        <v>117</v>
      </c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  <c r="AF320" s="91"/>
      <c r="AG320" s="91"/>
      <c r="AH320" s="91">
        <v>143</v>
      </c>
      <c r="AI320" s="91"/>
      <c r="AJ320" s="91"/>
      <c r="AK320" s="91"/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>
        <v>45</v>
      </c>
      <c r="AW320" s="91"/>
      <c r="AX320" s="91"/>
      <c r="AY320" s="91"/>
      <c r="AZ320" s="91"/>
      <c r="BA320" s="91"/>
      <c r="BB320" s="91"/>
      <c r="BC320" s="91"/>
      <c r="BD320" s="91"/>
      <c r="BE320" s="91">
        <v>76</v>
      </c>
      <c r="BF320" s="91"/>
      <c r="BG320" s="91"/>
      <c r="BH320" s="91"/>
      <c r="BI320" s="91"/>
      <c r="BJ320" s="91"/>
      <c r="BK320" s="91">
        <v>45</v>
      </c>
      <c r="BL320" s="91"/>
      <c r="BM320" s="91"/>
      <c r="BN320" s="91"/>
      <c r="BO320" s="91"/>
      <c r="BP320" s="91"/>
      <c r="BQ320" s="91"/>
      <c r="BR320" s="91"/>
      <c r="BS320" s="92"/>
      <c r="BT320" s="81">
        <v>0</v>
      </c>
      <c r="BU320" s="82">
        <v>0</v>
      </c>
      <c r="BV320" s="82">
        <v>0</v>
      </c>
      <c r="BW320" s="82">
        <v>0</v>
      </c>
      <c r="BX320" s="82">
        <v>0</v>
      </c>
      <c r="BY320" s="82">
        <v>0</v>
      </c>
      <c r="FE320" s="84"/>
      <c r="FF320" s="84"/>
      <c r="FG320" s="84"/>
      <c r="FH320" s="84"/>
      <c r="FI320" s="84"/>
      <c r="FJ320" s="84"/>
    </row>
    <row r="321" spans="1:167" s="83" customFormat="1" ht="15" customHeight="1" thickBot="1" x14ac:dyDescent="0.3">
      <c r="A321" s="85" t="s">
        <v>1090</v>
      </c>
      <c r="B321" s="37" t="s">
        <v>1117</v>
      </c>
      <c r="C321" s="38">
        <v>38048</v>
      </c>
      <c r="D321" s="107" t="s">
        <v>2723</v>
      </c>
      <c r="E321" s="47" t="s">
        <v>690</v>
      </c>
      <c r="F321" s="51">
        <v>425</v>
      </c>
      <c r="G321" s="90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  <c r="AF321" s="91"/>
      <c r="AG321" s="91"/>
      <c r="AH321" s="91">
        <v>150</v>
      </c>
      <c r="AI321" s="91"/>
      <c r="AJ321" s="91"/>
      <c r="AK321" s="91"/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>
        <v>275</v>
      </c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2"/>
      <c r="BT321" s="81">
        <v>0</v>
      </c>
      <c r="BU321" s="82">
        <v>0</v>
      </c>
      <c r="BV321" s="82">
        <v>0</v>
      </c>
      <c r="BW321" s="82">
        <v>0</v>
      </c>
      <c r="BX321" s="82">
        <v>0</v>
      </c>
      <c r="BY321" s="82">
        <v>0</v>
      </c>
      <c r="FE321" s="84"/>
      <c r="FF321" s="84"/>
      <c r="FG321" s="84"/>
      <c r="FH321" s="84"/>
      <c r="FI321" s="84"/>
      <c r="FJ321" s="84"/>
    </row>
    <row r="322" spans="1:167" s="83" customFormat="1" ht="15" customHeight="1" thickBot="1" x14ac:dyDescent="0.3">
      <c r="A322" s="85" t="s">
        <v>1092</v>
      </c>
      <c r="B322" s="39" t="s">
        <v>1119</v>
      </c>
      <c r="C322" s="40">
        <v>35467</v>
      </c>
      <c r="D322" s="107" t="s">
        <v>2724</v>
      </c>
      <c r="E322" s="47" t="s">
        <v>76</v>
      </c>
      <c r="F322" s="51">
        <v>425</v>
      </c>
      <c r="G322" s="86">
        <v>425</v>
      </c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8"/>
      <c r="BT322" s="81">
        <v>0</v>
      </c>
      <c r="BU322" s="82">
        <v>0</v>
      </c>
      <c r="BV322" s="82">
        <v>0</v>
      </c>
      <c r="BW322" s="82">
        <v>0</v>
      </c>
      <c r="BX322" s="82">
        <v>0</v>
      </c>
      <c r="BY322" s="82">
        <v>0</v>
      </c>
      <c r="BZ322" s="99"/>
      <c r="DT322" s="84"/>
      <c r="DU322" s="84"/>
      <c r="DV322" s="84"/>
      <c r="DW322" s="84"/>
      <c r="DX322" s="84"/>
      <c r="DY322" s="84"/>
      <c r="DZ322" s="84"/>
      <c r="EA322" s="84"/>
      <c r="EC322" s="84"/>
      <c r="ED322" s="84"/>
      <c r="EE322" s="84"/>
      <c r="EF322" s="84"/>
      <c r="EG322" s="84"/>
      <c r="EH322" s="84"/>
      <c r="EI322" s="84"/>
      <c r="EJ322" s="84"/>
      <c r="EK322" s="84"/>
      <c r="EL322" s="84"/>
      <c r="EM322" s="84"/>
      <c r="EN322" s="84"/>
      <c r="EO322" s="84"/>
      <c r="EP322" s="84"/>
      <c r="EQ322" s="84"/>
      <c r="ER322" s="84"/>
      <c r="ES322" s="84"/>
      <c r="ET322" s="84"/>
      <c r="EU322" s="84"/>
      <c r="EV322" s="84"/>
      <c r="EW322" s="84"/>
      <c r="EX322" s="84"/>
      <c r="EY322" s="84"/>
      <c r="EZ322" s="84"/>
      <c r="FB322" s="84"/>
      <c r="FC322" s="84"/>
      <c r="FD322" s="84"/>
    </row>
    <row r="323" spans="1:167" s="83" customFormat="1" ht="15" customHeight="1" thickBot="1" x14ac:dyDescent="0.3">
      <c r="A323" s="85" t="s">
        <v>1094</v>
      </c>
      <c r="B323" s="41" t="s">
        <v>1121</v>
      </c>
      <c r="C323" s="42">
        <v>34976</v>
      </c>
      <c r="D323" s="107" t="s">
        <v>2725</v>
      </c>
      <c r="E323" s="67" t="s">
        <v>55</v>
      </c>
      <c r="F323" s="51">
        <v>425</v>
      </c>
      <c r="G323" s="90">
        <v>425</v>
      </c>
      <c r="H323" s="91"/>
      <c r="I323" s="87"/>
      <c r="J323" s="95"/>
      <c r="K323" s="87"/>
      <c r="L323" s="87"/>
      <c r="M323" s="87"/>
      <c r="N323" s="87"/>
      <c r="O323" s="87"/>
      <c r="P323" s="95"/>
      <c r="Q323" s="87"/>
      <c r="R323" s="95"/>
      <c r="S323" s="87"/>
      <c r="T323" s="87"/>
      <c r="U323" s="87"/>
      <c r="V323" s="87"/>
      <c r="W323" s="95"/>
      <c r="X323" s="87"/>
      <c r="Y323" s="87"/>
      <c r="Z323" s="95"/>
      <c r="AA323" s="87"/>
      <c r="AB323" s="87"/>
      <c r="AC323" s="95"/>
      <c r="AD323" s="87"/>
      <c r="AE323" s="87"/>
      <c r="AF323" s="87"/>
      <c r="AG323" s="87"/>
      <c r="AH323" s="91"/>
      <c r="AI323" s="87"/>
      <c r="AJ323" s="95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8"/>
      <c r="BT323" s="81">
        <v>0</v>
      </c>
      <c r="BU323" s="82">
        <v>0</v>
      </c>
      <c r="BV323" s="82">
        <v>0</v>
      </c>
      <c r="BW323" s="82">
        <v>0</v>
      </c>
      <c r="BX323" s="82">
        <v>0</v>
      </c>
      <c r="BY323" s="82">
        <v>0</v>
      </c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84"/>
      <c r="DU323" s="84"/>
      <c r="DV323" s="84"/>
      <c r="DW323" s="84"/>
      <c r="DX323" s="84"/>
      <c r="DY323" s="84"/>
      <c r="DZ323" s="84"/>
      <c r="EA323" s="84"/>
      <c r="EB323" s="93"/>
      <c r="EC323" s="93"/>
      <c r="ED323" s="93"/>
      <c r="EE323" s="84"/>
      <c r="EF323" s="84"/>
      <c r="EG323" s="84"/>
      <c r="EH323" s="84"/>
      <c r="EI323" s="84"/>
      <c r="EJ323" s="84"/>
      <c r="EK323" s="84"/>
      <c r="EL323" s="84"/>
      <c r="EM323" s="84"/>
      <c r="EN323" s="84"/>
      <c r="EO323" s="84"/>
      <c r="EP323" s="84"/>
      <c r="EQ323" s="84"/>
      <c r="ER323" s="84"/>
      <c r="ES323" s="84"/>
      <c r="ET323" s="84"/>
      <c r="EU323" s="84"/>
      <c r="EV323" s="84"/>
      <c r="EW323" s="84"/>
      <c r="EX323" s="84"/>
      <c r="EY323" s="84"/>
      <c r="EZ323" s="84"/>
      <c r="FK323" s="84"/>
    </row>
    <row r="324" spans="1:167" s="83" customFormat="1" ht="15" customHeight="1" thickBot="1" x14ac:dyDescent="0.3">
      <c r="A324" s="85" t="s">
        <v>1096</v>
      </c>
      <c r="B324" s="39" t="s">
        <v>82</v>
      </c>
      <c r="C324" s="40">
        <v>28978</v>
      </c>
      <c r="D324" s="107" t="s">
        <v>395</v>
      </c>
      <c r="E324" s="47" t="s">
        <v>62</v>
      </c>
      <c r="F324" s="51">
        <v>425</v>
      </c>
      <c r="G324" s="86">
        <v>425</v>
      </c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8"/>
      <c r="BT324" s="81">
        <v>0</v>
      </c>
      <c r="BU324" s="82">
        <v>0</v>
      </c>
      <c r="BV324" s="82">
        <v>0</v>
      </c>
      <c r="BW324" s="82">
        <v>0</v>
      </c>
      <c r="BX324" s="82">
        <v>0</v>
      </c>
      <c r="BY324" s="82">
        <v>0</v>
      </c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84"/>
      <c r="DM324" s="84"/>
      <c r="DN324" s="84"/>
      <c r="DO324" s="84"/>
      <c r="DP324" s="84"/>
      <c r="DQ324" s="84"/>
      <c r="DR324" s="84"/>
      <c r="DS324" s="99"/>
      <c r="EC324" s="84"/>
      <c r="ED324" s="84"/>
      <c r="EE324" s="84"/>
      <c r="EF324" s="84"/>
      <c r="EG324" s="84"/>
      <c r="EH324" s="84"/>
      <c r="EI324" s="84"/>
      <c r="EJ324" s="84"/>
      <c r="EK324" s="84"/>
      <c r="EL324" s="84"/>
      <c r="EM324" s="84"/>
      <c r="EN324" s="84"/>
      <c r="EO324" s="84"/>
      <c r="EP324" s="84"/>
      <c r="EQ324" s="84"/>
      <c r="ER324" s="84"/>
      <c r="ES324" s="84"/>
      <c r="ET324" s="84"/>
      <c r="EU324" s="84"/>
      <c r="EV324" s="84"/>
      <c r="EW324" s="84"/>
      <c r="EX324" s="84"/>
      <c r="EY324" s="84"/>
      <c r="EZ324" s="84"/>
      <c r="FB324" s="84"/>
      <c r="FC324" s="84"/>
      <c r="FD324" s="93"/>
    </row>
    <row r="325" spans="1:167" s="83" customFormat="1" ht="15" customHeight="1" thickBot="1" x14ac:dyDescent="0.3">
      <c r="A325" s="85" t="s">
        <v>1097</v>
      </c>
      <c r="B325" s="39" t="s">
        <v>1008</v>
      </c>
      <c r="C325" s="40">
        <v>24513</v>
      </c>
      <c r="D325" s="107" t="s">
        <v>2726</v>
      </c>
      <c r="E325" s="47" t="s">
        <v>937</v>
      </c>
      <c r="F325" s="51">
        <v>425</v>
      </c>
      <c r="G325" s="86"/>
      <c r="H325" s="87"/>
      <c r="I325" s="87"/>
      <c r="J325" s="91"/>
      <c r="K325" s="87"/>
      <c r="L325" s="87"/>
      <c r="M325" s="87"/>
      <c r="N325" s="87"/>
      <c r="O325" s="87"/>
      <c r="P325" s="91"/>
      <c r="Q325" s="87"/>
      <c r="R325" s="91"/>
      <c r="S325" s="87"/>
      <c r="T325" s="87"/>
      <c r="U325" s="87"/>
      <c r="V325" s="87"/>
      <c r="W325" s="91"/>
      <c r="X325" s="87"/>
      <c r="Y325" s="87"/>
      <c r="Z325" s="91"/>
      <c r="AA325" s="87"/>
      <c r="AB325" s="87">
        <v>65</v>
      </c>
      <c r="AC325" s="91"/>
      <c r="AD325" s="87"/>
      <c r="AE325" s="87"/>
      <c r="AF325" s="87"/>
      <c r="AG325" s="87"/>
      <c r="AH325" s="87"/>
      <c r="AI325" s="87"/>
      <c r="AJ325" s="91"/>
      <c r="AK325" s="87"/>
      <c r="AL325" s="87"/>
      <c r="AM325" s="87"/>
      <c r="AN325" s="87"/>
      <c r="AO325" s="87"/>
      <c r="AP325" s="87"/>
      <c r="AQ325" s="87">
        <v>360</v>
      </c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8"/>
      <c r="BT325" s="81">
        <v>0</v>
      </c>
      <c r="BU325" s="82">
        <v>0</v>
      </c>
      <c r="BV325" s="82">
        <v>0</v>
      </c>
      <c r="BW325" s="82">
        <v>0</v>
      </c>
      <c r="BX325" s="82">
        <v>0</v>
      </c>
      <c r="BY325" s="82">
        <v>0</v>
      </c>
      <c r="BZ325" s="84"/>
      <c r="CA325" s="84"/>
      <c r="CB325" s="84"/>
      <c r="CC325" s="84"/>
      <c r="CD325" s="84"/>
      <c r="CE325" s="8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8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84"/>
      <c r="DH325" s="84"/>
      <c r="DI325" s="84"/>
      <c r="DJ325" s="84"/>
      <c r="DK325" s="84"/>
      <c r="DL325" s="84"/>
      <c r="DM325" s="84"/>
      <c r="DN325" s="84"/>
      <c r="DO325" s="84"/>
      <c r="DP325" s="84"/>
      <c r="DQ325" s="84"/>
      <c r="DR325" s="84"/>
      <c r="DS325" s="84"/>
      <c r="DT325" s="84"/>
      <c r="DU325" s="84"/>
      <c r="DV325" s="84"/>
      <c r="DW325" s="84"/>
      <c r="DX325" s="84"/>
      <c r="DY325" s="84"/>
      <c r="DZ325" s="84"/>
      <c r="EA325" s="84"/>
      <c r="EB325" s="97"/>
      <c r="EC325" s="97"/>
      <c r="ED325" s="97"/>
      <c r="EE325" s="97"/>
      <c r="EF325" s="97"/>
      <c r="EG325" s="97"/>
      <c r="EH325" s="97"/>
      <c r="EI325" s="97"/>
      <c r="EJ325" s="84"/>
      <c r="EK325" s="84"/>
      <c r="EL325" s="84"/>
      <c r="EM325" s="84"/>
      <c r="EN325" s="84"/>
      <c r="EO325" s="84"/>
      <c r="EP325" s="84"/>
      <c r="EQ325" s="84"/>
      <c r="ER325" s="84"/>
      <c r="ES325" s="84"/>
      <c r="ET325" s="84"/>
      <c r="EU325" s="84"/>
      <c r="EV325" s="84"/>
      <c r="EW325" s="84"/>
      <c r="EX325" s="84"/>
      <c r="EY325" s="84"/>
      <c r="EZ325" s="84"/>
      <c r="FB325" s="84"/>
      <c r="FC325" s="84"/>
    </row>
    <row r="326" spans="1:167" s="84" customFormat="1" ht="15" customHeight="1" thickBot="1" x14ac:dyDescent="0.3">
      <c r="A326" s="85" t="s">
        <v>1098</v>
      </c>
      <c r="B326" s="37" t="s">
        <v>223</v>
      </c>
      <c r="C326" s="38">
        <v>37792</v>
      </c>
      <c r="D326" s="107" t="s">
        <v>2727</v>
      </c>
      <c r="E326" s="46" t="s">
        <v>58</v>
      </c>
      <c r="F326" s="51">
        <v>421</v>
      </c>
      <c r="G326" s="90"/>
      <c r="H326" s="91"/>
      <c r="I326" s="91"/>
      <c r="J326" s="91"/>
      <c r="K326" s="91">
        <v>192</v>
      </c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>
        <v>137</v>
      </c>
      <c r="BF326" s="91"/>
      <c r="BG326" s="91"/>
      <c r="BH326" s="91"/>
      <c r="BI326" s="91"/>
      <c r="BJ326" s="91"/>
      <c r="BK326" s="91">
        <v>92</v>
      </c>
      <c r="BL326" s="91"/>
      <c r="BM326" s="91"/>
      <c r="BN326" s="91"/>
      <c r="BO326" s="91"/>
      <c r="BP326" s="91"/>
      <c r="BQ326" s="91"/>
      <c r="BR326" s="91"/>
      <c r="BS326" s="92"/>
      <c r="BT326" s="81">
        <v>0</v>
      </c>
      <c r="BU326" s="82">
        <v>0</v>
      </c>
      <c r="BV326" s="82">
        <v>0</v>
      </c>
      <c r="BW326" s="82">
        <v>0</v>
      </c>
      <c r="BX326" s="82">
        <v>0</v>
      </c>
      <c r="BY326" s="82">
        <v>0</v>
      </c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  <c r="EH326" s="83"/>
      <c r="EI326" s="83"/>
      <c r="EJ326" s="83"/>
      <c r="EK326" s="83"/>
      <c r="EL326" s="83"/>
      <c r="EM326" s="83"/>
      <c r="EN326" s="83"/>
      <c r="EO326" s="83"/>
      <c r="EP326" s="83"/>
      <c r="EQ326" s="83"/>
      <c r="ER326" s="83"/>
      <c r="ES326" s="83"/>
      <c r="ET326" s="83"/>
      <c r="EU326" s="83"/>
      <c r="EV326" s="83"/>
      <c r="EW326" s="83"/>
      <c r="EX326" s="83"/>
      <c r="EY326" s="83"/>
      <c r="EZ326" s="83"/>
      <c r="FA326" s="83"/>
      <c r="FB326" s="83"/>
      <c r="FC326" s="83"/>
      <c r="FD326" s="83"/>
      <c r="FE326" s="83"/>
      <c r="FF326" s="83"/>
      <c r="FG326" s="83"/>
      <c r="FH326" s="83"/>
      <c r="FI326" s="83"/>
      <c r="FJ326" s="83"/>
      <c r="FK326" s="83"/>
    </row>
    <row r="327" spans="1:167" s="83" customFormat="1" ht="15" customHeight="1" thickBot="1" x14ac:dyDescent="0.3">
      <c r="A327" s="85" t="s">
        <v>1100</v>
      </c>
      <c r="B327" s="37" t="s">
        <v>1208</v>
      </c>
      <c r="C327" s="38">
        <v>39073</v>
      </c>
      <c r="D327" s="107" t="s">
        <v>2728</v>
      </c>
      <c r="E327" s="46" t="s">
        <v>408</v>
      </c>
      <c r="F327" s="51">
        <v>419</v>
      </c>
      <c r="G327" s="90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  <c r="AF327" s="91"/>
      <c r="AG327" s="91">
        <v>92</v>
      </c>
      <c r="AH327" s="91">
        <v>93</v>
      </c>
      <c r="AI327" s="91"/>
      <c r="AJ327" s="91"/>
      <c r="AK327" s="91"/>
      <c r="AL327" s="91"/>
      <c r="AM327" s="91">
        <v>117</v>
      </c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>
        <v>117</v>
      </c>
      <c r="BN327" s="91"/>
      <c r="BO327" s="91"/>
      <c r="BP327" s="91"/>
      <c r="BQ327" s="91"/>
      <c r="BR327" s="91"/>
      <c r="BS327" s="92"/>
      <c r="BT327" s="81">
        <v>0</v>
      </c>
      <c r="BU327" s="82">
        <v>0</v>
      </c>
      <c r="BV327" s="82">
        <v>0</v>
      </c>
      <c r="BW327" s="82">
        <v>0</v>
      </c>
      <c r="BX327" s="82">
        <v>0</v>
      </c>
      <c r="BY327" s="82">
        <v>0</v>
      </c>
    </row>
    <row r="328" spans="1:167" s="83" customFormat="1" ht="15" customHeight="1" thickBot="1" x14ac:dyDescent="0.3">
      <c r="A328" s="85" t="s">
        <v>1101</v>
      </c>
      <c r="B328" s="68" t="s">
        <v>261</v>
      </c>
      <c r="C328" s="71">
        <v>36630</v>
      </c>
      <c r="D328" s="107" t="s">
        <v>2729</v>
      </c>
      <c r="E328" s="46" t="s">
        <v>79</v>
      </c>
      <c r="F328" s="51">
        <v>419</v>
      </c>
      <c r="G328" s="90"/>
      <c r="H328" s="91"/>
      <c r="I328" s="91">
        <v>137</v>
      </c>
      <c r="J328" s="91"/>
      <c r="K328" s="87"/>
      <c r="L328" s="91"/>
      <c r="M328" s="91"/>
      <c r="N328" s="91">
        <v>92</v>
      </c>
      <c r="O328" s="91"/>
      <c r="P328" s="91"/>
      <c r="Q328" s="91"/>
      <c r="R328" s="91"/>
      <c r="S328" s="91"/>
      <c r="T328" s="87"/>
      <c r="U328" s="87"/>
      <c r="V328" s="91"/>
      <c r="W328" s="91"/>
      <c r="X328" s="91"/>
      <c r="Y328" s="91"/>
      <c r="Z328" s="91"/>
      <c r="AA328" s="87">
        <v>88</v>
      </c>
      <c r="AB328" s="91"/>
      <c r="AC328" s="91"/>
      <c r="AD328" s="87"/>
      <c r="AE328" s="91"/>
      <c r="AF328" s="91"/>
      <c r="AG328" s="87"/>
      <c r="AH328" s="91"/>
      <c r="AI328" s="91"/>
      <c r="AJ328" s="91"/>
      <c r="AK328" s="87"/>
      <c r="AL328" s="87"/>
      <c r="AM328" s="87"/>
      <c r="AN328" s="91"/>
      <c r="AO328" s="87"/>
      <c r="AP328" s="91"/>
      <c r="AQ328" s="87"/>
      <c r="AR328" s="87"/>
      <c r="AS328" s="87"/>
      <c r="AT328" s="87"/>
      <c r="AU328" s="87">
        <v>102</v>
      </c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8"/>
      <c r="BT328" s="81">
        <v>0</v>
      </c>
      <c r="BU328" s="82">
        <v>0</v>
      </c>
      <c r="BV328" s="82">
        <v>0</v>
      </c>
      <c r="BW328" s="82">
        <v>0</v>
      </c>
      <c r="BX328" s="82">
        <v>0</v>
      </c>
      <c r="BY328" s="82">
        <v>0</v>
      </c>
      <c r="BZ328" s="84"/>
      <c r="CA328" s="84"/>
      <c r="CB328" s="84"/>
      <c r="CC328" s="84"/>
      <c r="CD328" s="84"/>
      <c r="CE328" s="8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8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84"/>
      <c r="DH328" s="84"/>
      <c r="DI328" s="84"/>
      <c r="DJ328" s="84"/>
      <c r="DK328" s="84"/>
      <c r="DL328" s="84"/>
      <c r="DM328" s="84"/>
      <c r="DN328" s="84"/>
      <c r="DO328" s="84"/>
      <c r="DP328" s="84"/>
      <c r="DQ328" s="84"/>
      <c r="DR328" s="84"/>
      <c r="DS328" s="84"/>
      <c r="DT328" s="84"/>
      <c r="DU328" s="84"/>
      <c r="DV328" s="84"/>
      <c r="DW328" s="84"/>
      <c r="DX328" s="84"/>
      <c r="DY328" s="84"/>
      <c r="DZ328" s="84"/>
      <c r="EA328" s="84"/>
      <c r="EB328" s="84"/>
      <c r="EC328" s="84"/>
      <c r="ED328" s="84"/>
      <c r="EE328" s="93"/>
      <c r="EF328" s="93"/>
      <c r="EG328" s="93"/>
      <c r="EH328" s="84"/>
      <c r="EI328" s="84"/>
      <c r="EJ328" s="84"/>
      <c r="EK328" s="84"/>
      <c r="EL328" s="84"/>
      <c r="EM328" s="84"/>
      <c r="EN328" s="84"/>
      <c r="EO328" s="84"/>
      <c r="EP328" s="84"/>
      <c r="EQ328" s="84"/>
      <c r="ER328" s="84"/>
      <c r="ES328" s="84"/>
      <c r="ET328" s="84"/>
      <c r="EU328" s="84"/>
      <c r="EV328" s="84"/>
      <c r="EW328" s="84"/>
      <c r="EX328" s="84"/>
      <c r="EY328" s="84"/>
      <c r="EZ328" s="84"/>
    </row>
    <row r="329" spans="1:167" s="83" customFormat="1" ht="15" customHeight="1" thickBot="1" x14ac:dyDescent="0.3">
      <c r="A329" s="85" t="s">
        <v>1103</v>
      </c>
      <c r="B329" s="37" t="s">
        <v>260</v>
      </c>
      <c r="C329" s="38">
        <v>37164</v>
      </c>
      <c r="D329" s="107" t="s">
        <v>2730</v>
      </c>
      <c r="E329" s="46" t="s">
        <v>25</v>
      </c>
      <c r="F329" s="51">
        <v>414</v>
      </c>
      <c r="G329" s="90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>
        <v>192</v>
      </c>
      <c r="AM329" s="91"/>
      <c r="AN329" s="91"/>
      <c r="AO329" s="91"/>
      <c r="AP329" s="91"/>
      <c r="AQ329" s="91">
        <v>222</v>
      </c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2"/>
      <c r="BT329" s="81">
        <v>0</v>
      </c>
      <c r="BU329" s="82">
        <v>0</v>
      </c>
      <c r="BV329" s="82">
        <v>0</v>
      </c>
      <c r="BW329" s="82">
        <v>0</v>
      </c>
      <c r="BX329" s="82">
        <v>0</v>
      </c>
      <c r="BY329" s="82">
        <v>0</v>
      </c>
      <c r="FK329" s="89"/>
    </row>
    <row r="330" spans="1:167" s="83" customFormat="1" ht="15" customHeight="1" thickBot="1" x14ac:dyDescent="0.3">
      <c r="A330" s="85" t="s">
        <v>1105</v>
      </c>
      <c r="B330" s="39" t="s">
        <v>1127</v>
      </c>
      <c r="C330" s="40">
        <v>34387</v>
      </c>
      <c r="D330" s="107" t="s">
        <v>2731</v>
      </c>
      <c r="E330" s="47" t="s">
        <v>697</v>
      </c>
      <c r="F330" s="51">
        <v>414</v>
      </c>
      <c r="G330" s="86">
        <v>192</v>
      </c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>
        <v>222</v>
      </c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8"/>
      <c r="BT330" s="81">
        <v>0</v>
      </c>
      <c r="BU330" s="82">
        <v>0</v>
      </c>
      <c r="BV330" s="82">
        <v>0</v>
      </c>
      <c r="BW330" s="82">
        <v>0</v>
      </c>
      <c r="BX330" s="82">
        <v>0</v>
      </c>
      <c r="BY330" s="82">
        <v>0</v>
      </c>
      <c r="EB330" s="93"/>
      <c r="FB330" s="84"/>
      <c r="FC330" s="84"/>
    </row>
    <row r="331" spans="1:167" s="83" customFormat="1" ht="15" customHeight="1" thickBot="1" x14ac:dyDescent="0.3">
      <c r="A331" s="85" t="s">
        <v>1107</v>
      </c>
      <c r="B331" s="43" t="s">
        <v>1129</v>
      </c>
      <c r="C331" s="44">
        <v>25041</v>
      </c>
      <c r="D331" s="107" t="s">
        <v>2732</v>
      </c>
      <c r="E331" s="50" t="s">
        <v>355</v>
      </c>
      <c r="F331" s="51">
        <v>412</v>
      </c>
      <c r="G331" s="94"/>
      <c r="H331" s="95"/>
      <c r="I331" s="87"/>
      <c r="J331" s="91"/>
      <c r="K331" s="87"/>
      <c r="L331" s="87"/>
      <c r="M331" s="87"/>
      <c r="N331" s="87"/>
      <c r="O331" s="87"/>
      <c r="P331" s="91"/>
      <c r="Q331" s="87"/>
      <c r="R331" s="91"/>
      <c r="S331" s="87"/>
      <c r="T331" s="87"/>
      <c r="U331" s="87"/>
      <c r="V331" s="95"/>
      <c r="W331" s="91"/>
      <c r="X331" s="87"/>
      <c r="Y331" s="87"/>
      <c r="Z331" s="91"/>
      <c r="AA331" s="87"/>
      <c r="AB331" s="87"/>
      <c r="AC331" s="91"/>
      <c r="AD331" s="87">
        <v>88</v>
      </c>
      <c r="AE331" s="87"/>
      <c r="AF331" s="87"/>
      <c r="AG331" s="87"/>
      <c r="AH331" s="95"/>
      <c r="AI331" s="87"/>
      <c r="AJ331" s="91"/>
      <c r="AK331" s="87"/>
      <c r="AL331" s="87">
        <v>222</v>
      </c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>
        <v>102</v>
      </c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8"/>
      <c r="BT331" s="81">
        <v>0</v>
      </c>
      <c r="BU331" s="82">
        <v>0</v>
      </c>
      <c r="BV331" s="82">
        <v>0</v>
      </c>
      <c r="BW331" s="82">
        <v>0</v>
      </c>
      <c r="BX331" s="82">
        <v>0</v>
      </c>
      <c r="BY331" s="82">
        <v>0</v>
      </c>
      <c r="BZ331" s="99"/>
      <c r="DT331" s="84"/>
      <c r="DU331" s="84"/>
      <c r="DV331" s="84"/>
      <c r="DW331" s="84"/>
      <c r="DX331" s="84"/>
      <c r="DY331" s="84"/>
      <c r="DZ331" s="84"/>
      <c r="EA331" s="8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4"/>
      <c r="EM331" s="84"/>
      <c r="EN331" s="84"/>
      <c r="EO331" s="84"/>
      <c r="EP331" s="84"/>
      <c r="EQ331" s="84"/>
      <c r="ER331" s="84"/>
      <c r="ES331" s="84"/>
      <c r="ET331" s="84"/>
      <c r="EU331" s="84"/>
      <c r="EV331" s="84"/>
      <c r="EW331" s="84"/>
      <c r="EX331" s="84"/>
      <c r="EY331" s="84"/>
      <c r="EZ331" s="84"/>
      <c r="FK331" s="89"/>
    </row>
    <row r="332" spans="1:167" s="89" customFormat="1" ht="15" customHeight="1" thickBot="1" x14ac:dyDescent="0.3">
      <c r="A332" s="85" t="s">
        <v>1109</v>
      </c>
      <c r="B332" s="43" t="s">
        <v>1133</v>
      </c>
      <c r="C332" s="44">
        <v>36787</v>
      </c>
      <c r="D332" s="107" t="s">
        <v>2733</v>
      </c>
      <c r="E332" s="50" t="s">
        <v>408</v>
      </c>
      <c r="F332" s="51">
        <v>398</v>
      </c>
      <c r="G332" s="94"/>
      <c r="H332" s="95"/>
      <c r="I332" s="87"/>
      <c r="J332" s="91"/>
      <c r="K332" s="87"/>
      <c r="L332" s="87"/>
      <c r="M332" s="87"/>
      <c r="N332" s="87"/>
      <c r="O332" s="87"/>
      <c r="P332" s="91"/>
      <c r="Q332" s="87"/>
      <c r="R332" s="91"/>
      <c r="S332" s="87"/>
      <c r="T332" s="87"/>
      <c r="U332" s="87"/>
      <c r="V332" s="95"/>
      <c r="W332" s="91"/>
      <c r="X332" s="87"/>
      <c r="Y332" s="87"/>
      <c r="Z332" s="91"/>
      <c r="AA332" s="87"/>
      <c r="AB332" s="87"/>
      <c r="AC332" s="91"/>
      <c r="AD332" s="87"/>
      <c r="AE332" s="87"/>
      <c r="AF332" s="87"/>
      <c r="AG332" s="87">
        <v>222</v>
      </c>
      <c r="AH332" s="95"/>
      <c r="AI332" s="87"/>
      <c r="AJ332" s="91"/>
      <c r="AK332" s="87"/>
      <c r="AL332" s="87"/>
      <c r="AM332" s="87">
        <v>88</v>
      </c>
      <c r="AN332" s="87"/>
      <c r="AO332" s="87"/>
      <c r="AP332" s="87"/>
      <c r="AQ332" s="87"/>
      <c r="AR332" s="87"/>
      <c r="AS332" s="87"/>
      <c r="AT332" s="87"/>
      <c r="AU332" s="87"/>
      <c r="AV332" s="87"/>
      <c r="AW332" s="87">
        <v>88</v>
      </c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8"/>
      <c r="BT332" s="81">
        <v>0</v>
      </c>
      <c r="BU332" s="82">
        <v>0</v>
      </c>
      <c r="BV332" s="82">
        <v>0</v>
      </c>
      <c r="BW332" s="82">
        <v>0</v>
      </c>
      <c r="BX332" s="82">
        <v>0</v>
      </c>
      <c r="BY332" s="82">
        <v>0</v>
      </c>
      <c r="BZ332" s="84"/>
      <c r="CA332" s="84"/>
      <c r="CB332" s="84"/>
      <c r="CC332" s="84"/>
      <c r="CD332" s="84"/>
      <c r="CE332" s="84"/>
      <c r="CF332" s="84"/>
      <c r="CG332" s="84"/>
      <c r="CH332" s="84"/>
      <c r="CI332" s="84"/>
      <c r="CJ332" s="84"/>
      <c r="CK332" s="84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  <c r="DY332" s="83"/>
      <c r="DZ332" s="83"/>
      <c r="EA332" s="83"/>
      <c r="EB332" s="83"/>
      <c r="EC332" s="83"/>
      <c r="ED332" s="83"/>
      <c r="EE332" s="83"/>
      <c r="EF332" s="83"/>
      <c r="EG332" s="83"/>
      <c r="EH332" s="83"/>
      <c r="EI332" s="83"/>
      <c r="EJ332" s="83"/>
      <c r="EK332" s="83"/>
      <c r="EL332" s="83"/>
      <c r="EM332" s="83"/>
      <c r="EN332" s="83"/>
      <c r="EO332" s="83"/>
      <c r="EP332" s="83"/>
      <c r="EQ332" s="83"/>
      <c r="ER332" s="83"/>
      <c r="ES332" s="83"/>
      <c r="ET332" s="83"/>
      <c r="EU332" s="83"/>
      <c r="EV332" s="83"/>
      <c r="EW332" s="83"/>
      <c r="EX332" s="83"/>
      <c r="EY332" s="83"/>
      <c r="EZ332" s="83"/>
      <c r="FA332" s="99"/>
      <c r="FB332" s="83"/>
      <c r="FC332" s="83"/>
      <c r="FD332" s="83"/>
      <c r="FE332" s="84"/>
      <c r="FF332" s="84"/>
      <c r="FG332" s="84"/>
      <c r="FH332" s="84"/>
      <c r="FI332" s="84"/>
      <c r="FJ332" s="84"/>
      <c r="FK332" s="83"/>
    </row>
    <row r="333" spans="1:167" s="83" customFormat="1" ht="15" customHeight="1" thickBot="1" x14ac:dyDescent="0.3">
      <c r="A333" s="85" t="s">
        <v>1111</v>
      </c>
      <c r="B333" s="37" t="s">
        <v>1135</v>
      </c>
      <c r="C333" s="52">
        <v>36396</v>
      </c>
      <c r="D333" s="107" t="s">
        <v>2734</v>
      </c>
      <c r="E333" s="106" t="s">
        <v>55</v>
      </c>
      <c r="F333" s="51">
        <v>397</v>
      </c>
      <c r="G333" s="90">
        <v>192</v>
      </c>
      <c r="H333" s="91"/>
      <c r="I333" s="91"/>
      <c r="J333" s="91"/>
      <c r="K333" s="87"/>
      <c r="L333" s="91"/>
      <c r="M333" s="91"/>
      <c r="N333" s="91"/>
      <c r="O333" s="91"/>
      <c r="P333" s="91"/>
      <c r="Q333" s="91"/>
      <c r="R333" s="91"/>
      <c r="S333" s="91"/>
      <c r="T333" s="87"/>
      <c r="U333" s="87"/>
      <c r="V333" s="91">
        <v>205</v>
      </c>
      <c r="W333" s="91"/>
      <c r="X333" s="91"/>
      <c r="Y333" s="91"/>
      <c r="Z333" s="91"/>
      <c r="AA333" s="87"/>
      <c r="AB333" s="91"/>
      <c r="AC333" s="91"/>
      <c r="AD333" s="87"/>
      <c r="AE333" s="91"/>
      <c r="AF333" s="91"/>
      <c r="AG333" s="87"/>
      <c r="AH333" s="91"/>
      <c r="AI333" s="91"/>
      <c r="AJ333" s="91"/>
      <c r="AK333" s="87"/>
      <c r="AL333" s="87"/>
      <c r="AM333" s="87"/>
      <c r="AN333" s="91"/>
      <c r="AO333" s="87"/>
      <c r="AP333" s="91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8"/>
      <c r="BT333" s="81">
        <v>0</v>
      </c>
      <c r="BU333" s="82">
        <v>0</v>
      </c>
      <c r="BV333" s="82">
        <v>0</v>
      </c>
      <c r="BW333" s="82">
        <v>0</v>
      </c>
      <c r="BX333" s="82">
        <v>0</v>
      </c>
      <c r="BY333" s="82">
        <v>0</v>
      </c>
      <c r="BZ333" s="84"/>
      <c r="CA333" s="84"/>
      <c r="CB333" s="84"/>
      <c r="CC333" s="84"/>
      <c r="CD333" s="84"/>
      <c r="CE333" s="8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8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84"/>
      <c r="DH333" s="84"/>
      <c r="DI333" s="84"/>
      <c r="DJ333" s="84"/>
      <c r="DK333" s="84"/>
      <c r="DL333" s="84"/>
      <c r="DM333" s="84"/>
      <c r="DN333" s="84"/>
      <c r="DO333" s="84"/>
      <c r="DP333" s="84"/>
      <c r="DQ333" s="84"/>
      <c r="DR333" s="84"/>
      <c r="DS333" s="84"/>
      <c r="DT333" s="84"/>
      <c r="DU333" s="84"/>
      <c r="DV333" s="84"/>
      <c r="DW333" s="84"/>
      <c r="DX333" s="84"/>
      <c r="DY333" s="84"/>
      <c r="DZ333" s="84"/>
      <c r="EA333" s="84"/>
      <c r="EB333" s="84"/>
      <c r="EC333" s="84"/>
      <c r="ED333" s="84"/>
      <c r="EE333" s="84"/>
      <c r="EF333" s="84"/>
      <c r="EG333" s="84"/>
      <c r="EH333" s="84"/>
      <c r="EI333" s="84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89"/>
    </row>
    <row r="334" spans="1:167" s="89" customFormat="1" ht="15" customHeight="1" thickBot="1" x14ac:dyDescent="0.3">
      <c r="A334" s="85" t="s">
        <v>1113</v>
      </c>
      <c r="B334" s="41" t="s">
        <v>1137</v>
      </c>
      <c r="C334" s="42">
        <v>34224</v>
      </c>
      <c r="D334" s="107" t="s">
        <v>2735</v>
      </c>
      <c r="E334" s="67" t="s">
        <v>55</v>
      </c>
      <c r="F334" s="51">
        <v>396</v>
      </c>
      <c r="G334" s="90">
        <v>192</v>
      </c>
      <c r="H334" s="91"/>
      <c r="I334" s="87"/>
      <c r="J334" s="95"/>
      <c r="K334" s="87"/>
      <c r="L334" s="87">
        <v>102</v>
      </c>
      <c r="M334" s="87"/>
      <c r="N334" s="87"/>
      <c r="O334" s="87"/>
      <c r="P334" s="95"/>
      <c r="Q334" s="87"/>
      <c r="R334" s="95"/>
      <c r="S334" s="87"/>
      <c r="T334" s="87"/>
      <c r="U334" s="87"/>
      <c r="V334" s="87"/>
      <c r="W334" s="95"/>
      <c r="X334" s="87"/>
      <c r="Y334" s="87"/>
      <c r="Z334" s="95"/>
      <c r="AA334" s="87"/>
      <c r="AB334" s="87"/>
      <c r="AC334" s="95"/>
      <c r="AD334" s="87"/>
      <c r="AE334" s="87"/>
      <c r="AF334" s="87"/>
      <c r="AG334" s="87"/>
      <c r="AH334" s="91"/>
      <c r="AI334" s="87"/>
      <c r="AJ334" s="95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>
        <v>102</v>
      </c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8"/>
      <c r="BT334" s="81">
        <v>0</v>
      </c>
      <c r="BU334" s="82">
        <v>0</v>
      </c>
      <c r="BV334" s="82">
        <v>0</v>
      </c>
      <c r="BW334" s="82">
        <v>0</v>
      </c>
      <c r="BX334" s="82">
        <v>0</v>
      </c>
      <c r="BY334" s="82">
        <v>0</v>
      </c>
      <c r="BZ334" s="84"/>
      <c r="CA334" s="84"/>
      <c r="CB334" s="84"/>
      <c r="CC334" s="84"/>
      <c r="CD334" s="84"/>
      <c r="CE334" s="8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8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84"/>
      <c r="DH334" s="84"/>
      <c r="DI334" s="84"/>
      <c r="DJ334" s="84"/>
      <c r="DK334" s="84"/>
      <c r="DL334" s="84"/>
      <c r="DM334" s="84"/>
      <c r="DN334" s="84"/>
      <c r="DO334" s="84"/>
      <c r="DP334" s="84"/>
      <c r="DQ334" s="84"/>
      <c r="DR334" s="84"/>
      <c r="DS334" s="84"/>
      <c r="DT334" s="84"/>
      <c r="DU334" s="84"/>
      <c r="DV334" s="84"/>
      <c r="DW334" s="84"/>
      <c r="DX334" s="84"/>
      <c r="DY334" s="84"/>
      <c r="DZ334" s="84"/>
      <c r="EA334" s="84"/>
      <c r="EB334" s="83"/>
      <c r="EC334" s="99"/>
      <c r="ED334" s="99"/>
      <c r="EE334" s="99"/>
      <c r="EF334" s="99"/>
      <c r="EG334" s="99"/>
      <c r="EH334" s="99"/>
      <c r="EI334" s="99"/>
      <c r="EJ334" s="99"/>
      <c r="EK334" s="99"/>
      <c r="EL334" s="99"/>
      <c r="EM334" s="99"/>
      <c r="EN334" s="99"/>
      <c r="EO334" s="99"/>
      <c r="EP334" s="99"/>
      <c r="EQ334" s="99"/>
      <c r="ER334" s="99"/>
      <c r="ES334" s="99"/>
      <c r="ET334" s="99"/>
      <c r="EU334" s="99"/>
      <c r="EV334" s="99"/>
      <c r="EW334" s="99"/>
      <c r="EX334" s="99"/>
      <c r="EY334" s="99"/>
      <c r="EZ334" s="99"/>
      <c r="FA334" s="83"/>
      <c r="FB334" s="83"/>
      <c r="FC334" s="83"/>
      <c r="FD334" s="83"/>
      <c r="FE334" s="83"/>
      <c r="FF334" s="83"/>
      <c r="FG334" s="83"/>
      <c r="FH334" s="83"/>
      <c r="FI334" s="83"/>
      <c r="FJ334" s="83"/>
      <c r="FK334" s="83"/>
    </row>
    <row r="335" spans="1:167" s="83" customFormat="1" ht="15" customHeight="1" thickBot="1" x14ac:dyDescent="0.3">
      <c r="A335" s="85" t="s">
        <v>1114</v>
      </c>
      <c r="B335" s="43" t="s">
        <v>1139</v>
      </c>
      <c r="C335" s="44">
        <v>34513</v>
      </c>
      <c r="D335" s="107" t="s">
        <v>2736</v>
      </c>
      <c r="E335" s="50" t="s">
        <v>61</v>
      </c>
      <c r="F335" s="51">
        <v>395</v>
      </c>
      <c r="G335" s="94"/>
      <c r="H335" s="95"/>
      <c r="I335" s="87"/>
      <c r="J335" s="91"/>
      <c r="K335" s="87"/>
      <c r="L335" s="87"/>
      <c r="M335" s="87"/>
      <c r="N335" s="87"/>
      <c r="O335" s="87"/>
      <c r="P335" s="91"/>
      <c r="Q335" s="87"/>
      <c r="R335" s="91"/>
      <c r="S335" s="87"/>
      <c r="T335" s="87"/>
      <c r="U335" s="87"/>
      <c r="V335" s="95"/>
      <c r="W335" s="91"/>
      <c r="X335" s="87"/>
      <c r="Y335" s="87"/>
      <c r="Z335" s="91"/>
      <c r="AA335" s="87"/>
      <c r="AB335" s="87"/>
      <c r="AC335" s="91"/>
      <c r="AD335" s="87"/>
      <c r="AE335" s="87"/>
      <c r="AF335" s="87"/>
      <c r="AG335" s="87"/>
      <c r="AH335" s="95"/>
      <c r="AI335" s="87"/>
      <c r="AJ335" s="91"/>
      <c r="AK335" s="87"/>
      <c r="AL335" s="87"/>
      <c r="AM335" s="87"/>
      <c r="AN335" s="87"/>
      <c r="AO335" s="87">
        <v>88</v>
      </c>
      <c r="AP335" s="87">
        <v>205</v>
      </c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>
        <v>102</v>
      </c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8"/>
      <c r="BT335" s="81">
        <v>0</v>
      </c>
      <c r="BU335" s="82">
        <v>0</v>
      </c>
      <c r="BV335" s="82">
        <v>0</v>
      </c>
      <c r="BW335" s="82">
        <v>0</v>
      </c>
      <c r="BX335" s="82">
        <v>0</v>
      </c>
      <c r="BY335" s="82">
        <v>0</v>
      </c>
      <c r="BZ335" s="99"/>
      <c r="DT335" s="84"/>
      <c r="DU335" s="84"/>
      <c r="DV335" s="84"/>
      <c r="DW335" s="84"/>
      <c r="DX335" s="84"/>
      <c r="DY335" s="84"/>
      <c r="DZ335" s="84"/>
      <c r="EA335" s="8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4"/>
      <c r="EM335" s="84"/>
      <c r="EN335" s="84"/>
      <c r="EO335" s="84"/>
      <c r="EP335" s="84"/>
      <c r="EQ335" s="84"/>
      <c r="ER335" s="84"/>
      <c r="ES335" s="84"/>
      <c r="ET335" s="84"/>
      <c r="EU335" s="84"/>
      <c r="EV335" s="84"/>
      <c r="EW335" s="84"/>
      <c r="EX335" s="84"/>
      <c r="EY335" s="84"/>
      <c r="EZ335" s="84"/>
      <c r="FE335" s="84"/>
      <c r="FF335" s="84"/>
      <c r="FG335" s="84"/>
      <c r="FH335" s="84"/>
      <c r="FI335" s="84"/>
      <c r="FJ335" s="84"/>
    </row>
    <row r="336" spans="1:167" s="83" customFormat="1" ht="15" customHeight="1" thickBot="1" x14ac:dyDescent="0.3">
      <c r="A336" s="85" t="s">
        <v>1116</v>
      </c>
      <c r="B336" s="39" t="s">
        <v>1141</v>
      </c>
      <c r="C336" s="40">
        <v>34128</v>
      </c>
      <c r="D336" s="107" t="s">
        <v>2737</v>
      </c>
      <c r="E336" s="50" t="s">
        <v>937</v>
      </c>
      <c r="F336" s="51">
        <v>395</v>
      </c>
      <c r="G336" s="86"/>
      <c r="H336" s="87"/>
      <c r="I336" s="87">
        <v>65</v>
      </c>
      <c r="J336" s="87"/>
      <c r="K336" s="91"/>
      <c r="L336" s="87"/>
      <c r="M336" s="87"/>
      <c r="N336" s="87"/>
      <c r="O336" s="87"/>
      <c r="P336" s="87"/>
      <c r="Q336" s="87"/>
      <c r="R336" s="87"/>
      <c r="S336" s="87"/>
      <c r="T336" s="91"/>
      <c r="U336" s="91"/>
      <c r="V336" s="87">
        <v>242</v>
      </c>
      <c r="W336" s="87"/>
      <c r="X336" s="87"/>
      <c r="Y336" s="87"/>
      <c r="Z336" s="87"/>
      <c r="AA336" s="91">
        <v>88</v>
      </c>
      <c r="AB336" s="87"/>
      <c r="AC336" s="87"/>
      <c r="AD336" s="91"/>
      <c r="AE336" s="87"/>
      <c r="AF336" s="87"/>
      <c r="AG336" s="91"/>
      <c r="AH336" s="87"/>
      <c r="AI336" s="87"/>
      <c r="AJ336" s="87"/>
      <c r="AK336" s="91"/>
      <c r="AL336" s="91"/>
      <c r="AM336" s="91"/>
      <c r="AN336" s="87"/>
      <c r="AO336" s="91"/>
      <c r="AP336" s="87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2"/>
      <c r="BT336" s="81">
        <v>0</v>
      </c>
      <c r="BU336" s="82">
        <v>0</v>
      </c>
      <c r="BV336" s="82">
        <v>0</v>
      </c>
      <c r="BW336" s="82">
        <v>0</v>
      </c>
      <c r="BX336" s="82">
        <v>0</v>
      </c>
      <c r="BY336" s="82">
        <v>0</v>
      </c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84"/>
      <c r="DU336" s="84"/>
      <c r="DV336" s="84"/>
      <c r="DW336" s="84"/>
      <c r="DX336" s="84"/>
      <c r="DY336" s="84"/>
      <c r="DZ336" s="84"/>
      <c r="EA336" s="84"/>
      <c r="EB336" s="97"/>
      <c r="EC336" s="97"/>
      <c r="ED336" s="97"/>
      <c r="EE336" s="84"/>
      <c r="EF336" s="84"/>
      <c r="EG336" s="84"/>
      <c r="EH336" s="84"/>
      <c r="EI336" s="84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89"/>
    </row>
    <row r="337" spans="1:167" s="83" customFormat="1" ht="15" customHeight="1" thickBot="1" x14ac:dyDescent="0.3">
      <c r="A337" s="85" t="s">
        <v>1118</v>
      </c>
      <c r="B337" s="37" t="s">
        <v>472</v>
      </c>
      <c r="C337" s="52">
        <v>36596</v>
      </c>
      <c r="D337" s="107" t="s">
        <v>2738</v>
      </c>
      <c r="E337" s="46" t="s">
        <v>977</v>
      </c>
      <c r="F337" s="51">
        <v>394</v>
      </c>
      <c r="G337" s="90"/>
      <c r="H337" s="91"/>
      <c r="I337" s="91">
        <v>92</v>
      </c>
      <c r="J337" s="91"/>
      <c r="K337" s="87"/>
      <c r="L337" s="91"/>
      <c r="M337" s="91"/>
      <c r="N337" s="91"/>
      <c r="O337" s="91"/>
      <c r="P337" s="91"/>
      <c r="Q337" s="91"/>
      <c r="R337" s="91"/>
      <c r="S337" s="91"/>
      <c r="T337" s="87"/>
      <c r="U337" s="87"/>
      <c r="V337" s="91">
        <v>242</v>
      </c>
      <c r="W337" s="91"/>
      <c r="X337" s="91"/>
      <c r="Y337" s="91"/>
      <c r="Z337" s="91"/>
      <c r="AA337" s="87"/>
      <c r="AB337" s="91"/>
      <c r="AC337" s="91"/>
      <c r="AD337" s="87"/>
      <c r="AE337" s="91"/>
      <c r="AF337" s="91"/>
      <c r="AG337" s="87"/>
      <c r="AH337" s="91"/>
      <c r="AI337" s="91"/>
      <c r="AJ337" s="91"/>
      <c r="AK337" s="87"/>
      <c r="AL337" s="87"/>
      <c r="AM337" s="87"/>
      <c r="AN337" s="91"/>
      <c r="AO337" s="87"/>
      <c r="AP337" s="91"/>
      <c r="AQ337" s="87"/>
      <c r="AR337" s="87"/>
      <c r="AS337" s="87"/>
      <c r="AT337" s="87"/>
      <c r="AU337" s="87"/>
      <c r="AV337" s="87">
        <v>60</v>
      </c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8"/>
      <c r="BT337" s="81">
        <v>0</v>
      </c>
      <c r="BU337" s="82">
        <v>0</v>
      </c>
      <c r="BV337" s="82">
        <v>0</v>
      </c>
      <c r="BW337" s="82">
        <v>0</v>
      </c>
      <c r="BX337" s="82">
        <v>0</v>
      </c>
      <c r="BY337" s="82">
        <v>0</v>
      </c>
      <c r="BZ337" s="99"/>
      <c r="DT337" s="84"/>
      <c r="DU337" s="84"/>
      <c r="DV337" s="84"/>
      <c r="DW337" s="84"/>
      <c r="DX337" s="84"/>
      <c r="DY337" s="84"/>
      <c r="DZ337" s="84"/>
      <c r="EA337" s="84"/>
      <c r="EC337" s="84"/>
      <c r="ED337" s="84"/>
      <c r="EE337" s="84"/>
      <c r="EF337" s="84"/>
      <c r="EG337" s="84"/>
      <c r="EH337" s="84"/>
      <c r="EI337" s="84"/>
      <c r="EJ337" s="84"/>
      <c r="EK337" s="84"/>
      <c r="EL337" s="84"/>
      <c r="EM337" s="84"/>
      <c r="EN337" s="84"/>
      <c r="EO337" s="84"/>
      <c r="EP337" s="84"/>
      <c r="EQ337" s="84"/>
      <c r="ER337" s="84"/>
      <c r="ES337" s="84"/>
      <c r="ET337" s="84"/>
      <c r="EU337" s="84"/>
      <c r="EV337" s="84"/>
      <c r="EW337" s="84"/>
      <c r="EX337" s="84"/>
      <c r="EY337" s="84"/>
      <c r="EZ337" s="84"/>
      <c r="FB337" s="84"/>
      <c r="FC337" s="84"/>
      <c r="FK337" s="84"/>
    </row>
    <row r="338" spans="1:167" s="83" customFormat="1" ht="15" customHeight="1" thickBot="1" x14ac:dyDescent="0.3">
      <c r="A338" s="85" t="s">
        <v>1120</v>
      </c>
      <c r="B338" s="37" t="s">
        <v>575</v>
      </c>
      <c r="C338" s="38">
        <v>38107</v>
      </c>
      <c r="D338" s="107" t="s">
        <v>2739</v>
      </c>
      <c r="E338" s="46" t="s">
        <v>64</v>
      </c>
      <c r="F338" s="51">
        <v>388</v>
      </c>
      <c r="G338" s="90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>
        <v>150</v>
      </c>
      <c r="AI338" s="91"/>
      <c r="AJ338" s="91"/>
      <c r="AK338" s="91">
        <v>46</v>
      </c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>
        <v>192</v>
      </c>
      <c r="BK338" s="91"/>
      <c r="BL338" s="91"/>
      <c r="BM338" s="91"/>
      <c r="BN338" s="91"/>
      <c r="BO338" s="91"/>
      <c r="BP338" s="91"/>
      <c r="BQ338" s="91"/>
      <c r="BR338" s="91"/>
      <c r="BS338" s="92"/>
      <c r="BT338" s="81">
        <v>0</v>
      </c>
      <c r="BU338" s="82">
        <v>0</v>
      </c>
      <c r="BV338" s="82">
        <v>0</v>
      </c>
      <c r="BW338" s="82">
        <v>0</v>
      </c>
      <c r="BX338" s="82">
        <v>0</v>
      </c>
      <c r="BY338" s="82">
        <v>0</v>
      </c>
      <c r="FK338" s="84"/>
    </row>
    <row r="339" spans="1:167" s="83" customFormat="1" ht="15" customHeight="1" thickBot="1" x14ac:dyDescent="0.3">
      <c r="A339" s="85" t="s">
        <v>1122</v>
      </c>
      <c r="B339" s="39" t="s">
        <v>1145</v>
      </c>
      <c r="C339" s="40">
        <v>33408</v>
      </c>
      <c r="D339" s="107" t="s">
        <v>2740</v>
      </c>
      <c r="E339" s="47" t="s">
        <v>45</v>
      </c>
      <c r="F339" s="51">
        <v>385</v>
      </c>
      <c r="G339" s="86"/>
      <c r="H339" s="87"/>
      <c r="I339" s="87"/>
      <c r="J339" s="87"/>
      <c r="K339" s="87"/>
      <c r="L339" s="87"/>
      <c r="M339" s="87"/>
      <c r="N339" s="87"/>
      <c r="O339" s="87"/>
      <c r="P339" s="87"/>
      <c r="Q339" s="87">
        <v>55</v>
      </c>
      <c r="R339" s="87"/>
      <c r="S339" s="87"/>
      <c r="T339" s="87"/>
      <c r="U339" s="87"/>
      <c r="V339" s="87">
        <v>242</v>
      </c>
      <c r="W339" s="87"/>
      <c r="X339" s="87"/>
      <c r="Y339" s="87"/>
      <c r="Z339" s="87"/>
      <c r="AA339" s="87">
        <v>88</v>
      </c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8"/>
      <c r="BT339" s="81">
        <v>0</v>
      </c>
      <c r="BU339" s="82">
        <v>0</v>
      </c>
      <c r="BV339" s="82">
        <v>0</v>
      </c>
      <c r="BW339" s="82">
        <v>0</v>
      </c>
      <c r="BX339" s="82">
        <v>0</v>
      </c>
      <c r="BY339" s="82">
        <v>0</v>
      </c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8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84"/>
      <c r="DH339" s="84"/>
      <c r="DI339" s="84"/>
      <c r="DJ339" s="84"/>
      <c r="DK339" s="84"/>
      <c r="DL339" s="84"/>
      <c r="DM339" s="84"/>
      <c r="DN339" s="84"/>
      <c r="DO339" s="84"/>
      <c r="DP339" s="84"/>
      <c r="DQ339" s="84"/>
      <c r="DR339" s="84"/>
      <c r="DS339" s="84"/>
      <c r="DT339" s="84"/>
      <c r="DU339" s="84"/>
      <c r="DV339" s="84"/>
      <c r="DW339" s="84"/>
      <c r="DX339" s="84"/>
      <c r="DY339" s="84"/>
      <c r="DZ339" s="84"/>
      <c r="EA339" s="84"/>
      <c r="EB339" s="84"/>
      <c r="EC339" s="84"/>
      <c r="ED339" s="84"/>
      <c r="EE339" s="84"/>
      <c r="EF339" s="84"/>
      <c r="EG339" s="84"/>
      <c r="EH339" s="84"/>
      <c r="EI339" s="84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</row>
    <row r="340" spans="1:167" s="83" customFormat="1" ht="15" customHeight="1" thickBot="1" x14ac:dyDescent="0.3">
      <c r="A340" s="85" t="s">
        <v>1123</v>
      </c>
      <c r="B340" s="102" t="s">
        <v>1450</v>
      </c>
      <c r="C340" s="44">
        <v>35065</v>
      </c>
      <c r="D340" s="107" t="s">
        <v>2741</v>
      </c>
      <c r="E340" s="50" t="s">
        <v>937</v>
      </c>
      <c r="F340" s="51">
        <v>379</v>
      </c>
      <c r="G340" s="94"/>
      <c r="H340" s="95"/>
      <c r="I340" s="87"/>
      <c r="J340" s="91"/>
      <c r="K340" s="87"/>
      <c r="L340" s="87"/>
      <c r="M340" s="87"/>
      <c r="N340" s="87"/>
      <c r="O340" s="87"/>
      <c r="P340" s="91"/>
      <c r="Q340" s="87"/>
      <c r="R340" s="91"/>
      <c r="S340" s="87"/>
      <c r="T340" s="87"/>
      <c r="U340" s="87"/>
      <c r="V340" s="95"/>
      <c r="W340" s="91"/>
      <c r="X340" s="87"/>
      <c r="Y340" s="87"/>
      <c r="Z340" s="91"/>
      <c r="AA340" s="87"/>
      <c r="AB340" s="87">
        <v>65</v>
      </c>
      <c r="AC340" s="91"/>
      <c r="AD340" s="87"/>
      <c r="AE340" s="87"/>
      <c r="AF340" s="87">
        <v>92</v>
      </c>
      <c r="AG340" s="87"/>
      <c r="AH340" s="95"/>
      <c r="AI340" s="87"/>
      <c r="AJ340" s="91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>
        <v>65</v>
      </c>
      <c r="BN340" s="87"/>
      <c r="BO340" s="87"/>
      <c r="BP340" s="87"/>
      <c r="BQ340" s="87"/>
      <c r="BR340" s="87"/>
      <c r="BS340" s="88">
        <v>157</v>
      </c>
      <c r="BT340" s="81">
        <v>0</v>
      </c>
      <c r="BU340" s="82">
        <v>0</v>
      </c>
      <c r="BV340" s="82">
        <v>0</v>
      </c>
      <c r="BW340" s="82">
        <v>0</v>
      </c>
      <c r="BX340" s="82">
        <v>0</v>
      </c>
      <c r="BY340" s="82">
        <v>0</v>
      </c>
      <c r="BZ340" s="89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8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84"/>
      <c r="DH340" s="84"/>
      <c r="DI340" s="84"/>
      <c r="DJ340" s="84"/>
      <c r="DK340" s="84"/>
      <c r="DL340" s="84"/>
      <c r="DM340" s="84"/>
      <c r="DN340" s="84"/>
      <c r="DO340" s="84"/>
      <c r="DP340" s="84"/>
      <c r="DQ340" s="84"/>
      <c r="DR340" s="84"/>
      <c r="DS340" s="84"/>
      <c r="DT340" s="84"/>
      <c r="DU340" s="84"/>
      <c r="DV340" s="93"/>
      <c r="DW340" s="93"/>
      <c r="DX340" s="93"/>
      <c r="DY340" s="93"/>
      <c r="DZ340" s="93"/>
      <c r="EA340" s="93"/>
      <c r="FK340" s="89"/>
    </row>
    <row r="341" spans="1:167" s="83" customFormat="1" ht="15" customHeight="1" thickBot="1" x14ac:dyDescent="0.3">
      <c r="A341" s="85" t="s">
        <v>1124</v>
      </c>
      <c r="B341" s="37" t="s">
        <v>1389</v>
      </c>
      <c r="C341" s="38">
        <v>38494</v>
      </c>
      <c r="D341" s="107" t="s">
        <v>2742</v>
      </c>
      <c r="E341" s="46" t="s">
        <v>408</v>
      </c>
      <c r="F341" s="51">
        <v>376</v>
      </c>
      <c r="G341" s="90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>
        <v>92</v>
      </c>
      <c r="AH341" s="91">
        <v>109</v>
      </c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>
        <v>175</v>
      </c>
      <c r="BR341" s="91"/>
      <c r="BS341" s="92"/>
      <c r="BT341" s="81">
        <v>0</v>
      </c>
      <c r="BU341" s="82">
        <v>0</v>
      </c>
      <c r="BV341" s="82">
        <v>0</v>
      </c>
      <c r="BW341" s="82">
        <v>0</v>
      </c>
      <c r="BX341" s="82">
        <v>0</v>
      </c>
      <c r="BY341" s="82">
        <v>0</v>
      </c>
    </row>
    <row r="342" spans="1:167" s="84" customFormat="1" ht="15" customHeight="1" thickBot="1" x14ac:dyDescent="0.3">
      <c r="A342" s="85" t="s">
        <v>1125</v>
      </c>
      <c r="B342" s="37" t="s">
        <v>1585</v>
      </c>
      <c r="C342" s="38">
        <v>38176</v>
      </c>
      <c r="D342" s="107" t="s">
        <v>2743</v>
      </c>
      <c r="E342" s="46" t="s">
        <v>45</v>
      </c>
      <c r="F342" s="51">
        <v>376</v>
      </c>
      <c r="G342" s="90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>
        <v>46</v>
      </c>
      <c r="AL342" s="91"/>
      <c r="AM342" s="91"/>
      <c r="AN342" s="91"/>
      <c r="AO342" s="91"/>
      <c r="AP342" s="91"/>
      <c r="AQ342" s="91"/>
      <c r="AR342" s="91"/>
      <c r="AS342" s="91"/>
      <c r="AT342" s="91"/>
      <c r="AU342" s="91">
        <v>55</v>
      </c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>
        <v>275</v>
      </c>
      <c r="BK342" s="91"/>
      <c r="BL342" s="91"/>
      <c r="BM342" s="91"/>
      <c r="BN342" s="91"/>
      <c r="BO342" s="91"/>
      <c r="BP342" s="91"/>
      <c r="BQ342" s="91"/>
      <c r="BR342" s="91"/>
      <c r="BS342" s="92"/>
      <c r="BT342" s="81">
        <v>0</v>
      </c>
      <c r="BU342" s="82">
        <v>0</v>
      </c>
      <c r="BV342" s="82">
        <v>0</v>
      </c>
      <c r="BW342" s="82">
        <v>0</v>
      </c>
      <c r="BX342" s="82">
        <v>0</v>
      </c>
      <c r="BY342" s="82">
        <v>0</v>
      </c>
      <c r="BZ342" s="83"/>
      <c r="CA342" s="83"/>
      <c r="CB342" s="83"/>
      <c r="CC342" s="83"/>
      <c r="CD342" s="83"/>
      <c r="CE342" s="83"/>
      <c r="CF342" s="83"/>
      <c r="CG342" s="83"/>
      <c r="CH342" s="83"/>
      <c r="CI342" s="83"/>
      <c r="CJ342" s="83"/>
      <c r="CK342" s="83"/>
      <c r="CL342" s="83"/>
      <c r="CM342" s="83"/>
      <c r="CN342" s="83"/>
      <c r="CO342" s="83"/>
      <c r="CP342" s="83"/>
      <c r="CQ342" s="83"/>
      <c r="CR342" s="83"/>
      <c r="CS342" s="83"/>
      <c r="CT342" s="83"/>
      <c r="CU342" s="83"/>
      <c r="CV342" s="83"/>
      <c r="CW342" s="83"/>
      <c r="CX342" s="83"/>
      <c r="CY342" s="83"/>
      <c r="CZ342" s="83"/>
      <c r="DA342" s="83"/>
      <c r="DB342" s="83"/>
      <c r="DC342" s="83"/>
      <c r="DD342" s="83"/>
      <c r="DE342" s="83"/>
      <c r="DF342" s="83"/>
      <c r="DG342" s="83"/>
      <c r="DH342" s="83"/>
      <c r="DI342" s="83"/>
      <c r="DJ342" s="83"/>
      <c r="DK342" s="83"/>
      <c r="DL342" s="83"/>
      <c r="DM342" s="83"/>
      <c r="DN342" s="83"/>
      <c r="DO342" s="83"/>
      <c r="DP342" s="83"/>
      <c r="DQ342" s="83"/>
      <c r="DR342" s="83"/>
      <c r="DS342" s="83"/>
      <c r="DT342" s="83"/>
      <c r="DU342" s="83"/>
      <c r="DV342" s="83"/>
      <c r="DW342" s="83"/>
      <c r="DX342" s="83"/>
      <c r="DY342" s="83"/>
      <c r="DZ342" s="83"/>
      <c r="EA342" s="83"/>
      <c r="EB342" s="83"/>
      <c r="EC342" s="83"/>
      <c r="ED342" s="83"/>
      <c r="EE342" s="83"/>
      <c r="EF342" s="83"/>
      <c r="EG342" s="83"/>
      <c r="EH342" s="83"/>
      <c r="EI342" s="83"/>
      <c r="EJ342" s="83"/>
      <c r="EK342" s="83"/>
      <c r="EL342" s="83"/>
      <c r="EM342" s="83"/>
      <c r="EN342" s="83"/>
      <c r="EO342" s="83"/>
      <c r="EP342" s="83"/>
      <c r="EQ342" s="83"/>
      <c r="ER342" s="83"/>
      <c r="ES342" s="83"/>
      <c r="ET342" s="83"/>
      <c r="EU342" s="83"/>
      <c r="EV342" s="83"/>
      <c r="EW342" s="83"/>
      <c r="EX342" s="83"/>
      <c r="EY342" s="83"/>
      <c r="EZ342" s="83"/>
      <c r="FA342" s="83"/>
      <c r="FB342" s="83"/>
      <c r="FC342" s="83"/>
      <c r="FD342" s="83"/>
      <c r="FE342" s="83"/>
      <c r="FF342" s="83"/>
      <c r="FG342" s="83"/>
      <c r="FH342" s="83"/>
      <c r="FI342" s="83"/>
      <c r="FJ342" s="83"/>
      <c r="FK342" s="83"/>
    </row>
    <row r="343" spans="1:167" s="83" customFormat="1" ht="15" customHeight="1" thickBot="1" x14ac:dyDescent="0.3">
      <c r="A343" s="85" t="s">
        <v>1126</v>
      </c>
      <c r="B343" s="68" t="s">
        <v>466</v>
      </c>
      <c r="C343" s="69">
        <v>37365</v>
      </c>
      <c r="D343" s="107" t="s">
        <v>2744</v>
      </c>
      <c r="E343" s="47" t="s">
        <v>932</v>
      </c>
      <c r="F343" s="51">
        <v>372</v>
      </c>
      <c r="G343" s="90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>
        <v>92</v>
      </c>
      <c r="AG343" s="91"/>
      <c r="AH343" s="91">
        <v>143</v>
      </c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2">
        <v>137</v>
      </c>
      <c r="BT343" s="81">
        <v>0</v>
      </c>
      <c r="BU343" s="82">
        <v>0</v>
      </c>
      <c r="BV343" s="82">
        <v>0</v>
      </c>
      <c r="BW343" s="82">
        <v>0</v>
      </c>
      <c r="BX343" s="82">
        <v>0</v>
      </c>
      <c r="BY343" s="82">
        <v>0</v>
      </c>
      <c r="FE343" s="84"/>
      <c r="FF343" s="84"/>
      <c r="FG343" s="84"/>
      <c r="FH343" s="84"/>
      <c r="FI343" s="84"/>
      <c r="FJ343" s="84"/>
    </row>
    <row r="344" spans="1:167" s="89" customFormat="1" ht="15" customHeight="1" thickBot="1" x14ac:dyDescent="0.3">
      <c r="A344" s="85" t="s">
        <v>1128</v>
      </c>
      <c r="B344" s="43" t="s">
        <v>1150</v>
      </c>
      <c r="C344" s="44">
        <v>33082</v>
      </c>
      <c r="D344" s="107" t="s">
        <v>2745</v>
      </c>
      <c r="E344" s="47" t="s">
        <v>697</v>
      </c>
      <c r="F344" s="51">
        <v>372</v>
      </c>
      <c r="G344" s="94">
        <v>192</v>
      </c>
      <c r="H344" s="95">
        <v>92</v>
      </c>
      <c r="I344" s="95"/>
      <c r="J344" s="95"/>
      <c r="K344" s="95"/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  <c r="AE344" s="95"/>
      <c r="AF344" s="95"/>
      <c r="AG344" s="95"/>
      <c r="AH344" s="87"/>
      <c r="AI344" s="95"/>
      <c r="AJ344" s="95"/>
      <c r="AK344" s="95"/>
      <c r="AL344" s="95"/>
      <c r="AM344" s="95"/>
      <c r="AN344" s="95"/>
      <c r="AO344" s="95"/>
      <c r="AP344" s="95"/>
      <c r="AQ344" s="95">
        <v>88</v>
      </c>
      <c r="AR344" s="95"/>
      <c r="AS344" s="95"/>
      <c r="AT344" s="95"/>
      <c r="AU344" s="95"/>
      <c r="AV344" s="95"/>
      <c r="AW344" s="95"/>
      <c r="AX344" s="95"/>
      <c r="AY344" s="95"/>
      <c r="AZ344" s="95"/>
      <c r="BA344" s="95"/>
      <c r="BB344" s="95"/>
      <c r="BC344" s="95"/>
      <c r="BD344" s="95"/>
      <c r="BE344" s="95"/>
      <c r="BF344" s="95"/>
      <c r="BG344" s="95"/>
      <c r="BH344" s="95"/>
      <c r="BI344" s="95"/>
      <c r="BJ344" s="95"/>
      <c r="BK344" s="95"/>
      <c r="BL344" s="95"/>
      <c r="BM344" s="95"/>
      <c r="BN344" s="95"/>
      <c r="BO344" s="95"/>
      <c r="BP344" s="95"/>
      <c r="BQ344" s="95"/>
      <c r="BR344" s="95"/>
      <c r="BS344" s="100"/>
      <c r="BT344" s="81">
        <v>0</v>
      </c>
      <c r="BU344" s="82">
        <v>0</v>
      </c>
      <c r="BV344" s="82">
        <v>0</v>
      </c>
      <c r="BW344" s="82">
        <v>0</v>
      </c>
      <c r="BX344" s="82">
        <v>0</v>
      </c>
      <c r="BY344" s="82">
        <v>0</v>
      </c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  <c r="EA344" s="83"/>
      <c r="EB344" s="83"/>
      <c r="EC344" s="84"/>
      <c r="ED344" s="84"/>
      <c r="EE344" s="84"/>
      <c r="EF344" s="84"/>
      <c r="EG344" s="84"/>
      <c r="EH344" s="84"/>
      <c r="EI344" s="84"/>
      <c r="EJ344" s="84"/>
      <c r="EK344" s="84"/>
      <c r="EL344" s="84"/>
      <c r="EM344" s="84"/>
      <c r="EN344" s="84"/>
      <c r="EO344" s="84"/>
      <c r="EP344" s="84"/>
      <c r="EQ344" s="84"/>
      <c r="ER344" s="84"/>
      <c r="ES344" s="84"/>
      <c r="ET344" s="84"/>
      <c r="EU344" s="84"/>
      <c r="EV344" s="84"/>
      <c r="EW344" s="84"/>
      <c r="EX344" s="84"/>
      <c r="EY344" s="84"/>
      <c r="EZ344" s="84"/>
      <c r="FA344" s="83"/>
      <c r="FB344" s="83"/>
      <c r="FC344" s="83"/>
      <c r="FD344" s="83"/>
      <c r="FE344" s="83"/>
      <c r="FF344" s="83"/>
      <c r="FG344" s="83"/>
      <c r="FH344" s="83"/>
      <c r="FI344" s="83"/>
      <c r="FJ344" s="83"/>
      <c r="FK344" s="84"/>
    </row>
    <row r="345" spans="1:167" s="83" customFormat="1" ht="15" customHeight="1" thickBot="1" x14ac:dyDescent="0.3">
      <c r="A345" s="85" t="s">
        <v>1130</v>
      </c>
      <c r="B345" s="43" t="s">
        <v>1152</v>
      </c>
      <c r="C345" s="38">
        <v>39429</v>
      </c>
      <c r="D345" s="107">
        <v>141392</v>
      </c>
      <c r="E345" s="46" t="s">
        <v>412</v>
      </c>
      <c r="F345" s="51">
        <v>370</v>
      </c>
      <c r="G345" s="90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  <c r="AO345" s="91">
        <v>152</v>
      </c>
      <c r="AP345" s="91"/>
      <c r="AQ345" s="91"/>
      <c r="AR345" s="91"/>
      <c r="AS345" s="91"/>
      <c r="AT345" s="91"/>
      <c r="AU345" s="91"/>
      <c r="AV345" s="91">
        <v>142</v>
      </c>
      <c r="AW345" s="91"/>
      <c r="AX345" s="91"/>
      <c r="AY345" s="91"/>
      <c r="AZ345" s="91"/>
      <c r="BA345" s="91"/>
      <c r="BB345" s="91"/>
      <c r="BC345" s="91"/>
      <c r="BD345" s="91"/>
      <c r="BE345" s="91">
        <v>76</v>
      </c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2"/>
      <c r="BT345" s="81">
        <v>0</v>
      </c>
      <c r="BU345" s="82">
        <v>0</v>
      </c>
      <c r="BV345" s="82">
        <v>0</v>
      </c>
      <c r="BW345" s="82">
        <v>0</v>
      </c>
      <c r="BX345" s="82">
        <v>0</v>
      </c>
      <c r="BY345" s="82">
        <v>0</v>
      </c>
    </row>
    <row r="346" spans="1:167" s="83" customFormat="1" ht="15" customHeight="1" thickBot="1" x14ac:dyDescent="0.3">
      <c r="A346" s="85" t="s">
        <v>1132</v>
      </c>
      <c r="B346" s="39" t="s">
        <v>1154</v>
      </c>
      <c r="C346" s="40">
        <v>22134</v>
      </c>
      <c r="D346" s="107" t="s">
        <v>2320</v>
      </c>
      <c r="E346" s="48" t="s">
        <v>970</v>
      </c>
      <c r="F346" s="51">
        <v>367</v>
      </c>
      <c r="G346" s="86">
        <v>275</v>
      </c>
      <c r="H346" s="87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87">
        <v>92</v>
      </c>
      <c r="W346" s="91"/>
      <c r="X346" s="91"/>
      <c r="Y346" s="91"/>
      <c r="Z346" s="91"/>
      <c r="AA346" s="91"/>
      <c r="AB346" s="91"/>
      <c r="AC346" s="91"/>
      <c r="AD346" s="91"/>
      <c r="AE346" s="91"/>
      <c r="AF346" s="91"/>
      <c r="AG346" s="91"/>
      <c r="AH346" s="87"/>
      <c r="AI346" s="91"/>
      <c r="AJ346" s="91"/>
      <c r="AK346" s="91"/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2"/>
      <c r="BT346" s="81">
        <v>0</v>
      </c>
      <c r="BU346" s="82">
        <v>0</v>
      </c>
      <c r="BV346" s="82">
        <v>0</v>
      </c>
      <c r="BW346" s="82">
        <v>0</v>
      </c>
      <c r="BX346" s="82">
        <v>0</v>
      </c>
      <c r="BY346" s="82">
        <v>0</v>
      </c>
      <c r="CA346" s="84"/>
      <c r="CB346" s="84"/>
      <c r="CC346" s="84"/>
      <c r="CD346" s="84"/>
      <c r="CE346" s="8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8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84"/>
      <c r="DH346" s="84"/>
      <c r="DI346" s="84"/>
      <c r="DJ346" s="84"/>
      <c r="DK346" s="84"/>
      <c r="DL346" s="84"/>
      <c r="DM346" s="84"/>
      <c r="DN346" s="84"/>
      <c r="DO346" s="84"/>
      <c r="DP346" s="84"/>
      <c r="DQ346" s="84"/>
      <c r="DR346" s="84"/>
      <c r="DS346" s="84"/>
      <c r="FE346" s="84"/>
      <c r="FF346" s="84"/>
      <c r="FG346" s="84"/>
      <c r="FH346" s="84"/>
      <c r="FI346" s="84"/>
      <c r="FJ346" s="84"/>
      <c r="FK346" s="84"/>
    </row>
    <row r="347" spans="1:167" s="83" customFormat="1" ht="15" customHeight="1" thickBot="1" x14ac:dyDescent="0.3">
      <c r="A347" s="85" t="s">
        <v>1134</v>
      </c>
      <c r="B347" s="37" t="s">
        <v>244</v>
      </c>
      <c r="C347" s="38">
        <v>38539</v>
      </c>
      <c r="D347" s="107" t="s">
        <v>399</v>
      </c>
      <c r="E347" s="46" t="s">
        <v>62</v>
      </c>
      <c r="F347" s="51">
        <v>366</v>
      </c>
      <c r="G347" s="90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  <c r="AF347" s="91"/>
      <c r="AG347" s="91"/>
      <c r="AH347" s="91">
        <v>228</v>
      </c>
      <c r="AI347" s="91"/>
      <c r="AJ347" s="91"/>
      <c r="AK347" s="91">
        <v>46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>
        <v>92</v>
      </c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2"/>
      <c r="BT347" s="81">
        <v>0</v>
      </c>
      <c r="BU347" s="82">
        <v>0</v>
      </c>
      <c r="BV347" s="82">
        <v>0</v>
      </c>
      <c r="BW347" s="82">
        <v>0</v>
      </c>
      <c r="BX347" s="82">
        <v>0</v>
      </c>
      <c r="BY347" s="82">
        <v>0</v>
      </c>
      <c r="FD347" s="84"/>
      <c r="FE347" s="89"/>
      <c r="FF347" s="89"/>
      <c r="FG347" s="89"/>
      <c r="FH347" s="89"/>
      <c r="FI347" s="89"/>
      <c r="FJ347" s="89"/>
    </row>
    <row r="348" spans="1:167" s="84" customFormat="1" ht="15" customHeight="1" thickBot="1" x14ac:dyDescent="0.3">
      <c r="A348" s="85" t="s">
        <v>1136</v>
      </c>
      <c r="B348" s="37" t="s">
        <v>433</v>
      </c>
      <c r="C348" s="38">
        <v>37330</v>
      </c>
      <c r="D348" s="107" t="s">
        <v>2746</v>
      </c>
      <c r="E348" s="46" t="s">
        <v>977</v>
      </c>
      <c r="F348" s="51">
        <v>364</v>
      </c>
      <c r="G348" s="90"/>
      <c r="H348" s="91"/>
      <c r="I348" s="91">
        <v>92</v>
      </c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>
        <v>97</v>
      </c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>
        <v>175</v>
      </c>
      <c r="BL348" s="91"/>
      <c r="BM348" s="91"/>
      <c r="BN348" s="91"/>
      <c r="BO348" s="91"/>
      <c r="BP348" s="91"/>
      <c r="BQ348" s="91"/>
      <c r="BR348" s="91"/>
      <c r="BS348" s="92"/>
      <c r="BT348" s="81">
        <v>0</v>
      </c>
      <c r="BU348" s="82">
        <v>0</v>
      </c>
      <c r="BV348" s="82">
        <v>0</v>
      </c>
      <c r="BW348" s="82">
        <v>0</v>
      </c>
      <c r="BX348" s="82">
        <v>0</v>
      </c>
      <c r="BY348" s="82">
        <v>0</v>
      </c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  <c r="EN348" s="83"/>
      <c r="EO348" s="83"/>
      <c r="EP348" s="83"/>
      <c r="EQ348" s="83"/>
      <c r="ER348" s="83"/>
      <c r="ES348" s="83"/>
      <c r="ET348" s="83"/>
      <c r="EU348" s="83"/>
      <c r="EV348" s="83"/>
      <c r="EW348" s="83"/>
      <c r="EX348" s="83"/>
      <c r="EY348" s="83"/>
      <c r="EZ348" s="83"/>
      <c r="FA348" s="83"/>
      <c r="FB348" s="83"/>
      <c r="FC348" s="83"/>
      <c r="FD348" s="83"/>
      <c r="FE348" s="83"/>
      <c r="FF348" s="83"/>
      <c r="FG348" s="83"/>
      <c r="FH348" s="83"/>
      <c r="FI348" s="83"/>
      <c r="FJ348" s="83"/>
      <c r="FK348" s="83"/>
    </row>
    <row r="349" spans="1:167" s="83" customFormat="1" ht="15" customHeight="1" thickBot="1" x14ac:dyDescent="0.25">
      <c r="A349" s="85" t="s">
        <v>1138</v>
      </c>
      <c r="B349" s="103" t="s">
        <v>1099</v>
      </c>
      <c r="C349" s="40">
        <v>31029</v>
      </c>
      <c r="D349" s="107" t="s">
        <v>2747</v>
      </c>
      <c r="E349" s="47" t="s">
        <v>676</v>
      </c>
      <c r="F349" s="51">
        <v>364</v>
      </c>
      <c r="G349" s="90"/>
      <c r="H349" s="91"/>
      <c r="I349" s="91"/>
      <c r="J349" s="91"/>
      <c r="K349" s="87"/>
      <c r="L349" s="91"/>
      <c r="M349" s="91"/>
      <c r="N349" s="91">
        <v>55</v>
      </c>
      <c r="O349" s="91"/>
      <c r="P349" s="91"/>
      <c r="Q349" s="91"/>
      <c r="R349" s="91"/>
      <c r="S349" s="91"/>
      <c r="T349" s="87"/>
      <c r="U349" s="87"/>
      <c r="V349" s="87">
        <v>65</v>
      </c>
      <c r="W349" s="91"/>
      <c r="X349" s="91"/>
      <c r="Y349" s="91"/>
      <c r="Z349" s="91"/>
      <c r="AA349" s="87">
        <v>88</v>
      </c>
      <c r="AB349" s="91">
        <v>65</v>
      </c>
      <c r="AC349" s="91"/>
      <c r="AD349" s="87"/>
      <c r="AE349" s="91"/>
      <c r="AF349" s="91">
        <v>91</v>
      </c>
      <c r="AG349" s="87"/>
      <c r="AH349" s="87"/>
      <c r="AI349" s="91"/>
      <c r="AJ349" s="91"/>
      <c r="AK349" s="87"/>
      <c r="AL349" s="87"/>
      <c r="AM349" s="87"/>
      <c r="AN349" s="91"/>
      <c r="AO349" s="87"/>
      <c r="AP349" s="91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8"/>
      <c r="BT349" s="81">
        <v>0</v>
      </c>
      <c r="BU349" s="82">
        <v>0</v>
      </c>
      <c r="BV349" s="82">
        <v>0</v>
      </c>
      <c r="BW349" s="82">
        <v>0</v>
      </c>
      <c r="BX349" s="82">
        <v>0</v>
      </c>
      <c r="BY349" s="82">
        <v>0</v>
      </c>
      <c r="FA349" s="84"/>
    </row>
    <row r="350" spans="1:167" s="84" customFormat="1" ht="15" customHeight="1" thickBot="1" x14ac:dyDescent="0.3">
      <c r="A350" s="85" t="s">
        <v>1140</v>
      </c>
      <c r="B350" s="37" t="s">
        <v>1159</v>
      </c>
      <c r="C350" s="38">
        <v>38123</v>
      </c>
      <c r="D350" s="107" t="s">
        <v>2748</v>
      </c>
      <c r="E350" s="46" t="s">
        <v>937</v>
      </c>
      <c r="F350" s="51">
        <v>361</v>
      </c>
      <c r="G350" s="90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  <c r="AF350" s="91"/>
      <c r="AG350" s="91"/>
      <c r="AH350" s="91">
        <v>109</v>
      </c>
      <c r="AI350" s="91"/>
      <c r="AJ350" s="91"/>
      <c r="AK350" s="91"/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>
        <v>252</v>
      </c>
      <c r="BJ350" s="91"/>
      <c r="BK350" s="91"/>
      <c r="BL350" s="91"/>
      <c r="BM350" s="91"/>
      <c r="BN350" s="91"/>
      <c r="BO350" s="91"/>
      <c r="BP350" s="91"/>
      <c r="BQ350" s="91"/>
      <c r="BR350" s="91"/>
      <c r="BS350" s="92"/>
      <c r="BT350" s="81">
        <v>0</v>
      </c>
      <c r="BU350" s="82">
        <v>0</v>
      </c>
      <c r="BV350" s="82">
        <v>0</v>
      </c>
      <c r="BW350" s="82">
        <v>0</v>
      </c>
      <c r="BX350" s="82">
        <v>0</v>
      </c>
      <c r="BY350" s="82">
        <v>0</v>
      </c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  <c r="EH350" s="83"/>
      <c r="EI350" s="83"/>
      <c r="EJ350" s="83"/>
      <c r="EK350" s="83"/>
      <c r="EL350" s="83"/>
      <c r="EM350" s="83"/>
      <c r="EN350" s="83"/>
      <c r="EO350" s="83"/>
      <c r="EP350" s="83"/>
      <c r="EQ350" s="83"/>
      <c r="ER350" s="83"/>
      <c r="ES350" s="83"/>
      <c r="ET350" s="83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K350" s="83"/>
    </row>
    <row r="351" spans="1:167" s="83" customFormat="1" ht="15" customHeight="1" thickBot="1" x14ac:dyDescent="0.3">
      <c r="A351" s="85" t="s">
        <v>1142</v>
      </c>
      <c r="B351" s="39" t="s">
        <v>1163</v>
      </c>
      <c r="C351" s="40">
        <v>36764</v>
      </c>
      <c r="D351" s="107" t="s">
        <v>2749</v>
      </c>
      <c r="E351" s="47" t="s">
        <v>66</v>
      </c>
      <c r="F351" s="51">
        <v>360</v>
      </c>
      <c r="G351" s="86"/>
      <c r="H351" s="87"/>
      <c r="I351" s="87"/>
      <c r="J351" s="91"/>
      <c r="K351" s="87"/>
      <c r="L351" s="87"/>
      <c r="M351" s="87"/>
      <c r="N351" s="87"/>
      <c r="O351" s="87"/>
      <c r="P351" s="91"/>
      <c r="Q351" s="87"/>
      <c r="R351" s="91"/>
      <c r="S351" s="87"/>
      <c r="T351" s="87"/>
      <c r="U351" s="87">
        <v>360</v>
      </c>
      <c r="V351" s="87"/>
      <c r="W351" s="91"/>
      <c r="X351" s="87"/>
      <c r="Y351" s="87"/>
      <c r="Z351" s="91"/>
      <c r="AA351" s="87"/>
      <c r="AB351" s="87"/>
      <c r="AC351" s="91"/>
      <c r="AD351" s="87"/>
      <c r="AE351" s="87"/>
      <c r="AF351" s="87"/>
      <c r="AG351" s="87"/>
      <c r="AH351" s="87"/>
      <c r="AI351" s="87"/>
      <c r="AJ351" s="91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8"/>
      <c r="BT351" s="81">
        <v>0</v>
      </c>
      <c r="BU351" s="82">
        <v>0</v>
      </c>
      <c r="BV351" s="82">
        <v>0</v>
      </c>
      <c r="BW351" s="82">
        <v>0</v>
      </c>
      <c r="BX351" s="82">
        <v>0</v>
      </c>
      <c r="BY351" s="82">
        <v>0</v>
      </c>
      <c r="EC351" s="99"/>
      <c r="ED351" s="99"/>
      <c r="EE351" s="99"/>
      <c r="EF351" s="99"/>
      <c r="EG351" s="99"/>
      <c r="EH351" s="99"/>
      <c r="EI351" s="99"/>
      <c r="EJ351" s="99"/>
      <c r="EK351" s="99"/>
      <c r="EL351" s="99"/>
      <c r="EM351" s="99"/>
      <c r="EN351" s="99"/>
      <c r="EO351" s="99"/>
      <c r="EP351" s="99"/>
      <c r="EQ351" s="99"/>
      <c r="ER351" s="99"/>
      <c r="ES351" s="99"/>
      <c r="ET351" s="99"/>
      <c r="EU351" s="99"/>
      <c r="EV351" s="99"/>
      <c r="EW351" s="99"/>
      <c r="EX351" s="99"/>
      <c r="EY351" s="99"/>
      <c r="EZ351" s="99"/>
    </row>
    <row r="352" spans="1:167" s="83" customFormat="1" ht="15" customHeight="1" thickBot="1" x14ac:dyDescent="0.3">
      <c r="A352" s="85" t="s">
        <v>1143</v>
      </c>
      <c r="B352" s="39" t="s">
        <v>1166</v>
      </c>
      <c r="C352" s="40">
        <v>28674</v>
      </c>
      <c r="D352" s="107" t="s">
        <v>2750</v>
      </c>
      <c r="E352" s="47" t="s">
        <v>65</v>
      </c>
      <c r="F352" s="51">
        <v>360</v>
      </c>
      <c r="G352" s="86"/>
      <c r="H352" s="87"/>
      <c r="I352" s="87"/>
      <c r="J352" s="91"/>
      <c r="K352" s="87"/>
      <c r="L352" s="87"/>
      <c r="M352" s="87"/>
      <c r="N352" s="87"/>
      <c r="O352" s="87"/>
      <c r="P352" s="91"/>
      <c r="Q352" s="87"/>
      <c r="R352" s="91"/>
      <c r="S352" s="87"/>
      <c r="T352" s="87"/>
      <c r="U352" s="87">
        <v>360</v>
      </c>
      <c r="V352" s="87"/>
      <c r="W352" s="91"/>
      <c r="X352" s="87"/>
      <c r="Y352" s="87"/>
      <c r="Z352" s="91"/>
      <c r="AA352" s="87"/>
      <c r="AB352" s="87"/>
      <c r="AC352" s="91"/>
      <c r="AD352" s="87"/>
      <c r="AE352" s="87"/>
      <c r="AF352" s="87"/>
      <c r="AG352" s="87"/>
      <c r="AH352" s="87"/>
      <c r="AI352" s="87"/>
      <c r="AJ352" s="91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8"/>
      <c r="BT352" s="81">
        <v>0</v>
      </c>
      <c r="BU352" s="82">
        <v>0</v>
      </c>
      <c r="BV352" s="82">
        <v>0</v>
      </c>
      <c r="BW352" s="82">
        <v>0</v>
      </c>
      <c r="BX352" s="82">
        <v>0</v>
      </c>
      <c r="BY352" s="82">
        <v>0</v>
      </c>
      <c r="BZ352" s="99"/>
      <c r="DT352" s="84"/>
      <c r="DU352" s="84"/>
      <c r="DV352" s="84"/>
      <c r="DW352" s="84"/>
      <c r="DX352" s="84"/>
      <c r="DY352" s="84"/>
      <c r="DZ352" s="84"/>
      <c r="EA352" s="84"/>
      <c r="EC352" s="84"/>
      <c r="ED352" s="84"/>
      <c r="EE352" s="84"/>
      <c r="EF352" s="84"/>
      <c r="EG352" s="84"/>
      <c r="EH352" s="84"/>
      <c r="EI352" s="84"/>
      <c r="EJ352" s="84"/>
      <c r="EK352" s="84"/>
      <c r="EL352" s="84"/>
      <c r="EM352" s="84"/>
      <c r="EN352" s="84"/>
      <c r="EO352" s="84"/>
      <c r="EP352" s="84"/>
      <c r="EQ352" s="84"/>
      <c r="ER352" s="84"/>
      <c r="ES352" s="84"/>
      <c r="ET352" s="84"/>
      <c r="EU352" s="84"/>
      <c r="EV352" s="84"/>
      <c r="EW352" s="84"/>
      <c r="EX352" s="84"/>
      <c r="EY352" s="84"/>
      <c r="EZ352" s="84"/>
    </row>
    <row r="353" spans="1:167" s="83" customFormat="1" ht="15" customHeight="1" thickBot="1" x14ac:dyDescent="0.3">
      <c r="A353" s="85" t="s">
        <v>1144</v>
      </c>
      <c r="B353" s="43" t="s">
        <v>1168</v>
      </c>
      <c r="C353" s="44">
        <v>28317</v>
      </c>
      <c r="D353" s="107" t="s">
        <v>2751</v>
      </c>
      <c r="E353" s="50" t="s">
        <v>1169</v>
      </c>
      <c r="F353" s="51">
        <v>360</v>
      </c>
      <c r="G353" s="94"/>
      <c r="H353" s="95"/>
      <c r="I353" s="87"/>
      <c r="J353" s="91"/>
      <c r="K353" s="87"/>
      <c r="L353" s="87"/>
      <c r="M353" s="87"/>
      <c r="N353" s="87"/>
      <c r="O353" s="87"/>
      <c r="P353" s="91"/>
      <c r="Q353" s="87"/>
      <c r="R353" s="91"/>
      <c r="S353" s="87"/>
      <c r="T353" s="87"/>
      <c r="U353" s="87"/>
      <c r="V353" s="95"/>
      <c r="W353" s="91"/>
      <c r="X353" s="87"/>
      <c r="Y353" s="87"/>
      <c r="Z353" s="91"/>
      <c r="AA353" s="87"/>
      <c r="AB353" s="87"/>
      <c r="AC353" s="91"/>
      <c r="AD353" s="87"/>
      <c r="AE353" s="87"/>
      <c r="AF353" s="87"/>
      <c r="AG353" s="87"/>
      <c r="AH353" s="95"/>
      <c r="AI353" s="87"/>
      <c r="AJ353" s="91"/>
      <c r="AK353" s="87"/>
      <c r="AL353" s="87"/>
      <c r="AM353" s="87">
        <v>360</v>
      </c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8"/>
      <c r="BT353" s="81">
        <v>0</v>
      </c>
      <c r="BU353" s="82">
        <v>0</v>
      </c>
      <c r="BV353" s="82">
        <v>0</v>
      </c>
      <c r="BW353" s="82">
        <v>0</v>
      </c>
      <c r="BX353" s="82">
        <v>0</v>
      </c>
      <c r="BY353" s="82">
        <v>0</v>
      </c>
      <c r="BZ353" s="99"/>
      <c r="DT353" s="84"/>
      <c r="DU353" s="84"/>
      <c r="DV353" s="84"/>
      <c r="DW353" s="84"/>
      <c r="DX353" s="84"/>
      <c r="DY353" s="84"/>
      <c r="DZ353" s="84"/>
      <c r="EA353" s="84"/>
      <c r="EC353" s="84"/>
      <c r="ED353" s="84"/>
      <c r="EE353" s="84"/>
      <c r="EF353" s="84"/>
      <c r="EG353" s="84"/>
      <c r="EH353" s="84"/>
      <c r="EI353" s="84"/>
      <c r="EJ353" s="84"/>
      <c r="EK353" s="84"/>
      <c r="EL353" s="84"/>
      <c r="EM353" s="84"/>
      <c r="EN353" s="84"/>
      <c r="EO353" s="84"/>
      <c r="EP353" s="84"/>
      <c r="EQ353" s="84"/>
      <c r="ER353" s="84"/>
      <c r="ES353" s="84"/>
      <c r="ET353" s="84"/>
      <c r="EU353" s="84"/>
      <c r="EV353" s="84"/>
      <c r="EW353" s="84"/>
      <c r="EX353" s="84"/>
      <c r="EY353" s="84"/>
      <c r="EZ353" s="84"/>
      <c r="FD353" s="89"/>
    </row>
    <row r="354" spans="1:167" s="83" customFormat="1" ht="15" customHeight="1" thickBot="1" x14ac:dyDescent="0.3">
      <c r="A354" s="85" t="s">
        <v>1146</v>
      </c>
      <c r="B354" s="37" t="s">
        <v>1171</v>
      </c>
      <c r="C354" s="38">
        <v>36740</v>
      </c>
      <c r="D354" s="107" t="s">
        <v>2752</v>
      </c>
      <c r="E354" s="46" t="s">
        <v>406</v>
      </c>
      <c r="F354" s="51">
        <v>359</v>
      </c>
      <c r="G354" s="90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>
        <v>43</v>
      </c>
      <c r="AX354" s="91"/>
      <c r="AY354" s="91"/>
      <c r="AZ354" s="91"/>
      <c r="BA354" s="91"/>
      <c r="BB354" s="91"/>
      <c r="BC354" s="91">
        <v>316</v>
      </c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2"/>
      <c r="BT354" s="81">
        <v>0</v>
      </c>
      <c r="BU354" s="82">
        <v>0</v>
      </c>
      <c r="BV354" s="82">
        <v>0</v>
      </c>
      <c r="BW354" s="82">
        <v>0</v>
      </c>
      <c r="BX354" s="82">
        <v>0</v>
      </c>
      <c r="BY354" s="82">
        <v>0</v>
      </c>
    </row>
    <row r="355" spans="1:167" s="83" customFormat="1" ht="15" customHeight="1" thickBot="1" x14ac:dyDescent="0.3">
      <c r="A355" s="85" t="s">
        <v>1148</v>
      </c>
      <c r="B355" s="37" t="s">
        <v>87</v>
      </c>
      <c r="C355" s="52">
        <v>35963</v>
      </c>
      <c r="D355" s="107" t="s">
        <v>2589</v>
      </c>
      <c r="E355" s="46" t="s">
        <v>77</v>
      </c>
      <c r="F355" s="51">
        <v>359</v>
      </c>
      <c r="G355" s="90">
        <v>192</v>
      </c>
      <c r="H355" s="95"/>
      <c r="I355" s="91"/>
      <c r="J355" s="95"/>
      <c r="K355" s="95"/>
      <c r="L355" s="91"/>
      <c r="M355" s="91"/>
      <c r="N355" s="91"/>
      <c r="O355" s="91"/>
      <c r="P355" s="95"/>
      <c r="Q355" s="91"/>
      <c r="R355" s="95"/>
      <c r="S355" s="91"/>
      <c r="T355" s="95"/>
      <c r="U355" s="95"/>
      <c r="V355" s="87"/>
      <c r="W355" s="95"/>
      <c r="X355" s="91"/>
      <c r="Y355" s="91"/>
      <c r="Z355" s="95"/>
      <c r="AA355" s="95"/>
      <c r="AB355" s="91"/>
      <c r="AC355" s="95"/>
      <c r="AD355" s="95"/>
      <c r="AE355" s="91"/>
      <c r="AF355" s="91"/>
      <c r="AG355" s="95"/>
      <c r="AH355" s="91"/>
      <c r="AI355" s="91"/>
      <c r="AJ355" s="95"/>
      <c r="AK355" s="95"/>
      <c r="AL355" s="95"/>
      <c r="AM355" s="95"/>
      <c r="AN355" s="91"/>
      <c r="AO355" s="95">
        <v>167</v>
      </c>
      <c r="AP355" s="91"/>
      <c r="AQ355" s="95"/>
      <c r="AR355" s="95"/>
      <c r="AS355" s="95"/>
      <c r="AT355" s="95"/>
      <c r="AU355" s="95"/>
      <c r="AV355" s="95"/>
      <c r="AW355" s="95"/>
      <c r="AX355" s="95"/>
      <c r="AY355" s="95"/>
      <c r="AZ355" s="95"/>
      <c r="BA355" s="95"/>
      <c r="BB355" s="95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100"/>
      <c r="BT355" s="81">
        <v>0</v>
      </c>
      <c r="BU355" s="82">
        <v>0</v>
      </c>
      <c r="BV355" s="82">
        <v>0</v>
      </c>
      <c r="BW355" s="82">
        <v>0</v>
      </c>
      <c r="BX355" s="82">
        <v>0</v>
      </c>
      <c r="BY355" s="82">
        <v>0</v>
      </c>
      <c r="EB355" s="89"/>
      <c r="EC355" s="89"/>
      <c r="ED355" s="89"/>
      <c r="EE355" s="89"/>
      <c r="EF355" s="89"/>
      <c r="EG355" s="89"/>
      <c r="EH355" s="89"/>
      <c r="EI355" s="89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B355" s="84"/>
      <c r="FC355" s="84"/>
    </row>
    <row r="356" spans="1:167" s="83" customFormat="1" ht="15" customHeight="1" thickBot="1" x14ac:dyDescent="0.3">
      <c r="A356" s="85" t="s">
        <v>1149</v>
      </c>
      <c r="B356" s="37" t="s">
        <v>1175</v>
      </c>
      <c r="C356" s="38">
        <v>38445</v>
      </c>
      <c r="D356" s="107" t="s">
        <v>2753</v>
      </c>
      <c r="E356" s="47" t="s">
        <v>690</v>
      </c>
      <c r="F356" s="51">
        <v>355</v>
      </c>
      <c r="G356" s="90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>
        <v>35</v>
      </c>
      <c r="Z356" s="91"/>
      <c r="AA356" s="91"/>
      <c r="AB356" s="91"/>
      <c r="AC356" s="91"/>
      <c r="AD356" s="91"/>
      <c r="AE356" s="91"/>
      <c r="AF356" s="91"/>
      <c r="AG356" s="91"/>
      <c r="AH356" s="91">
        <v>128</v>
      </c>
      <c r="AI356" s="91"/>
      <c r="AJ356" s="91"/>
      <c r="AK356" s="91"/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>
        <v>192</v>
      </c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2"/>
      <c r="BT356" s="81">
        <v>0</v>
      </c>
      <c r="BU356" s="82">
        <v>0</v>
      </c>
      <c r="BV356" s="82">
        <v>0</v>
      </c>
      <c r="BW356" s="82">
        <v>0</v>
      </c>
      <c r="BX356" s="82">
        <v>0</v>
      </c>
      <c r="BY356" s="82">
        <v>0</v>
      </c>
      <c r="FD356" s="84"/>
    </row>
    <row r="357" spans="1:167" s="83" customFormat="1" ht="15" customHeight="1" thickBot="1" x14ac:dyDescent="0.3">
      <c r="A357" s="85" t="s">
        <v>1151</v>
      </c>
      <c r="B357" s="37" t="s">
        <v>1251</v>
      </c>
      <c r="C357" s="38">
        <v>38704</v>
      </c>
      <c r="D357" s="107" t="s">
        <v>2754</v>
      </c>
      <c r="E357" s="46" t="s">
        <v>412</v>
      </c>
      <c r="F357" s="51">
        <v>350</v>
      </c>
      <c r="G357" s="90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>
        <v>13</v>
      </c>
      <c r="AC357" s="91"/>
      <c r="AD357" s="91"/>
      <c r="AE357" s="91"/>
      <c r="AF357" s="91"/>
      <c r="AG357" s="91"/>
      <c r="AH357" s="91">
        <v>109</v>
      </c>
      <c r="AI357" s="91"/>
      <c r="AJ357" s="91"/>
      <c r="AK357" s="91"/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>
        <v>76</v>
      </c>
      <c r="AW357" s="91"/>
      <c r="AX357" s="91"/>
      <c r="AY357" s="91"/>
      <c r="AZ357" s="91"/>
      <c r="BA357" s="91"/>
      <c r="BB357" s="91"/>
      <c r="BC357" s="91"/>
      <c r="BD357" s="91"/>
      <c r="BE357" s="91">
        <v>76</v>
      </c>
      <c r="BF357" s="91"/>
      <c r="BG357" s="91"/>
      <c r="BH357" s="91"/>
      <c r="BI357" s="91"/>
      <c r="BJ357" s="91"/>
      <c r="BK357" s="91">
        <v>76</v>
      </c>
      <c r="BL357" s="91"/>
      <c r="BM357" s="91"/>
      <c r="BN357" s="91"/>
      <c r="BO357" s="91"/>
      <c r="BP357" s="91"/>
      <c r="BQ357" s="91"/>
      <c r="BR357" s="91"/>
      <c r="BS357" s="92"/>
      <c r="BT357" s="81">
        <v>0</v>
      </c>
      <c r="BU357" s="82">
        <v>0</v>
      </c>
      <c r="BV357" s="82">
        <v>0</v>
      </c>
      <c r="BW357" s="82">
        <v>0</v>
      </c>
      <c r="BX357" s="82">
        <v>0</v>
      </c>
      <c r="BY357" s="82">
        <v>0</v>
      </c>
    </row>
    <row r="358" spans="1:167" s="83" customFormat="1" ht="15" customHeight="1" thickBot="1" x14ac:dyDescent="0.3">
      <c r="A358" s="85" t="s">
        <v>1153</v>
      </c>
      <c r="B358" s="39" t="s">
        <v>63</v>
      </c>
      <c r="C358" s="40">
        <v>25544</v>
      </c>
      <c r="D358" s="107" t="s">
        <v>393</v>
      </c>
      <c r="E358" s="48" t="s">
        <v>62</v>
      </c>
      <c r="F358" s="51">
        <v>350</v>
      </c>
      <c r="G358" s="86">
        <v>350</v>
      </c>
      <c r="H358" s="87"/>
      <c r="I358" s="87"/>
      <c r="J358" s="91"/>
      <c r="K358" s="87"/>
      <c r="L358" s="87"/>
      <c r="M358" s="87"/>
      <c r="N358" s="87"/>
      <c r="O358" s="87"/>
      <c r="P358" s="91"/>
      <c r="Q358" s="87"/>
      <c r="R358" s="91"/>
      <c r="S358" s="87"/>
      <c r="T358" s="87"/>
      <c r="U358" s="87"/>
      <c r="V358" s="87"/>
      <c r="W358" s="91"/>
      <c r="X358" s="87"/>
      <c r="Y358" s="87"/>
      <c r="Z358" s="91"/>
      <c r="AA358" s="87"/>
      <c r="AB358" s="87"/>
      <c r="AC358" s="91"/>
      <c r="AD358" s="87"/>
      <c r="AE358" s="87"/>
      <c r="AF358" s="87"/>
      <c r="AG358" s="87"/>
      <c r="AH358" s="87"/>
      <c r="AI358" s="87"/>
      <c r="AJ358" s="91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8"/>
      <c r="BT358" s="81">
        <v>0</v>
      </c>
      <c r="BU358" s="82">
        <v>0</v>
      </c>
      <c r="BV358" s="82">
        <v>0</v>
      </c>
      <c r="BW358" s="82">
        <v>0</v>
      </c>
      <c r="BX358" s="82">
        <v>0</v>
      </c>
      <c r="BY358" s="82">
        <v>0</v>
      </c>
      <c r="BZ358" s="99"/>
      <c r="DT358" s="84"/>
      <c r="DU358" s="84"/>
      <c r="DV358" s="84"/>
      <c r="DW358" s="84"/>
      <c r="DX358" s="84"/>
      <c r="DY358" s="84"/>
      <c r="DZ358" s="84"/>
      <c r="EA358" s="84"/>
      <c r="EC358" s="84"/>
      <c r="ED358" s="84"/>
      <c r="EE358" s="84"/>
      <c r="EF358" s="84"/>
      <c r="EG358" s="84"/>
      <c r="EH358" s="84"/>
      <c r="EI358" s="84"/>
      <c r="EJ358" s="84"/>
      <c r="EK358" s="84"/>
      <c r="EL358" s="84"/>
      <c r="EM358" s="84"/>
      <c r="EN358" s="84"/>
      <c r="EO358" s="84"/>
      <c r="EP358" s="84"/>
      <c r="EQ358" s="84"/>
      <c r="ER358" s="84"/>
      <c r="ES358" s="84"/>
      <c r="ET358" s="84"/>
      <c r="EU358" s="84"/>
      <c r="EV358" s="84"/>
      <c r="EW358" s="84"/>
      <c r="EX358" s="84"/>
      <c r="EY358" s="84"/>
      <c r="EZ358" s="84"/>
      <c r="FA358" s="93"/>
      <c r="FB358" s="84"/>
      <c r="FC358" s="84"/>
      <c r="FD358" s="84"/>
      <c r="FE358" s="84"/>
      <c r="FF358" s="84"/>
      <c r="FG358" s="84"/>
      <c r="FH358" s="84"/>
      <c r="FI358" s="84"/>
      <c r="FJ358" s="84"/>
    </row>
    <row r="359" spans="1:167" s="83" customFormat="1" ht="15" customHeight="1" thickBot="1" x14ac:dyDescent="0.3">
      <c r="A359" s="85" t="s">
        <v>1155</v>
      </c>
      <c r="B359" s="37" t="s">
        <v>464</v>
      </c>
      <c r="C359" s="38">
        <v>38730</v>
      </c>
      <c r="D359" s="107" t="s">
        <v>402</v>
      </c>
      <c r="E359" s="46" t="s">
        <v>62</v>
      </c>
      <c r="F359" s="51">
        <v>345</v>
      </c>
      <c r="G359" s="90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  <c r="AF359" s="91"/>
      <c r="AG359" s="91"/>
      <c r="AH359" s="91">
        <v>228</v>
      </c>
      <c r="AI359" s="91"/>
      <c r="AJ359" s="91"/>
      <c r="AK359" s="91"/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>
        <v>117</v>
      </c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2"/>
      <c r="BT359" s="81">
        <v>0</v>
      </c>
      <c r="BU359" s="82">
        <v>0</v>
      </c>
      <c r="BV359" s="82">
        <v>0</v>
      </c>
      <c r="BW359" s="82">
        <v>0</v>
      </c>
      <c r="BX359" s="82">
        <v>0</v>
      </c>
      <c r="BY359" s="82">
        <v>0</v>
      </c>
      <c r="FD359" s="84"/>
    </row>
    <row r="360" spans="1:167" s="83" customFormat="1" ht="15" customHeight="1" thickBot="1" x14ac:dyDescent="0.3">
      <c r="A360" s="85" t="s">
        <v>1156</v>
      </c>
      <c r="B360" s="37" t="s">
        <v>1178</v>
      </c>
      <c r="C360" s="38">
        <v>37998</v>
      </c>
      <c r="D360" s="107" t="s">
        <v>2755</v>
      </c>
      <c r="E360" s="46" t="s">
        <v>77</v>
      </c>
      <c r="F360" s="51">
        <v>342</v>
      </c>
      <c r="G360" s="90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  <c r="AF360" s="91"/>
      <c r="AG360" s="91"/>
      <c r="AH360" s="91">
        <v>150</v>
      </c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>
        <v>192</v>
      </c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2"/>
      <c r="BT360" s="81">
        <v>0</v>
      </c>
      <c r="BU360" s="82">
        <v>0</v>
      </c>
      <c r="BV360" s="82">
        <v>0</v>
      </c>
      <c r="BW360" s="82">
        <v>0</v>
      </c>
      <c r="BX360" s="82">
        <v>0</v>
      </c>
      <c r="BY360" s="82">
        <v>0</v>
      </c>
      <c r="FE360" s="84"/>
      <c r="FF360" s="84"/>
      <c r="FG360" s="84"/>
      <c r="FH360" s="84"/>
      <c r="FI360" s="84"/>
      <c r="FJ360" s="84"/>
    </row>
    <row r="361" spans="1:167" s="83" customFormat="1" ht="15" customHeight="1" thickBot="1" x14ac:dyDescent="0.3">
      <c r="A361" s="85" t="s">
        <v>1158</v>
      </c>
      <c r="B361" s="37" t="s">
        <v>988</v>
      </c>
      <c r="C361" s="38">
        <v>37419</v>
      </c>
      <c r="D361" s="107" t="s">
        <v>2756</v>
      </c>
      <c r="E361" s="46" t="s">
        <v>11</v>
      </c>
      <c r="F361" s="51">
        <v>342</v>
      </c>
      <c r="G361" s="90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>
        <v>250</v>
      </c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>
        <v>92</v>
      </c>
      <c r="AJ361" s="91"/>
      <c r="AK361" s="91"/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2"/>
      <c r="BT361" s="81">
        <v>0</v>
      </c>
      <c r="BU361" s="82">
        <v>0</v>
      </c>
      <c r="BV361" s="82">
        <v>0</v>
      </c>
      <c r="BW361" s="82">
        <v>0</v>
      </c>
      <c r="BX361" s="82">
        <v>0</v>
      </c>
      <c r="BY361" s="82">
        <v>0</v>
      </c>
      <c r="FE361" s="84"/>
      <c r="FF361" s="84"/>
      <c r="FG361" s="84"/>
      <c r="FH361" s="84"/>
      <c r="FI361" s="84"/>
      <c r="FJ361" s="84"/>
    </row>
    <row r="362" spans="1:167" s="83" customFormat="1" ht="15" customHeight="1" thickBot="1" x14ac:dyDescent="0.3">
      <c r="A362" s="85" t="s">
        <v>1160</v>
      </c>
      <c r="B362" s="43" t="s">
        <v>1184</v>
      </c>
      <c r="C362" s="38">
        <v>39217</v>
      </c>
      <c r="D362" s="107">
        <v>43333</v>
      </c>
      <c r="E362" s="46" t="s">
        <v>76</v>
      </c>
      <c r="F362" s="51">
        <v>334</v>
      </c>
      <c r="G362" s="90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>
        <v>152</v>
      </c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>
        <v>182</v>
      </c>
      <c r="BJ362" s="91"/>
      <c r="BK362" s="91"/>
      <c r="BL362" s="91"/>
      <c r="BM362" s="91"/>
      <c r="BN362" s="91"/>
      <c r="BO362" s="91"/>
      <c r="BP362" s="91"/>
      <c r="BQ362" s="91"/>
      <c r="BR362" s="91"/>
      <c r="BS362" s="92"/>
      <c r="BT362" s="81">
        <v>0</v>
      </c>
      <c r="BU362" s="82">
        <v>0</v>
      </c>
      <c r="BV362" s="82">
        <v>0</v>
      </c>
      <c r="BW362" s="82">
        <v>0</v>
      </c>
      <c r="BX362" s="82">
        <v>0</v>
      </c>
      <c r="BY362" s="82">
        <v>0</v>
      </c>
    </row>
    <row r="363" spans="1:167" s="83" customFormat="1" ht="15" customHeight="1" thickBot="1" x14ac:dyDescent="0.3">
      <c r="A363" s="85" t="s">
        <v>1162</v>
      </c>
      <c r="B363" s="37" t="s">
        <v>1186</v>
      </c>
      <c r="C363" s="38">
        <v>39084</v>
      </c>
      <c r="D363" s="107" t="s">
        <v>2757</v>
      </c>
      <c r="E363" s="46" t="s">
        <v>76</v>
      </c>
      <c r="F363" s="51">
        <v>334</v>
      </c>
      <c r="G363" s="90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>
        <v>152</v>
      </c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>
        <v>182</v>
      </c>
      <c r="BJ363" s="91"/>
      <c r="BK363" s="91"/>
      <c r="BL363" s="91"/>
      <c r="BM363" s="91"/>
      <c r="BN363" s="91"/>
      <c r="BO363" s="91"/>
      <c r="BP363" s="91"/>
      <c r="BQ363" s="91"/>
      <c r="BR363" s="91"/>
      <c r="BS363" s="92"/>
      <c r="BT363" s="81">
        <v>0</v>
      </c>
      <c r="BU363" s="82">
        <v>0</v>
      </c>
      <c r="BV363" s="82">
        <v>0</v>
      </c>
      <c r="BW363" s="82">
        <v>0</v>
      </c>
      <c r="BX363" s="82">
        <v>0</v>
      </c>
      <c r="BY363" s="82">
        <v>0</v>
      </c>
    </row>
    <row r="364" spans="1:167" s="83" customFormat="1" ht="15" customHeight="1" thickBot="1" x14ac:dyDescent="0.3">
      <c r="A364" s="85" t="s">
        <v>1164</v>
      </c>
      <c r="B364" s="39" t="s">
        <v>1418</v>
      </c>
      <c r="C364" s="40">
        <v>39151</v>
      </c>
      <c r="D364" s="107" t="s">
        <v>2758</v>
      </c>
      <c r="E364" s="46" t="s">
        <v>97</v>
      </c>
      <c r="F364" s="51">
        <v>329</v>
      </c>
      <c r="G364" s="86"/>
      <c r="H364" s="87"/>
      <c r="I364" s="87"/>
      <c r="J364" s="91"/>
      <c r="K364" s="87"/>
      <c r="L364" s="87"/>
      <c r="M364" s="87"/>
      <c r="N364" s="87"/>
      <c r="O364" s="87"/>
      <c r="P364" s="91"/>
      <c r="Q364" s="87"/>
      <c r="R364" s="91"/>
      <c r="S364" s="87"/>
      <c r="T364" s="87"/>
      <c r="U364" s="87"/>
      <c r="V364" s="87"/>
      <c r="W364" s="91"/>
      <c r="X364" s="87"/>
      <c r="Y364" s="87"/>
      <c r="Z364" s="91"/>
      <c r="AA364" s="87"/>
      <c r="AB364" s="87"/>
      <c r="AC364" s="91"/>
      <c r="AD364" s="87"/>
      <c r="AE364" s="87"/>
      <c r="AF364" s="87"/>
      <c r="AG364" s="87"/>
      <c r="AH364" s="87"/>
      <c r="AI364" s="87"/>
      <c r="AJ364" s="91"/>
      <c r="AK364" s="87"/>
      <c r="AL364" s="87">
        <v>132</v>
      </c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>
        <v>45</v>
      </c>
      <c r="BH364" s="87"/>
      <c r="BI364" s="87"/>
      <c r="BJ364" s="87"/>
      <c r="BK364" s="87"/>
      <c r="BL364" s="87">
        <v>92</v>
      </c>
      <c r="BM364" s="87"/>
      <c r="BN364" s="87"/>
      <c r="BO364" s="87"/>
      <c r="BP364" s="87"/>
      <c r="BQ364" s="87"/>
      <c r="BR364" s="87">
        <v>60</v>
      </c>
      <c r="BS364" s="88"/>
      <c r="BT364" s="81">
        <v>0</v>
      </c>
      <c r="BU364" s="82">
        <v>0</v>
      </c>
      <c r="BV364" s="82">
        <v>0</v>
      </c>
      <c r="BW364" s="82">
        <v>0</v>
      </c>
      <c r="BX364" s="82">
        <v>0</v>
      </c>
      <c r="BY364" s="82">
        <v>0</v>
      </c>
      <c r="BZ364" s="99"/>
      <c r="DT364" s="84"/>
      <c r="DU364" s="84"/>
      <c r="DV364" s="84"/>
      <c r="DW364" s="84"/>
      <c r="DX364" s="84"/>
      <c r="DY364" s="84"/>
      <c r="DZ364" s="84"/>
      <c r="EA364" s="84"/>
      <c r="EC364" s="84"/>
      <c r="ED364" s="84"/>
      <c r="EE364" s="84"/>
      <c r="EF364" s="84"/>
      <c r="EG364" s="84"/>
      <c r="EH364" s="84"/>
      <c r="EI364" s="84"/>
      <c r="EJ364" s="84"/>
      <c r="EK364" s="84"/>
      <c r="EL364" s="84"/>
      <c r="EM364" s="84"/>
      <c r="EN364" s="84"/>
      <c r="EO364" s="84"/>
      <c r="EP364" s="84"/>
      <c r="EQ364" s="84"/>
      <c r="ER364" s="84"/>
      <c r="ES364" s="84"/>
      <c r="ET364" s="84"/>
      <c r="EU364" s="84"/>
      <c r="EV364" s="84"/>
      <c r="EW364" s="84"/>
      <c r="EX364" s="84"/>
      <c r="EY364" s="84"/>
      <c r="EZ364" s="84"/>
    </row>
    <row r="365" spans="1:167" s="83" customFormat="1" ht="15" customHeight="1" thickBot="1" x14ac:dyDescent="0.3">
      <c r="A365" s="85" t="s">
        <v>1165</v>
      </c>
      <c r="B365" s="37" t="s">
        <v>1189</v>
      </c>
      <c r="C365" s="38">
        <v>38858</v>
      </c>
      <c r="D365" s="107" t="s">
        <v>2759</v>
      </c>
      <c r="E365" s="46" t="s">
        <v>823</v>
      </c>
      <c r="F365" s="51">
        <v>329</v>
      </c>
      <c r="G365" s="90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  <c r="AF365" s="91"/>
      <c r="AG365" s="91"/>
      <c r="AH365" s="91">
        <v>109</v>
      </c>
      <c r="AI365" s="91"/>
      <c r="AJ365" s="91"/>
      <c r="AK365" s="91"/>
      <c r="AL365" s="91"/>
      <c r="AM365" s="91"/>
      <c r="AN365" s="91"/>
      <c r="AO365" s="91"/>
      <c r="AP365" s="91"/>
      <c r="AQ365" s="91">
        <v>220</v>
      </c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2"/>
      <c r="BT365" s="81">
        <v>0</v>
      </c>
      <c r="BU365" s="82">
        <v>0</v>
      </c>
      <c r="BV365" s="82">
        <v>0</v>
      </c>
      <c r="BW365" s="82">
        <v>0</v>
      </c>
      <c r="BX365" s="82">
        <v>0</v>
      </c>
      <c r="BY365" s="82">
        <v>0</v>
      </c>
      <c r="FE365" s="84"/>
      <c r="FF365" s="84"/>
      <c r="FG365" s="84"/>
      <c r="FH365" s="84"/>
      <c r="FI365" s="84"/>
      <c r="FJ365" s="84"/>
    </row>
    <row r="366" spans="1:167" s="83" customFormat="1" ht="15" customHeight="1" thickBot="1" x14ac:dyDescent="0.3">
      <c r="A366" s="85" t="s">
        <v>1167</v>
      </c>
      <c r="B366" s="37" t="s">
        <v>1191</v>
      </c>
      <c r="C366" s="38">
        <v>39339</v>
      </c>
      <c r="D366" s="107" t="s">
        <v>2760</v>
      </c>
      <c r="E366" s="46" t="s">
        <v>412</v>
      </c>
      <c r="F366" s="51">
        <v>324</v>
      </c>
      <c r="G366" s="90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  <c r="AF366" s="91"/>
      <c r="AG366" s="91"/>
      <c r="AH366" s="91">
        <v>64</v>
      </c>
      <c r="AI366" s="91"/>
      <c r="AJ366" s="91"/>
      <c r="AK366" s="91"/>
      <c r="AL366" s="91"/>
      <c r="AM366" s="91"/>
      <c r="AN366" s="91"/>
      <c r="AO366" s="91">
        <v>92</v>
      </c>
      <c r="AP366" s="91"/>
      <c r="AQ366" s="91"/>
      <c r="AR366" s="91"/>
      <c r="AS366" s="91"/>
      <c r="AT366" s="91"/>
      <c r="AU366" s="91"/>
      <c r="AV366" s="91">
        <v>92</v>
      </c>
      <c r="AW366" s="91"/>
      <c r="AX366" s="91"/>
      <c r="AY366" s="91"/>
      <c r="AZ366" s="91"/>
      <c r="BA366" s="91"/>
      <c r="BB366" s="91"/>
      <c r="BC366" s="91"/>
      <c r="BD366" s="91"/>
      <c r="BE366" s="91">
        <v>76</v>
      </c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2"/>
      <c r="BT366" s="81">
        <v>0</v>
      </c>
      <c r="BU366" s="82">
        <v>0</v>
      </c>
      <c r="BV366" s="82">
        <v>0</v>
      </c>
      <c r="BW366" s="82">
        <v>0</v>
      </c>
      <c r="BX366" s="82">
        <v>0</v>
      </c>
      <c r="BY366" s="82">
        <v>0</v>
      </c>
      <c r="FE366" s="93"/>
      <c r="FF366" s="93"/>
      <c r="FG366" s="93"/>
      <c r="FH366" s="93"/>
      <c r="FI366" s="93"/>
      <c r="FJ366" s="93"/>
    </row>
    <row r="367" spans="1:167" s="83" customFormat="1" ht="15" customHeight="1" thickBot="1" x14ac:dyDescent="0.3">
      <c r="A367" s="85" t="s">
        <v>1170</v>
      </c>
      <c r="B367" s="37" t="s">
        <v>1286</v>
      </c>
      <c r="C367" s="38">
        <v>37710</v>
      </c>
      <c r="D367" s="107" t="s">
        <v>2761</v>
      </c>
      <c r="E367" s="46" t="s">
        <v>412</v>
      </c>
      <c r="F367" s="51">
        <v>324</v>
      </c>
      <c r="G367" s="90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>
        <v>35</v>
      </c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>
        <v>60</v>
      </c>
      <c r="AW367" s="91"/>
      <c r="AX367" s="91"/>
      <c r="AY367" s="91"/>
      <c r="AZ367" s="91"/>
      <c r="BA367" s="91"/>
      <c r="BB367" s="91"/>
      <c r="BC367" s="91"/>
      <c r="BD367" s="91"/>
      <c r="BE367" s="91">
        <v>137</v>
      </c>
      <c r="BF367" s="91"/>
      <c r="BG367" s="91"/>
      <c r="BH367" s="91"/>
      <c r="BI367" s="91"/>
      <c r="BJ367" s="91"/>
      <c r="BK367" s="91">
        <v>92</v>
      </c>
      <c r="BL367" s="91"/>
      <c r="BM367" s="91"/>
      <c r="BN367" s="91"/>
      <c r="BO367" s="91"/>
      <c r="BP367" s="91"/>
      <c r="BQ367" s="91"/>
      <c r="BR367" s="91"/>
      <c r="BS367" s="92"/>
      <c r="BT367" s="81">
        <v>0</v>
      </c>
      <c r="BU367" s="82">
        <v>0</v>
      </c>
      <c r="BV367" s="82">
        <v>0</v>
      </c>
      <c r="BW367" s="82">
        <v>0</v>
      </c>
      <c r="BX367" s="82">
        <v>0</v>
      </c>
      <c r="BY367" s="82">
        <v>0</v>
      </c>
      <c r="FK367" s="84"/>
    </row>
    <row r="368" spans="1:167" s="83" customFormat="1" ht="15" customHeight="1" thickBot="1" x14ac:dyDescent="0.3">
      <c r="A368" s="85" t="s">
        <v>1172</v>
      </c>
      <c r="B368" s="39" t="s">
        <v>1193</v>
      </c>
      <c r="C368" s="40">
        <v>24778</v>
      </c>
      <c r="D368" s="107" t="s">
        <v>2276</v>
      </c>
      <c r="E368" s="47" t="s">
        <v>43</v>
      </c>
      <c r="F368" s="51">
        <v>323</v>
      </c>
      <c r="G368" s="86">
        <v>192</v>
      </c>
      <c r="H368" s="87"/>
      <c r="I368" s="87"/>
      <c r="J368" s="91"/>
      <c r="K368" s="87"/>
      <c r="L368" s="87"/>
      <c r="M368" s="87"/>
      <c r="N368" s="87"/>
      <c r="O368" s="87"/>
      <c r="P368" s="91"/>
      <c r="Q368" s="87"/>
      <c r="R368" s="91"/>
      <c r="S368" s="87"/>
      <c r="T368" s="87">
        <v>88</v>
      </c>
      <c r="U368" s="87"/>
      <c r="V368" s="87"/>
      <c r="W368" s="91"/>
      <c r="X368" s="87"/>
      <c r="Y368" s="87"/>
      <c r="Z368" s="91"/>
      <c r="AA368" s="87"/>
      <c r="AB368" s="87"/>
      <c r="AC368" s="91"/>
      <c r="AD368" s="87"/>
      <c r="AE368" s="87"/>
      <c r="AF368" s="87"/>
      <c r="AG368" s="87"/>
      <c r="AH368" s="87"/>
      <c r="AI368" s="87"/>
      <c r="AJ368" s="91"/>
      <c r="AK368" s="87"/>
      <c r="AL368" s="87"/>
      <c r="AM368" s="87"/>
      <c r="AN368" s="87"/>
      <c r="AO368" s="87">
        <v>43</v>
      </c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8"/>
      <c r="BT368" s="81">
        <v>0</v>
      </c>
      <c r="BU368" s="82">
        <v>0</v>
      </c>
      <c r="BV368" s="82">
        <v>0</v>
      </c>
      <c r="BW368" s="82">
        <v>0</v>
      </c>
      <c r="BX368" s="82">
        <v>0</v>
      </c>
      <c r="BY368" s="82">
        <v>0</v>
      </c>
      <c r="FA368" s="89"/>
      <c r="FD368" s="84"/>
      <c r="FE368" s="84"/>
      <c r="FF368" s="84"/>
      <c r="FG368" s="84"/>
      <c r="FH368" s="84"/>
      <c r="FI368" s="84"/>
      <c r="FJ368" s="84"/>
    </row>
    <row r="369" spans="1:167" s="83" customFormat="1" ht="15" customHeight="1" thickBot="1" x14ac:dyDescent="0.3">
      <c r="A369" s="85" t="s">
        <v>1174</v>
      </c>
      <c r="B369" s="37" t="s">
        <v>576</v>
      </c>
      <c r="C369" s="38">
        <v>38184</v>
      </c>
      <c r="D369" s="107" t="s">
        <v>2762</v>
      </c>
      <c r="E369" s="46" t="s">
        <v>64</v>
      </c>
      <c r="F369" s="51">
        <v>320</v>
      </c>
      <c r="G369" s="90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  <c r="AF369" s="91"/>
      <c r="AG369" s="91"/>
      <c r="AH369" s="91">
        <v>128</v>
      </c>
      <c r="AI369" s="91"/>
      <c r="AJ369" s="91"/>
      <c r="AK369" s="91"/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>
        <v>192</v>
      </c>
      <c r="BK369" s="91"/>
      <c r="BL369" s="91"/>
      <c r="BM369" s="91"/>
      <c r="BN369" s="91"/>
      <c r="BO369" s="91"/>
      <c r="BP369" s="91"/>
      <c r="BQ369" s="91"/>
      <c r="BR369" s="91"/>
      <c r="BS369" s="92"/>
      <c r="BT369" s="81">
        <v>0</v>
      </c>
      <c r="BU369" s="82">
        <v>0</v>
      </c>
      <c r="BV369" s="82">
        <v>0</v>
      </c>
      <c r="BW369" s="82">
        <v>0</v>
      </c>
      <c r="BX369" s="82">
        <v>0</v>
      </c>
      <c r="BY369" s="82">
        <v>0</v>
      </c>
    </row>
    <row r="370" spans="1:167" s="83" customFormat="1" ht="15" customHeight="1" thickBot="1" x14ac:dyDescent="0.3">
      <c r="A370" s="85" t="s">
        <v>1176</v>
      </c>
      <c r="B370" s="39" t="s">
        <v>1196</v>
      </c>
      <c r="C370" s="40">
        <v>36497</v>
      </c>
      <c r="D370" s="107" t="s">
        <v>2763</v>
      </c>
      <c r="E370" s="47" t="s">
        <v>412</v>
      </c>
      <c r="F370" s="51">
        <v>319</v>
      </c>
      <c r="G370" s="86"/>
      <c r="H370" s="87"/>
      <c r="I370" s="87">
        <v>65</v>
      </c>
      <c r="J370" s="87"/>
      <c r="K370" s="91">
        <v>88</v>
      </c>
      <c r="L370" s="87"/>
      <c r="M370" s="87"/>
      <c r="N370" s="87"/>
      <c r="O370" s="87"/>
      <c r="P370" s="87"/>
      <c r="Q370" s="87"/>
      <c r="R370" s="87"/>
      <c r="S370" s="87"/>
      <c r="T370" s="91"/>
      <c r="U370" s="91"/>
      <c r="V370" s="87">
        <v>166</v>
      </c>
      <c r="W370" s="87"/>
      <c r="X370" s="87"/>
      <c r="Y370" s="87"/>
      <c r="Z370" s="87"/>
      <c r="AA370" s="91"/>
      <c r="AB370" s="87"/>
      <c r="AC370" s="87"/>
      <c r="AD370" s="91"/>
      <c r="AE370" s="87"/>
      <c r="AF370" s="87"/>
      <c r="AG370" s="91"/>
      <c r="AH370" s="87"/>
      <c r="AI370" s="87"/>
      <c r="AJ370" s="87"/>
      <c r="AK370" s="91"/>
      <c r="AL370" s="91"/>
      <c r="AM370" s="91"/>
      <c r="AN370" s="87"/>
      <c r="AO370" s="91"/>
      <c r="AP370" s="87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2"/>
      <c r="BT370" s="81">
        <v>0</v>
      </c>
      <c r="BU370" s="82">
        <v>0</v>
      </c>
      <c r="BV370" s="82">
        <v>0</v>
      </c>
      <c r="BW370" s="82">
        <v>0</v>
      </c>
      <c r="BX370" s="82">
        <v>0</v>
      </c>
      <c r="BY370" s="82">
        <v>0</v>
      </c>
      <c r="BZ370" s="84"/>
      <c r="CA370" s="84"/>
      <c r="CB370" s="84"/>
      <c r="CC370" s="84"/>
      <c r="CD370" s="84"/>
      <c r="CE370" s="8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8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84"/>
      <c r="DH370" s="84"/>
      <c r="DI370" s="84"/>
      <c r="DJ370" s="84"/>
      <c r="DK370" s="84"/>
      <c r="DL370" s="84"/>
      <c r="DM370" s="84"/>
      <c r="DN370" s="84"/>
      <c r="DO370" s="84"/>
      <c r="DP370" s="84"/>
      <c r="DQ370" s="84"/>
      <c r="DR370" s="84"/>
      <c r="DS370" s="84"/>
      <c r="DT370" s="84"/>
      <c r="DU370" s="84"/>
      <c r="DV370" s="84"/>
      <c r="DW370" s="84"/>
      <c r="DX370" s="84"/>
      <c r="DY370" s="84"/>
      <c r="DZ370" s="84"/>
      <c r="EA370" s="84"/>
      <c r="EB370" s="97"/>
      <c r="EC370" s="97"/>
      <c r="ED370" s="97"/>
      <c r="EE370" s="84"/>
      <c r="EF370" s="84"/>
      <c r="EG370" s="84"/>
      <c r="EH370" s="84"/>
      <c r="EI370" s="84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84"/>
      <c r="FE370" s="84"/>
      <c r="FF370" s="84"/>
      <c r="FG370" s="84"/>
      <c r="FH370" s="84"/>
      <c r="FI370" s="84"/>
      <c r="FJ370" s="84"/>
    </row>
    <row r="371" spans="1:167" s="83" customFormat="1" ht="15" customHeight="1" thickBot="1" x14ac:dyDescent="0.3">
      <c r="A371" s="85" t="s">
        <v>1177</v>
      </c>
      <c r="B371" s="37" t="s">
        <v>1198</v>
      </c>
      <c r="C371" s="38">
        <v>38452</v>
      </c>
      <c r="D371" s="107" t="s">
        <v>2764</v>
      </c>
      <c r="E371" s="46" t="s">
        <v>11</v>
      </c>
      <c r="F371" s="51">
        <v>316</v>
      </c>
      <c r="G371" s="90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>
        <v>92</v>
      </c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>
        <v>132</v>
      </c>
      <c r="AE371" s="91"/>
      <c r="AF371" s="91"/>
      <c r="AG371" s="91"/>
      <c r="AH371" s="91"/>
      <c r="AI371" s="91">
        <v>92</v>
      </c>
      <c r="AJ371" s="91"/>
      <c r="AK371" s="91"/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2"/>
      <c r="BT371" s="81">
        <v>0</v>
      </c>
      <c r="BU371" s="82">
        <v>0</v>
      </c>
      <c r="BV371" s="82">
        <v>0</v>
      </c>
      <c r="BW371" s="82">
        <v>0</v>
      </c>
      <c r="BX371" s="82">
        <v>0</v>
      </c>
      <c r="BY371" s="82">
        <v>0</v>
      </c>
      <c r="FE371" s="84"/>
      <c r="FF371" s="84"/>
      <c r="FG371" s="84"/>
      <c r="FH371" s="84"/>
      <c r="FI371" s="84"/>
      <c r="FJ371" s="84"/>
      <c r="FK371" s="84"/>
    </row>
    <row r="372" spans="1:167" s="83" customFormat="1" ht="15" customHeight="1" thickBot="1" x14ac:dyDescent="0.3">
      <c r="A372" s="85" t="s">
        <v>1179</v>
      </c>
      <c r="B372" s="37" t="s">
        <v>226</v>
      </c>
      <c r="C372" s="38">
        <v>38246</v>
      </c>
      <c r="D372" s="107" t="s">
        <v>2765</v>
      </c>
      <c r="E372" s="106" t="s">
        <v>55</v>
      </c>
      <c r="F372" s="51">
        <v>315</v>
      </c>
      <c r="G372" s="90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  <c r="AF372" s="91"/>
      <c r="AG372" s="91"/>
      <c r="AH372" s="91">
        <v>315</v>
      </c>
      <c r="AI372" s="91"/>
      <c r="AJ372" s="91"/>
      <c r="AK372" s="91"/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2"/>
      <c r="BT372" s="81">
        <v>0</v>
      </c>
      <c r="BU372" s="82">
        <v>0</v>
      </c>
      <c r="BV372" s="82">
        <v>0</v>
      </c>
      <c r="BW372" s="82">
        <v>0</v>
      </c>
      <c r="BX372" s="82">
        <v>0</v>
      </c>
      <c r="BY372" s="82">
        <v>0</v>
      </c>
      <c r="FD372" s="84"/>
    </row>
    <row r="373" spans="1:167" s="84" customFormat="1" ht="15" customHeight="1" thickBot="1" x14ac:dyDescent="0.3">
      <c r="A373" s="85" t="s">
        <v>1180</v>
      </c>
      <c r="B373" s="41" t="s">
        <v>1304</v>
      </c>
      <c r="C373" s="72">
        <v>37291</v>
      </c>
      <c r="D373" s="107" t="s">
        <v>2766</v>
      </c>
      <c r="E373" s="49" t="s">
        <v>32</v>
      </c>
      <c r="F373" s="51">
        <v>314</v>
      </c>
      <c r="G373" s="90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  <c r="AO373" s="91"/>
      <c r="AP373" s="91"/>
      <c r="AQ373" s="91">
        <v>167</v>
      </c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>
        <v>55</v>
      </c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>
        <v>92</v>
      </c>
      <c r="BS373" s="92"/>
      <c r="BT373" s="81">
        <v>0</v>
      </c>
      <c r="BU373" s="82">
        <v>0</v>
      </c>
      <c r="BV373" s="82">
        <v>0</v>
      </c>
      <c r="BW373" s="82">
        <v>0</v>
      </c>
      <c r="BX373" s="82">
        <v>0</v>
      </c>
      <c r="BY373" s="82">
        <v>0</v>
      </c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  <c r="EB373" s="83"/>
      <c r="EC373" s="83"/>
      <c r="ED373" s="83"/>
      <c r="EE373" s="83"/>
      <c r="EF373" s="83"/>
      <c r="EG373" s="83"/>
      <c r="EH373" s="83"/>
      <c r="EI373" s="83"/>
      <c r="EJ373" s="83"/>
      <c r="EK373" s="83"/>
      <c r="EL373" s="83"/>
      <c r="EM373" s="83"/>
      <c r="EN373" s="83"/>
      <c r="EO373" s="83"/>
      <c r="EP373" s="83"/>
      <c r="EQ373" s="83"/>
      <c r="ER373" s="83"/>
      <c r="ES373" s="83"/>
      <c r="ET373" s="83"/>
      <c r="EU373" s="83"/>
      <c r="EV373" s="83"/>
      <c r="EW373" s="83"/>
      <c r="EX373" s="83"/>
      <c r="EY373" s="83"/>
      <c r="EZ373" s="83"/>
      <c r="FA373" s="83"/>
      <c r="FB373" s="83"/>
      <c r="FC373" s="83"/>
      <c r="FD373" s="83"/>
      <c r="FE373" s="83"/>
      <c r="FF373" s="83"/>
      <c r="FG373" s="83"/>
      <c r="FH373" s="83"/>
      <c r="FI373" s="83"/>
      <c r="FJ373" s="83"/>
      <c r="FK373" s="83"/>
    </row>
    <row r="374" spans="1:167" s="83" customFormat="1" ht="15" customHeight="1" thickBot="1" x14ac:dyDescent="0.25">
      <c r="A374" s="85" t="s">
        <v>1182</v>
      </c>
      <c r="B374" s="101" t="s">
        <v>1200</v>
      </c>
      <c r="C374" s="40">
        <v>29131</v>
      </c>
      <c r="D374" s="107" t="s">
        <v>2767</v>
      </c>
      <c r="E374" s="47" t="s">
        <v>14</v>
      </c>
      <c r="F374" s="51">
        <v>314</v>
      </c>
      <c r="G374" s="86"/>
      <c r="H374" s="87">
        <v>92</v>
      </c>
      <c r="I374" s="87"/>
      <c r="J374" s="91"/>
      <c r="K374" s="87"/>
      <c r="L374" s="87"/>
      <c r="M374" s="87"/>
      <c r="N374" s="87"/>
      <c r="O374" s="87"/>
      <c r="P374" s="91"/>
      <c r="Q374" s="87"/>
      <c r="R374" s="91"/>
      <c r="S374" s="87"/>
      <c r="T374" s="87"/>
      <c r="U374" s="87"/>
      <c r="V374" s="87"/>
      <c r="W374" s="91"/>
      <c r="X374" s="87"/>
      <c r="Y374" s="87"/>
      <c r="Z374" s="91"/>
      <c r="AA374" s="87"/>
      <c r="AB374" s="87"/>
      <c r="AC374" s="91"/>
      <c r="AD374" s="87">
        <v>222</v>
      </c>
      <c r="AE374" s="87"/>
      <c r="AF374" s="87"/>
      <c r="AG374" s="87"/>
      <c r="AH374" s="87"/>
      <c r="AI374" s="87"/>
      <c r="AJ374" s="91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8"/>
      <c r="BT374" s="81">
        <v>0</v>
      </c>
      <c r="BU374" s="82">
        <v>0</v>
      </c>
      <c r="BV374" s="82">
        <v>0</v>
      </c>
      <c r="BW374" s="82">
        <v>0</v>
      </c>
      <c r="BX374" s="82">
        <v>0</v>
      </c>
      <c r="BY374" s="82">
        <v>0</v>
      </c>
      <c r="BZ374" s="84"/>
      <c r="CA374" s="84"/>
      <c r="CB374" s="84"/>
      <c r="CC374" s="84"/>
      <c r="CD374" s="84"/>
      <c r="CE374" s="8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8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84"/>
      <c r="DH374" s="84"/>
      <c r="DI374" s="84"/>
      <c r="DJ374" s="84"/>
      <c r="DK374" s="84"/>
      <c r="DL374" s="84"/>
      <c r="DM374" s="84"/>
      <c r="DN374" s="84"/>
      <c r="DO374" s="84"/>
      <c r="DP374" s="84"/>
      <c r="DQ374" s="84"/>
      <c r="DR374" s="84"/>
      <c r="DS374" s="84"/>
      <c r="DT374" s="84"/>
      <c r="DU374" s="84"/>
      <c r="DV374" s="93"/>
      <c r="DW374" s="93"/>
      <c r="DX374" s="93"/>
      <c r="DY374" s="93"/>
      <c r="DZ374" s="93"/>
      <c r="EA374" s="93"/>
      <c r="EB374" s="84"/>
      <c r="EC374" s="84"/>
      <c r="ED374" s="84"/>
      <c r="EE374" s="84"/>
      <c r="EF374" s="84"/>
      <c r="EG374" s="84"/>
      <c r="EH374" s="84"/>
      <c r="EI374" s="84"/>
      <c r="EJ374" s="84"/>
      <c r="EK374" s="84"/>
      <c r="EL374" s="84"/>
      <c r="EM374" s="84"/>
      <c r="EN374" s="84"/>
      <c r="EO374" s="84"/>
      <c r="EP374" s="84"/>
      <c r="EQ374" s="84"/>
      <c r="ER374" s="84"/>
      <c r="ES374" s="84"/>
      <c r="ET374" s="84"/>
      <c r="EU374" s="84"/>
      <c r="EV374" s="84"/>
      <c r="EW374" s="84"/>
      <c r="EX374" s="84"/>
      <c r="EY374" s="84"/>
      <c r="EZ374" s="84"/>
      <c r="FB374" s="84"/>
      <c r="FC374" s="84"/>
      <c r="FE374" s="84"/>
      <c r="FF374" s="84"/>
      <c r="FG374" s="84"/>
      <c r="FH374" s="84"/>
      <c r="FI374" s="84"/>
      <c r="FJ374" s="84"/>
      <c r="FK374" s="84"/>
    </row>
    <row r="375" spans="1:167" s="83" customFormat="1" ht="15" customHeight="1" thickBot="1" x14ac:dyDescent="0.25">
      <c r="A375" s="85" t="s">
        <v>1183</v>
      </c>
      <c r="B375" s="103" t="s">
        <v>1280</v>
      </c>
      <c r="C375" s="44">
        <v>36709</v>
      </c>
      <c r="D375" s="107" t="s">
        <v>2768</v>
      </c>
      <c r="E375" s="50" t="s">
        <v>14</v>
      </c>
      <c r="F375" s="51">
        <v>310</v>
      </c>
      <c r="G375" s="94"/>
      <c r="H375" s="95"/>
      <c r="I375" s="87"/>
      <c r="J375" s="91"/>
      <c r="K375" s="87"/>
      <c r="L375" s="87"/>
      <c r="M375" s="87"/>
      <c r="N375" s="87"/>
      <c r="O375" s="87"/>
      <c r="P375" s="91"/>
      <c r="Q375" s="87"/>
      <c r="R375" s="91"/>
      <c r="S375" s="87"/>
      <c r="T375" s="87"/>
      <c r="U375" s="87"/>
      <c r="V375" s="95"/>
      <c r="W375" s="91"/>
      <c r="X375" s="87"/>
      <c r="Y375" s="87"/>
      <c r="Z375" s="91"/>
      <c r="AA375" s="87"/>
      <c r="AB375" s="87"/>
      <c r="AC375" s="91"/>
      <c r="AD375" s="87">
        <v>88</v>
      </c>
      <c r="AE375" s="87"/>
      <c r="AF375" s="87"/>
      <c r="AG375" s="87"/>
      <c r="AH375" s="95"/>
      <c r="AI375" s="87"/>
      <c r="AJ375" s="91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>
        <v>157</v>
      </c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>
        <v>65</v>
      </c>
      <c r="BS375" s="88"/>
      <c r="BT375" s="81">
        <v>0</v>
      </c>
      <c r="BU375" s="82">
        <v>0</v>
      </c>
      <c r="BV375" s="82">
        <v>0</v>
      </c>
      <c r="BW375" s="82">
        <v>0</v>
      </c>
      <c r="BX375" s="82">
        <v>0</v>
      </c>
      <c r="BY375" s="82">
        <v>0</v>
      </c>
      <c r="BZ375" s="89"/>
      <c r="CA375" s="84"/>
      <c r="CB375" s="84"/>
      <c r="CC375" s="84"/>
      <c r="CD375" s="84"/>
      <c r="CE375" s="8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8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84"/>
      <c r="DH375" s="84"/>
      <c r="DI375" s="84"/>
      <c r="DJ375" s="84"/>
      <c r="DK375" s="84"/>
      <c r="DL375" s="84"/>
      <c r="DM375" s="84"/>
      <c r="DN375" s="84"/>
      <c r="DO375" s="84"/>
      <c r="DP375" s="84"/>
      <c r="DQ375" s="84"/>
      <c r="DR375" s="84"/>
      <c r="DS375" s="84"/>
      <c r="DT375" s="84"/>
      <c r="DU375" s="84"/>
      <c r="DV375" s="93"/>
      <c r="DW375" s="93"/>
      <c r="DX375" s="93"/>
      <c r="DY375" s="93"/>
      <c r="DZ375" s="93"/>
      <c r="EA375" s="93"/>
    </row>
    <row r="376" spans="1:167" s="83" customFormat="1" ht="15" customHeight="1" thickBot="1" x14ac:dyDescent="0.3">
      <c r="A376" s="85" t="s">
        <v>1185</v>
      </c>
      <c r="B376" s="39" t="s">
        <v>934</v>
      </c>
      <c r="C376" s="40">
        <v>22850</v>
      </c>
      <c r="D376" s="107" t="s">
        <v>2223</v>
      </c>
      <c r="E376" s="47" t="s">
        <v>44</v>
      </c>
      <c r="F376" s="51">
        <v>310</v>
      </c>
      <c r="G376" s="86"/>
      <c r="H376" s="87"/>
      <c r="I376" s="87"/>
      <c r="J376" s="91"/>
      <c r="K376" s="91">
        <v>88</v>
      </c>
      <c r="L376" s="87"/>
      <c r="M376" s="87"/>
      <c r="N376" s="87"/>
      <c r="O376" s="87"/>
      <c r="P376" s="91"/>
      <c r="Q376" s="87"/>
      <c r="R376" s="91"/>
      <c r="S376" s="87"/>
      <c r="T376" s="91"/>
      <c r="U376" s="91"/>
      <c r="V376" s="87"/>
      <c r="W376" s="91"/>
      <c r="X376" s="87"/>
      <c r="Y376" s="87"/>
      <c r="Z376" s="91"/>
      <c r="AA376" s="91">
        <v>222</v>
      </c>
      <c r="AB376" s="87"/>
      <c r="AC376" s="91"/>
      <c r="AD376" s="91"/>
      <c r="AE376" s="87"/>
      <c r="AF376" s="87"/>
      <c r="AG376" s="91"/>
      <c r="AH376" s="87"/>
      <c r="AI376" s="87"/>
      <c r="AJ376" s="91"/>
      <c r="AK376" s="91"/>
      <c r="AL376" s="91"/>
      <c r="AM376" s="91"/>
      <c r="AN376" s="87"/>
      <c r="AO376" s="91"/>
      <c r="AP376" s="87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2"/>
      <c r="BT376" s="81">
        <v>0</v>
      </c>
      <c r="BU376" s="82">
        <v>0</v>
      </c>
      <c r="BV376" s="82">
        <v>0</v>
      </c>
      <c r="BW376" s="82">
        <v>0</v>
      </c>
      <c r="BX376" s="82">
        <v>0</v>
      </c>
      <c r="BY376" s="82">
        <v>0</v>
      </c>
      <c r="BZ376" s="84"/>
      <c r="CA376" s="84"/>
      <c r="CB376" s="84"/>
      <c r="CC376" s="84"/>
      <c r="CD376" s="84"/>
      <c r="CE376" s="8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8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84"/>
      <c r="DH376" s="84"/>
      <c r="DI376" s="84"/>
      <c r="DJ376" s="84"/>
      <c r="DK376" s="84"/>
      <c r="DL376" s="84"/>
      <c r="DM376" s="84"/>
      <c r="DN376" s="84"/>
      <c r="DO376" s="84"/>
      <c r="DP376" s="84"/>
      <c r="DQ376" s="84"/>
      <c r="DR376" s="84"/>
      <c r="DS376" s="84"/>
      <c r="DT376" s="97"/>
      <c r="DU376" s="97"/>
      <c r="DV376" s="84"/>
      <c r="DW376" s="84"/>
      <c r="DX376" s="84"/>
      <c r="DY376" s="84"/>
      <c r="DZ376" s="84"/>
      <c r="EA376" s="84"/>
      <c r="EB376" s="84"/>
      <c r="EC376" s="84"/>
      <c r="ED376" s="84"/>
      <c r="EE376" s="97"/>
      <c r="EF376" s="97"/>
      <c r="EG376" s="97"/>
      <c r="EH376" s="97"/>
      <c r="EI376" s="97"/>
      <c r="EJ376" s="84"/>
      <c r="EK376" s="84"/>
      <c r="EL376" s="84"/>
      <c r="EM376" s="84"/>
      <c r="EN376" s="84"/>
      <c r="EO376" s="84"/>
      <c r="EP376" s="84"/>
      <c r="EQ376" s="84"/>
      <c r="ER376" s="84"/>
      <c r="ES376" s="84"/>
      <c r="ET376" s="84"/>
      <c r="EU376" s="84"/>
      <c r="EV376" s="84"/>
      <c r="EW376" s="84"/>
      <c r="EX376" s="84"/>
      <c r="EY376" s="84"/>
      <c r="EZ376" s="84"/>
      <c r="FA376" s="84"/>
      <c r="FD376" s="84"/>
    </row>
    <row r="377" spans="1:167" s="84" customFormat="1" ht="15" customHeight="1" thickBot="1" x14ac:dyDescent="0.3">
      <c r="A377" s="85" t="s">
        <v>1187</v>
      </c>
      <c r="B377" s="37" t="s">
        <v>178</v>
      </c>
      <c r="C377" s="38">
        <v>36844</v>
      </c>
      <c r="D377" s="107" t="s">
        <v>2769</v>
      </c>
      <c r="E377" s="46" t="s">
        <v>57</v>
      </c>
      <c r="F377" s="51">
        <v>304</v>
      </c>
      <c r="G377" s="90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>
        <v>147</v>
      </c>
      <c r="AW377" s="91"/>
      <c r="AX377" s="91"/>
      <c r="AY377" s="91"/>
      <c r="AZ377" s="91"/>
      <c r="BA377" s="91">
        <v>157</v>
      </c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2"/>
      <c r="BT377" s="81">
        <v>0</v>
      </c>
      <c r="BU377" s="82">
        <v>0</v>
      </c>
      <c r="BV377" s="82">
        <v>0</v>
      </c>
      <c r="BW377" s="82">
        <v>0</v>
      </c>
      <c r="BX377" s="82">
        <v>0</v>
      </c>
      <c r="BY377" s="82">
        <v>0</v>
      </c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  <c r="EH377" s="83"/>
      <c r="EI377" s="83"/>
      <c r="EJ377" s="83"/>
      <c r="EK377" s="83"/>
      <c r="EL377" s="83"/>
      <c r="EM377" s="83"/>
      <c r="EN377" s="83"/>
      <c r="EO377" s="83"/>
      <c r="EP377" s="83"/>
      <c r="EQ377" s="83"/>
      <c r="ER377" s="83"/>
      <c r="ES377" s="83"/>
      <c r="ET377" s="83"/>
      <c r="EU377" s="83"/>
      <c r="EV377" s="83"/>
      <c r="EW377" s="83"/>
      <c r="EX377" s="83"/>
      <c r="EY377" s="83"/>
      <c r="EZ377" s="83"/>
      <c r="FA377" s="83"/>
      <c r="FB377" s="83"/>
      <c r="FC377" s="83"/>
      <c r="FD377" s="83"/>
      <c r="FE377" s="83"/>
      <c r="FF377" s="83"/>
      <c r="FG377" s="83"/>
      <c r="FH377" s="83"/>
      <c r="FI377" s="83"/>
      <c r="FJ377" s="83"/>
      <c r="FK377" s="83"/>
    </row>
    <row r="378" spans="1:167" s="83" customFormat="1" ht="15" customHeight="1" thickBot="1" x14ac:dyDescent="0.3">
      <c r="A378" s="85" t="s">
        <v>1188</v>
      </c>
      <c r="B378" s="37" t="s">
        <v>1210</v>
      </c>
      <c r="C378" s="38">
        <v>38795</v>
      </c>
      <c r="D378" s="107" t="s">
        <v>2770</v>
      </c>
      <c r="E378" s="46" t="s">
        <v>823</v>
      </c>
      <c r="F378" s="51">
        <v>302</v>
      </c>
      <c r="G378" s="90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  <c r="AF378" s="91"/>
      <c r="AG378" s="91"/>
      <c r="AH378" s="91">
        <v>150</v>
      </c>
      <c r="AI378" s="91"/>
      <c r="AJ378" s="91"/>
      <c r="AK378" s="91"/>
      <c r="AL378" s="91"/>
      <c r="AM378" s="91"/>
      <c r="AN378" s="91"/>
      <c r="AO378" s="91"/>
      <c r="AP378" s="91"/>
      <c r="AQ378" s="91">
        <v>152</v>
      </c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2"/>
      <c r="BT378" s="81">
        <v>0</v>
      </c>
      <c r="BU378" s="82">
        <v>0</v>
      </c>
      <c r="BV378" s="82">
        <v>0</v>
      </c>
      <c r="BW378" s="82">
        <v>0</v>
      </c>
      <c r="BX378" s="82">
        <v>0</v>
      </c>
      <c r="BY378" s="82">
        <v>0</v>
      </c>
    </row>
    <row r="379" spans="1:167" s="83" customFormat="1" ht="15" customHeight="1" thickBot="1" x14ac:dyDescent="0.3">
      <c r="A379" s="85" t="s">
        <v>1190</v>
      </c>
      <c r="B379" s="37" t="s">
        <v>476</v>
      </c>
      <c r="C379" s="52">
        <v>36596</v>
      </c>
      <c r="D379" s="107" t="s">
        <v>2771</v>
      </c>
      <c r="E379" s="46" t="s">
        <v>977</v>
      </c>
      <c r="F379" s="51">
        <v>301</v>
      </c>
      <c r="G379" s="90"/>
      <c r="H379" s="91"/>
      <c r="I379" s="91">
        <v>55</v>
      </c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>
        <v>149</v>
      </c>
      <c r="W379" s="91"/>
      <c r="X379" s="91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>
        <v>97</v>
      </c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2"/>
      <c r="BT379" s="81">
        <v>0</v>
      </c>
      <c r="BU379" s="82">
        <v>0</v>
      </c>
      <c r="BV379" s="82">
        <v>0</v>
      </c>
      <c r="BW379" s="82">
        <v>0</v>
      </c>
      <c r="BX379" s="82">
        <v>0</v>
      </c>
      <c r="BY379" s="82">
        <v>0</v>
      </c>
      <c r="BZ379" s="84"/>
      <c r="EC379" s="84"/>
      <c r="ED379" s="84"/>
      <c r="EE379" s="84"/>
      <c r="EF379" s="84"/>
      <c r="EG379" s="84"/>
      <c r="EH379" s="84"/>
      <c r="EI379" s="84"/>
      <c r="EJ379" s="84"/>
      <c r="EK379" s="84"/>
      <c r="EL379" s="84"/>
      <c r="EM379" s="84"/>
      <c r="EN379" s="84"/>
      <c r="EO379" s="84"/>
      <c r="EP379" s="84"/>
      <c r="EQ379" s="84"/>
      <c r="ER379" s="84"/>
      <c r="ES379" s="84"/>
      <c r="ET379" s="84"/>
      <c r="EU379" s="84"/>
      <c r="EV379" s="84"/>
      <c r="EW379" s="84"/>
      <c r="EX379" s="84"/>
      <c r="EY379" s="84"/>
      <c r="EZ379" s="84"/>
    </row>
    <row r="380" spans="1:167" s="84" customFormat="1" ht="15" customHeight="1" thickBot="1" x14ac:dyDescent="0.3">
      <c r="A380" s="85" t="s">
        <v>1192</v>
      </c>
      <c r="B380" s="39" t="s">
        <v>1212</v>
      </c>
      <c r="C380" s="40">
        <v>30993</v>
      </c>
      <c r="D380" s="107" t="s">
        <v>2772</v>
      </c>
      <c r="E380" s="47" t="s">
        <v>1070</v>
      </c>
      <c r="F380" s="51">
        <v>297</v>
      </c>
      <c r="G380" s="86"/>
      <c r="H380" s="87"/>
      <c r="I380" s="87"/>
      <c r="J380" s="91"/>
      <c r="K380" s="87"/>
      <c r="L380" s="87"/>
      <c r="M380" s="87"/>
      <c r="N380" s="87"/>
      <c r="O380" s="87"/>
      <c r="P380" s="91"/>
      <c r="Q380" s="87"/>
      <c r="R380" s="91"/>
      <c r="S380" s="87"/>
      <c r="T380" s="87"/>
      <c r="U380" s="87"/>
      <c r="V380" s="87">
        <v>195</v>
      </c>
      <c r="W380" s="91"/>
      <c r="X380" s="87"/>
      <c r="Y380" s="87"/>
      <c r="Z380" s="91"/>
      <c r="AA380" s="87"/>
      <c r="AB380" s="87"/>
      <c r="AC380" s="91"/>
      <c r="AD380" s="87"/>
      <c r="AE380" s="87"/>
      <c r="AF380" s="87"/>
      <c r="AG380" s="87"/>
      <c r="AH380" s="87"/>
      <c r="AI380" s="87"/>
      <c r="AJ380" s="91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>
        <v>102</v>
      </c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8"/>
      <c r="BT380" s="81">
        <v>0</v>
      </c>
      <c r="BU380" s="82">
        <v>0</v>
      </c>
      <c r="BV380" s="82">
        <v>0</v>
      </c>
      <c r="BW380" s="82">
        <v>0</v>
      </c>
      <c r="BX380" s="82">
        <v>0</v>
      </c>
      <c r="BY380" s="82">
        <v>0</v>
      </c>
      <c r="EB380" s="83"/>
      <c r="EC380" s="99"/>
      <c r="ED380" s="99"/>
      <c r="EE380" s="99"/>
      <c r="EF380" s="99"/>
      <c r="EG380" s="99"/>
      <c r="EH380" s="99"/>
      <c r="EI380" s="99"/>
      <c r="EJ380" s="99"/>
      <c r="EK380" s="99"/>
      <c r="EL380" s="99"/>
      <c r="EM380" s="99"/>
      <c r="EN380" s="99"/>
      <c r="EO380" s="99"/>
      <c r="EP380" s="99"/>
      <c r="EQ380" s="99"/>
      <c r="ER380" s="99"/>
      <c r="ES380" s="99"/>
      <c r="ET380" s="99"/>
      <c r="EU380" s="99"/>
      <c r="EV380" s="99"/>
      <c r="EW380" s="99"/>
      <c r="EX380" s="99"/>
      <c r="EY380" s="99"/>
      <c r="EZ380" s="99"/>
      <c r="FD380" s="83"/>
      <c r="FE380" s="83"/>
      <c r="FF380" s="83"/>
      <c r="FG380" s="83"/>
      <c r="FH380" s="83"/>
      <c r="FI380" s="83"/>
      <c r="FJ380" s="83"/>
      <c r="FK380" s="83"/>
    </row>
    <row r="381" spans="1:167" s="83" customFormat="1" ht="15" customHeight="1" thickBot="1" x14ac:dyDescent="0.3">
      <c r="A381" s="85" t="s">
        <v>1194</v>
      </c>
      <c r="B381" s="43" t="s">
        <v>1214</v>
      </c>
      <c r="C381" s="108" t="s">
        <v>1215</v>
      </c>
      <c r="D381" s="107" t="s">
        <v>2773</v>
      </c>
      <c r="E381" s="50" t="s">
        <v>1216</v>
      </c>
      <c r="F381" s="51">
        <v>293</v>
      </c>
      <c r="G381" s="94"/>
      <c r="H381" s="95"/>
      <c r="I381" s="87"/>
      <c r="J381" s="91"/>
      <c r="K381" s="87"/>
      <c r="L381" s="87"/>
      <c r="M381" s="87"/>
      <c r="N381" s="87"/>
      <c r="O381" s="87"/>
      <c r="P381" s="91"/>
      <c r="Q381" s="87"/>
      <c r="R381" s="91"/>
      <c r="S381" s="87"/>
      <c r="T381" s="87"/>
      <c r="U381" s="87"/>
      <c r="V381" s="95"/>
      <c r="W381" s="91"/>
      <c r="X381" s="87"/>
      <c r="Y381" s="87"/>
      <c r="Z381" s="91"/>
      <c r="AA381" s="87"/>
      <c r="AB381" s="87"/>
      <c r="AC381" s="91"/>
      <c r="AD381" s="87"/>
      <c r="AE381" s="87"/>
      <c r="AF381" s="87"/>
      <c r="AG381" s="87"/>
      <c r="AH381" s="95"/>
      <c r="AI381" s="87"/>
      <c r="AJ381" s="91"/>
      <c r="AK381" s="87"/>
      <c r="AL381" s="87"/>
      <c r="AM381" s="87"/>
      <c r="AN381" s="87"/>
      <c r="AO381" s="87">
        <v>88</v>
      </c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>
        <v>205</v>
      </c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8"/>
      <c r="BT381" s="81">
        <v>0</v>
      </c>
      <c r="BU381" s="82">
        <v>0</v>
      </c>
      <c r="BV381" s="82">
        <v>0</v>
      </c>
      <c r="BW381" s="82">
        <v>0</v>
      </c>
      <c r="BX381" s="82">
        <v>0</v>
      </c>
      <c r="BY381" s="82">
        <v>0</v>
      </c>
      <c r="BZ381" s="99"/>
      <c r="DT381" s="84"/>
      <c r="DU381" s="84"/>
      <c r="DV381" s="84"/>
      <c r="DW381" s="84"/>
      <c r="DX381" s="84"/>
      <c r="DY381" s="84"/>
      <c r="DZ381" s="84"/>
      <c r="EA381" s="84"/>
      <c r="EC381" s="84"/>
      <c r="ED381" s="84"/>
      <c r="EE381" s="84"/>
      <c r="EF381" s="84"/>
      <c r="EG381" s="84"/>
      <c r="EH381" s="84"/>
      <c r="EI381" s="84"/>
      <c r="EJ381" s="84"/>
      <c r="EK381" s="84"/>
      <c r="EL381" s="84"/>
      <c r="EM381" s="84"/>
      <c r="EN381" s="84"/>
      <c r="EO381" s="84"/>
      <c r="EP381" s="84"/>
      <c r="EQ381" s="84"/>
      <c r="ER381" s="84"/>
      <c r="ES381" s="84"/>
      <c r="ET381" s="84"/>
      <c r="EU381" s="84"/>
      <c r="EV381" s="84"/>
      <c r="EW381" s="84"/>
      <c r="EX381" s="84"/>
      <c r="EY381" s="84"/>
      <c r="EZ381" s="84"/>
    </row>
    <row r="382" spans="1:167" s="83" customFormat="1" ht="15" customHeight="1" thickBot="1" x14ac:dyDescent="0.3">
      <c r="A382" s="85" t="s">
        <v>1195</v>
      </c>
      <c r="B382" s="68" t="s">
        <v>1570</v>
      </c>
      <c r="C382" s="69">
        <v>35730</v>
      </c>
      <c r="D382" s="107">
        <v>23597</v>
      </c>
      <c r="E382" s="46" t="s">
        <v>79</v>
      </c>
      <c r="F382" s="51">
        <v>292</v>
      </c>
      <c r="G382" s="90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>
        <v>102</v>
      </c>
      <c r="BE382" s="91"/>
      <c r="BF382" s="91"/>
      <c r="BG382" s="91"/>
      <c r="BH382" s="91"/>
      <c r="BI382" s="91"/>
      <c r="BJ382" s="91">
        <v>88</v>
      </c>
      <c r="BK382" s="91"/>
      <c r="BL382" s="91"/>
      <c r="BM382" s="91"/>
      <c r="BN382" s="91"/>
      <c r="BO382" s="91"/>
      <c r="BP382" s="91"/>
      <c r="BQ382" s="91"/>
      <c r="BR382" s="91"/>
      <c r="BS382" s="92">
        <v>102</v>
      </c>
      <c r="BT382" s="81">
        <v>0</v>
      </c>
      <c r="BU382" s="82">
        <v>0</v>
      </c>
      <c r="BV382" s="82">
        <v>0</v>
      </c>
      <c r="BW382" s="82">
        <v>0</v>
      </c>
      <c r="BX382" s="82">
        <v>0</v>
      </c>
      <c r="BY382" s="82">
        <v>0</v>
      </c>
      <c r="FK382" s="84"/>
    </row>
    <row r="383" spans="1:167" s="83" customFormat="1" ht="15" customHeight="1" thickBot="1" x14ac:dyDescent="0.25">
      <c r="A383" s="85" t="s">
        <v>1197</v>
      </c>
      <c r="B383" s="101" t="s">
        <v>1218</v>
      </c>
      <c r="C383" s="40">
        <v>31214</v>
      </c>
      <c r="D383" s="107" t="s">
        <v>2774</v>
      </c>
      <c r="E383" s="47" t="s">
        <v>676</v>
      </c>
      <c r="F383" s="51">
        <v>292</v>
      </c>
      <c r="G383" s="86"/>
      <c r="H383" s="87"/>
      <c r="I383" s="87"/>
      <c r="J383" s="91"/>
      <c r="K383" s="87"/>
      <c r="L383" s="87"/>
      <c r="M383" s="87"/>
      <c r="N383" s="87"/>
      <c r="O383" s="87"/>
      <c r="P383" s="91"/>
      <c r="Q383" s="87"/>
      <c r="R383" s="91"/>
      <c r="S383" s="87"/>
      <c r="T383" s="87"/>
      <c r="U383" s="87"/>
      <c r="V383" s="87">
        <v>155</v>
      </c>
      <c r="W383" s="91"/>
      <c r="X383" s="87"/>
      <c r="Y383" s="87"/>
      <c r="Z383" s="91"/>
      <c r="AA383" s="87"/>
      <c r="AB383" s="87"/>
      <c r="AC383" s="91"/>
      <c r="AD383" s="87"/>
      <c r="AE383" s="87"/>
      <c r="AF383" s="87">
        <v>137</v>
      </c>
      <c r="AG383" s="87"/>
      <c r="AH383" s="87"/>
      <c r="AI383" s="87"/>
      <c r="AJ383" s="91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8"/>
      <c r="BT383" s="81">
        <v>0</v>
      </c>
      <c r="BU383" s="82">
        <v>0</v>
      </c>
      <c r="BV383" s="82">
        <v>0</v>
      </c>
      <c r="BW383" s="82">
        <v>0</v>
      </c>
      <c r="BX383" s="82">
        <v>0</v>
      </c>
      <c r="BY383" s="82">
        <v>0</v>
      </c>
      <c r="EB383" s="84"/>
      <c r="FA383" s="93"/>
      <c r="FK383" s="84"/>
    </row>
    <row r="384" spans="1:167" s="83" customFormat="1" ht="15" customHeight="1" thickBot="1" x14ac:dyDescent="0.3">
      <c r="A384" s="85" t="s">
        <v>1199</v>
      </c>
      <c r="B384" s="37" t="s">
        <v>1220</v>
      </c>
      <c r="C384" s="38">
        <v>38742</v>
      </c>
      <c r="D384" s="107" t="s">
        <v>2775</v>
      </c>
      <c r="E384" s="46" t="s">
        <v>1221</v>
      </c>
      <c r="F384" s="51">
        <v>290</v>
      </c>
      <c r="G384" s="90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  <c r="AO384" s="91"/>
      <c r="AP384" s="91"/>
      <c r="AQ384" s="91">
        <v>290</v>
      </c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2"/>
      <c r="BT384" s="81">
        <v>0</v>
      </c>
      <c r="BU384" s="82">
        <v>0</v>
      </c>
      <c r="BV384" s="82">
        <v>0</v>
      </c>
      <c r="BW384" s="82">
        <v>0</v>
      </c>
      <c r="BX384" s="82">
        <v>0</v>
      </c>
      <c r="BY384" s="82">
        <v>0</v>
      </c>
      <c r="FK384" s="84"/>
    </row>
    <row r="385" spans="1:167" s="83" customFormat="1" ht="15" customHeight="1" thickBot="1" x14ac:dyDescent="0.3">
      <c r="A385" s="85" t="s">
        <v>1201</v>
      </c>
      <c r="B385" s="68" t="s">
        <v>459</v>
      </c>
      <c r="C385" s="69">
        <v>37085</v>
      </c>
      <c r="D385" s="107" t="s">
        <v>2776</v>
      </c>
      <c r="E385" s="46" t="s">
        <v>46</v>
      </c>
      <c r="F385" s="51">
        <v>290</v>
      </c>
      <c r="G385" s="90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>
        <v>92</v>
      </c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>
        <v>167</v>
      </c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>
        <v>31</v>
      </c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2"/>
      <c r="BT385" s="81">
        <v>0</v>
      </c>
      <c r="BU385" s="82">
        <v>0</v>
      </c>
      <c r="BV385" s="82">
        <v>0</v>
      </c>
      <c r="BW385" s="82">
        <v>0</v>
      </c>
      <c r="BX385" s="82">
        <v>0</v>
      </c>
      <c r="BY385" s="82">
        <v>0</v>
      </c>
      <c r="FK385" s="84"/>
    </row>
    <row r="386" spans="1:167" s="83" customFormat="1" ht="15" customHeight="1" thickBot="1" x14ac:dyDescent="0.3">
      <c r="A386" s="85" t="s">
        <v>1202</v>
      </c>
      <c r="B386" s="43" t="s">
        <v>1518</v>
      </c>
      <c r="C386" s="44">
        <v>33358</v>
      </c>
      <c r="D386" s="107" t="s">
        <v>2777</v>
      </c>
      <c r="E386" s="50" t="s">
        <v>408</v>
      </c>
      <c r="F386" s="51">
        <v>288</v>
      </c>
      <c r="G386" s="94"/>
      <c r="H386" s="95"/>
      <c r="I386" s="87"/>
      <c r="J386" s="91"/>
      <c r="K386" s="87"/>
      <c r="L386" s="87"/>
      <c r="M386" s="87"/>
      <c r="N386" s="87"/>
      <c r="O386" s="87"/>
      <c r="P386" s="91"/>
      <c r="Q386" s="87"/>
      <c r="R386" s="91"/>
      <c r="S386" s="87"/>
      <c r="T386" s="87"/>
      <c r="U386" s="87"/>
      <c r="V386" s="95"/>
      <c r="W386" s="91"/>
      <c r="X386" s="87"/>
      <c r="Y386" s="87"/>
      <c r="Z386" s="91"/>
      <c r="AA386" s="87"/>
      <c r="AB386" s="87"/>
      <c r="AC386" s="91"/>
      <c r="AD386" s="87"/>
      <c r="AE386" s="87"/>
      <c r="AF386" s="87"/>
      <c r="AG386" s="87">
        <v>43</v>
      </c>
      <c r="AH386" s="95"/>
      <c r="AI386" s="87"/>
      <c r="AJ386" s="91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>
        <v>88</v>
      </c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>
        <v>157</v>
      </c>
      <c r="BR386" s="87"/>
      <c r="BS386" s="88"/>
      <c r="BT386" s="81">
        <v>0</v>
      </c>
      <c r="BU386" s="82">
        <v>0</v>
      </c>
      <c r="BV386" s="82">
        <v>0</v>
      </c>
      <c r="BW386" s="82">
        <v>0</v>
      </c>
      <c r="BX386" s="82">
        <v>0</v>
      </c>
      <c r="BY386" s="82">
        <v>0</v>
      </c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84"/>
      <c r="DU386" s="84"/>
      <c r="DV386" s="84"/>
      <c r="DW386" s="84"/>
      <c r="DX386" s="84"/>
      <c r="DY386" s="84"/>
      <c r="DZ386" s="84"/>
      <c r="EA386" s="84"/>
      <c r="FK386" s="84"/>
    </row>
    <row r="387" spans="1:167" s="84" customFormat="1" ht="15" customHeight="1" thickBot="1" x14ac:dyDescent="0.3">
      <c r="A387" s="85" t="s">
        <v>1203</v>
      </c>
      <c r="B387" s="39" t="s">
        <v>1228</v>
      </c>
      <c r="C387" s="40">
        <v>25552</v>
      </c>
      <c r="D387" s="107" t="s">
        <v>2778</v>
      </c>
      <c r="E387" s="50" t="s">
        <v>937</v>
      </c>
      <c r="F387" s="51">
        <v>285</v>
      </c>
      <c r="G387" s="86"/>
      <c r="H387" s="87"/>
      <c r="I387" s="87"/>
      <c r="J387" s="87"/>
      <c r="K387" s="91"/>
      <c r="L387" s="87"/>
      <c r="M387" s="87"/>
      <c r="N387" s="87"/>
      <c r="O387" s="87"/>
      <c r="P387" s="87"/>
      <c r="Q387" s="87"/>
      <c r="R387" s="87"/>
      <c r="S387" s="87"/>
      <c r="T387" s="91"/>
      <c r="U387" s="91"/>
      <c r="V387" s="87">
        <v>285</v>
      </c>
      <c r="W387" s="87"/>
      <c r="X387" s="87"/>
      <c r="Y387" s="87"/>
      <c r="Z387" s="87"/>
      <c r="AA387" s="91"/>
      <c r="AB387" s="87"/>
      <c r="AC387" s="87"/>
      <c r="AD387" s="91"/>
      <c r="AE387" s="87"/>
      <c r="AF387" s="87"/>
      <c r="AG387" s="91"/>
      <c r="AH387" s="87"/>
      <c r="AI387" s="87"/>
      <c r="AJ387" s="87"/>
      <c r="AK387" s="91"/>
      <c r="AL387" s="91"/>
      <c r="AM387" s="91"/>
      <c r="AN387" s="87"/>
      <c r="AO387" s="91"/>
      <c r="AP387" s="87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2"/>
      <c r="BT387" s="81">
        <v>0</v>
      </c>
      <c r="BU387" s="82">
        <v>0</v>
      </c>
      <c r="BV387" s="82">
        <v>0</v>
      </c>
      <c r="BW387" s="82">
        <v>0</v>
      </c>
      <c r="BX387" s="82">
        <v>0</v>
      </c>
      <c r="BY387" s="82">
        <v>0</v>
      </c>
      <c r="DV387" s="83"/>
      <c r="DW387" s="83"/>
      <c r="DX387" s="83"/>
      <c r="DY387" s="83"/>
      <c r="DZ387" s="83"/>
      <c r="EA387" s="83"/>
      <c r="EB387" s="83"/>
      <c r="EC387" s="83"/>
      <c r="ED387" s="83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83"/>
      <c r="FA387" s="83"/>
      <c r="FB387" s="83"/>
      <c r="FC387" s="83"/>
      <c r="FD387" s="83"/>
      <c r="FE387" s="83"/>
      <c r="FF387" s="83"/>
      <c r="FG387" s="83"/>
      <c r="FH387" s="83"/>
      <c r="FI387" s="83"/>
      <c r="FJ387" s="83"/>
      <c r="FK387" s="83"/>
    </row>
    <row r="388" spans="1:167" s="84" customFormat="1" ht="15" customHeight="1" thickBot="1" x14ac:dyDescent="0.3">
      <c r="A388" s="85" t="s">
        <v>1205</v>
      </c>
      <c r="B388" s="37" t="s">
        <v>1230</v>
      </c>
      <c r="C388" s="38">
        <v>39223</v>
      </c>
      <c r="D388" s="107" t="s">
        <v>2779</v>
      </c>
      <c r="E388" s="46" t="s">
        <v>823</v>
      </c>
      <c r="F388" s="51">
        <v>284</v>
      </c>
      <c r="G388" s="90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  <c r="AF388" s="91"/>
      <c r="AG388" s="91"/>
      <c r="AH388" s="91">
        <v>64</v>
      </c>
      <c r="AI388" s="91"/>
      <c r="AJ388" s="91"/>
      <c r="AK388" s="91"/>
      <c r="AL388" s="91"/>
      <c r="AM388" s="91"/>
      <c r="AN388" s="91"/>
      <c r="AO388" s="91"/>
      <c r="AP388" s="91"/>
      <c r="AQ388" s="91">
        <v>220</v>
      </c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2"/>
      <c r="BT388" s="81">
        <v>0</v>
      </c>
      <c r="BU388" s="82">
        <v>0</v>
      </c>
      <c r="BV388" s="82">
        <v>0</v>
      </c>
      <c r="BW388" s="82">
        <v>0</v>
      </c>
      <c r="BX388" s="82">
        <v>0</v>
      </c>
      <c r="BY388" s="82">
        <v>0</v>
      </c>
      <c r="BZ388" s="83"/>
      <c r="CA388" s="83"/>
      <c r="CB388" s="83"/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  <c r="EA388" s="83"/>
      <c r="EB388" s="83"/>
      <c r="EC388" s="83"/>
      <c r="ED388" s="83"/>
      <c r="EE388" s="83"/>
      <c r="EF388" s="83"/>
      <c r="EG388" s="83"/>
      <c r="EH388" s="83"/>
      <c r="EI388" s="83"/>
      <c r="EJ388" s="83"/>
      <c r="EK388" s="83"/>
      <c r="EL388" s="83"/>
      <c r="EM388" s="83"/>
      <c r="EN388" s="83"/>
      <c r="EO388" s="83"/>
      <c r="EP388" s="83"/>
      <c r="EQ388" s="83"/>
      <c r="ER388" s="83"/>
      <c r="ES388" s="83"/>
      <c r="ET388" s="83"/>
      <c r="EU388" s="83"/>
      <c r="EV388" s="83"/>
      <c r="EW388" s="83"/>
      <c r="EX388" s="83"/>
      <c r="EY388" s="83"/>
      <c r="EZ388" s="83"/>
      <c r="FA388" s="83"/>
      <c r="FB388" s="83"/>
      <c r="FC388" s="83"/>
      <c r="FD388" s="83"/>
      <c r="FK388" s="83"/>
    </row>
    <row r="389" spans="1:167" s="84" customFormat="1" ht="15" customHeight="1" thickBot="1" x14ac:dyDescent="0.3">
      <c r="A389" s="85" t="s">
        <v>1206</v>
      </c>
      <c r="B389" s="37" t="s">
        <v>1232</v>
      </c>
      <c r="C389" s="38">
        <v>38663</v>
      </c>
      <c r="D389" s="107" t="s">
        <v>2780</v>
      </c>
      <c r="E389" s="46" t="s">
        <v>1216</v>
      </c>
      <c r="F389" s="51">
        <v>284</v>
      </c>
      <c r="G389" s="90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  <c r="AF389" s="91"/>
      <c r="AG389" s="91"/>
      <c r="AH389" s="91"/>
      <c r="AI389" s="91"/>
      <c r="AJ389" s="91"/>
      <c r="AK389" s="91"/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>
        <v>170</v>
      </c>
      <c r="AW389" s="91"/>
      <c r="AX389" s="91"/>
      <c r="AY389" s="91"/>
      <c r="AZ389" s="91"/>
      <c r="BA389" s="91"/>
      <c r="BB389" s="91"/>
      <c r="BC389" s="91"/>
      <c r="BD389" s="91"/>
      <c r="BE389" s="91">
        <v>114</v>
      </c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2"/>
      <c r="BT389" s="81">
        <v>0</v>
      </c>
      <c r="BU389" s="82">
        <v>0</v>
      </c>
      <c r="BV389" s="82">
        <v>0</v>
      </c>
      <c r="BW389" s="82">
        <v>0</v>
      </c>
      <c r="BX389" s="82">
        <v>0</v>
      </c>
      <c r="BY389" s="82">
        <v>0</v>
      </c>
      <c r="BZ389" s="83"/>
      <c r="CA389" s="83"/>
      <c r="CB389" s="83"/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  <c r="EA389" s="83"/>
      <c r="EB389" s="83"/>
      <c r="EC389" s="83"/>
      <c r="ED389" s="83"/>
      <c r="EE389" s="83"/>
      <c r="EF389" s="83"/>
      <c r="EG389" s="83"/>
      <c r="EH389" s="83"/>
      <c r="EI389" s="83"/>
      <c r="EJ389" s="83"/>
      <c r="EK389" s="83"/>
      <c r="EL389" s="83"/>
      <c r="EM389" s="83"/>
      <c r="EN389" s="83"/>
      <c r="EO389" s="83"/>
      <c r="EP389" s="83"/>
      <c r="EQ389" s="83"/>
      <c r="ER389" s="83"/>
      <c r="ES389" s="83"/>
      <c r="ET389" s="83"/>
      <c r="EU389" s="83"/>
      <c r="EV389" s="83"/>
      <c r="EW389" s="83"/>
      <c r="EX389" s="83"/>
      <c r="EY389" s="83"/>
      <c r="EZ389" s="83"/>
      <c r="FA389" s="83"/>
      <c r="FB389" s="83"/>
      <c r="FC389" s="83"/>
      <c r="FD389" s="83"/>
      <c r="FE389" s="83"/>
      <c r="FF389" s="83"/>
      <c r="FG389" s="83"/>
      <c r="FH389" s="83"/>
      <c r="FI389" s="83"/>
      <c r="FJ389" s="83"/>
    </row>
    <row r="390" spans="1:167" s="84" customFormat="1" ht="15" customHeight="1" thickBot="1" x14ac:dyDescent="0.3">
      <c r="A390" s="85" t="s">
        <v>1207</v>
      </c>
      <c r="B390" s="41" t="s">
        <v>479</v>
      </c>
      <c r="C390" s="72">
        <v>38538</v>
      </c>
      <c r="D390" s="107" t="s">
        <v>2781</v>
      </c>
      <c r="E390" s="47" t="s">
        <v>690</v>
      </c>
      <c r="F390" s="51">
        <v>284</v>
      </c>
      <c r="G390" s="90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  <c r="AF390" s="91"/>
      <c r="AG390" s="91">
        <v>92</v>
      </c>
      <c r="AH390" s="91"/>
      <c r="AI390" s="91"/>
      <c r="AJ390" s="91"/>
      <c r="AK390" s="91"/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>
        <v>192</v>
      </c>
      <c r="BK390" s="91"/>
      <c r="BL390" s="91"/>
      <c r="BM390" s="91"/>
      <c r="BN390" s="91"/>
      <c r="BO390" s="91"/>
      <c r="BP390" s="91"/>
      <c r="BQ390" s="91"/>
      <c r="BR390" s="91"/>
      <c r="BS390" s="92"/>
      <c r="BT390" s="81">
        <v>0</v>
      </c>
      <c r="BU390" s="82">
        <v>0</v>
      </c>
      <c r="BV390" s="82">
        <v>0</v>
      </c>
      <c r="BW390" s="82">
        <v>0</v>
      </c>
      <c r="BX390" s="82">
        <v>0</v>
      </c>
      <c r="BY390" s="82">
        <v>0</v>
      </c>
      <c r="BZ390" s="83"/>
      <c r="CA390" s="83"/>
      <c r="CB390" s="83"/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  <c r="EA390" s="83"/>
      <c r="EB390" s="83"/>
      <c r="EC390" s="83"/>
      <c r="ED390" s="83"/>
      <c r="EE390" s="83"/>
      <c r="EF390" s="83"/>
      <c r="EG390" s="83"/>
      <c r="EH390" s="83"/>
      <c r="EI390" s="83"/>
      <c r="EJ390" s="83"/>
      <c r="EK390" s="83"/>
      <c r="EL390" s="83"/>
      <c r="EM390" s="83"/>
      <c r="EN390" s="83"/>
      <c r="EO390" s="83"/>
      <c r="EP390" s="83"/>
      <c r="EQ390" s="83"/>
      <c r="ER390" s="83"/>
      <c r="ES390" s="83"/>
      <c r="ET390" s="83"/>
      <c r="EU390" s="83"/>
      <c r="EV390" s="83"/>
      <c r="EW390" s="83"/>
      <c r="EX390" s="83"/>
      <c r="EY390" s="83"/>
      <c r="EZ390" s="83"/>
      <c r="FA390" s="83"/>
      <c r="FB390" s="83"/>
      <c r="FC390" s="83"/>
      <c r="FE390" s="83"/>
      <c r="FF390" s="83"/>
      <c r="FG390" s="83"/>
      <c r="FH390" s="83"/>
      <c r="FI390" s="83"/>
      <c r="FJ390" s="83"/>
      <c r="FK390" s="83"/>
    </row>
    <row r="391" spans="1:167" s="84" customFormat="1" ht="15" customHeight="1" thickBot="1" x14ac:dyDescent="0.3">
      <c r="A391" s="85" t="s">
        <v>1209</v>
      </c>
      <c r="B391" s="39" t="s">
        <v>1234</v>
      </c>
      <c r="C391" s="40">
        <v>25409</v>
      </c>
      <c r="D391" s="107" t="s">
        <v>2234</v>
      </c>
      <c r="E391" s="47" t="s">
        <v>44</v>
      </c>
      <c r="F391" s="51">
        <v>283</v>
      </c>
      <c r="G391" s="86"/>
      <c r="H391" s="87"/>
      <c r="I391" s="87"/>
      <c r="J391" s="91"/>
      <c r="K391" s="91"/>
      <c r="L391" s="87"/>
      <c r="M391" s="87"/>
      <c r="N391" s="87"/>
      <c r="O391" s="87"/>
      <c r="P391" s="91"/>
      <c r="Q391" s="87"/>
      <c r="R391" s="91"/>
      <c r="S391" s="87"/>
      <c r="T391" s="91"/>
      <c r="U391" s="91"/>
      <c r="V391" s="87">
        <v>195</v>
      </c>
      <c r="W391" s="91"/>
      <c r="X391" s="87"/>
      <c r="Y391" s="87"/>
      <c r="Z391" s="91"/>
      <c r="AA391" s="91">
        <v>88</v>
      </c>
      <c r="AB391" s="87"/>
      <c r="AC391" s="91"/>
      <c r="AD391" s="91"/>
      <c r="AE391" s="87"/>
      <c r="AF391" s="87"/>
      <c r="AG391" s="91"/>
      <c r="AH391" s="87"/>
      <c r="AI391" s="87"/>
      <c r="AJ391" s="91"/>
      <c r="AK391" s="91"/>
      <c r="AL391" s="91"/>
      <c r="AM391" s="91"/>
      <c r="AN391" s="87"/>
      <c r="AO391" s="91"/>
      <c r="AP391" s="87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2"/>
      <c r="BT391" s="81">
        <v>0</v>
      </c>
      <c r="BU391" s="82">
        <v>0</v>
      </c>
      <c r="BV391" s="82">
        <v>0</v>
      </c>
      <c r="BW391" s="82">
        <v>0</v>
      </c>
      <c r="BX391" s="82">
        <v>0</v>
      </c>
      <c r="BY391" s="82">
        <v>0</v>
      </c>
      <c r="BZ391" s="83"/>
      <c r="CA391" s="83"/>
      <c r="CB391" s="83"/>
      <c r="CC391" s="83"/>
      <c r="CD391" s="83"/>
      <c r="CE391" s="83"/>
      <c r="CF391" s="83"/>
      <c r="CG391" s="83"/>
      <c r="CH391" s="83"/>
      <c r="CI391" s="83"/>
      <c r="CJ391" s="83"/>
      <c r="CK391" s="83"/>
      <c r="CL391" s="83"/>
      <c r="CM391" s="83"/>
      <c r="CN391" s="83"/>
      <c r="CO391" s="83"/>
      <c r="CP391" s="83"/>
      <c r="CQ391" s="83"/>
      <c r="CR391" s="83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  <c r="EA391" s="83"/>
      <c r="EB391" s="83"/>
      <c r="EC391" s="83"/>
      <c r="ED391" s="83"/>
      <c r="EE391" s="83"/>
      <c r="EF391" s="83"/>
      <c r="EG391" s="83"/>
      <c r="EH391" s="83"/>
      <c r="EI391" s="83"/>
      <c r="EJ391" s="83"/>
      <c r="EK391" s="83"/>
      <c r="EL391" s="83"/>
      <c r="EM391" s="83"/>
      <c r="EN391" s="83"/>
      <c r="EO391" s="83"/>
      <c r="EP391" s="83"/>
      <c r="EQ391" s="83"/>
      <c r="ER391" s="83"/>
      <c r="ES391" s="83"/>
      <c r="ET391" s="83"/>
      <c r="EU391" s="83"/>
      <c r="EV391" s="83"/>
      <c r="EW391" s="83"/>
      <c r="EX391" s="83"/>
      <c r="EY391" s="83"/>
      <c r="EZ391" s="83"/>
      <c r="FA391" s="83"/>
      <c r="FB391" s="83"/>
      <c r="FC391" s="83"/>
      <c r="FE391" s="83"/>
      <c r="FF391" s="83"/>
      <c r="FG391" s="83"/>
      <c r="FH391" s="83"/>
      <c r="FI391" s="83"/>
      <c r="FJ391" s="83"/>
      <c r="FK391" s="83"/>
    </row>
    <row r="392" spans="1:167" s="83" customFormat="1" ht="15" customHeight="1" thickBot="1" x14ac:dyDescent="0.3">
      <c r="A392" s="85" t="s">
        <v>1211</v>
      </c>
      <c r="B392" s="109" t="s">
        <v>1237</v>
      </c>
      <c r="C392" s="110">
        <v>20489</v>
      </c>
      <c r="D392" s="107" t="s">
        <v>2268</v>
      </c>
      <c r="E392" s="47" t="s">
        <v>408</v>
      </c>
      <c r="F392" s="51">
        <v>280</v>
      </c>
      <c r="G392" s="90">
        <v>192</v>
      </c>
      <c r="H392" s="91"/>
      <c r="I392" s="91"/>
      <c r="J392" s="91"/>
      <c r="K392" s="87"/>
      <c r="L392" s="91"/>
      <c r="M392" s="91"/>
      <c r="N392" s="91"/>
      <c r="O392" s="91"/>
      <c r="P392" s="91"/>
      <c r="Q392" s="91"/>
      <c r="R392" s="91"/>
      <c r="S392" s="91"/>
      <c r="T392" s="87"/>
      <c r="U392" s="87"/>
      <c r="V392" s="91"/>
      <c r="W392" s="91"/>
      <c r="X392" s="91"/>
      <c r="Y392" s="91"/>
      <c r="Z392" s="91"/>
      <c r="AA392" s="87"/>
      <c r="AB392" s="91"/>
      <c r="AC392" s="91"/>
      <c r="AD392" s="87"/>
      <c r="AE392" s="91"/>
      <c r="AF392" s="91"/>
      <c r="AG392" s="87"/>
      <c r="AH392" s="91"/>
      <c r="AI392" s="91"/>
      <c r="AJ392" s="91"/>
      <c r="AK392" s="87"/>
      <c r="AL392" s="87"/>
      <c r="AM392" s="87">
        <v>88</v>
      </c>
      <c r="AN392" s="91"/>
      <c r="AO392" s="87"/>
      <c r="AP392" s="91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8"/>
      <c r="BT392" s="81">
        <v>0</v>
      </c>
      <c r="BU392" s="82">
        <v>0</v>
      </c>
      <c r="BV392" s="82">
        <v>0</v>
      </c>
      <c r="BW392" s="82">
        <v>0</v>
      </c>
      <c r="BX392" s="82">
        <v>0</v>
      </c>
      <c r="BY392" s="82">
        <v>0</v>
      </c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84"/>
      <c r="DW392" s="84"/>
      <c r="DX392" s="84"/>
      <c r="DY392" s="84"/>
      <c r="DZ392" s="84"/>
      <c r="EA392" s="93"/>
      <c r="EB392" s="84"/>
      <c r="EC392" s="84"/>
      <c r="ED392" s="84"/>
      <c r="EE392" s="84"/>
      <c r="EF392" s="84"/>
      <c r="EG392" s="84"/>
      <c r="EH392" s="84"/>
      <c r="EI392" s="84"/>
      <c r="EJ392" s="84"/>
      <c r="EK392" s="84"/>
      <c r="EL392" s="84"/>
      <c r="EM392" s="84"/>
      <c r="EN392" s="84"/>
      <c r="EO392" s="84"/>
      <c r="EP392" s="84"/>
      <c r="EQ392" s="84"/>
      <c r="ER392" s="84"/>
      <c r="ES392" s="84"/>
      <c r="ET392" s="84"/>
      <c r="EU392" s="84"/>
      <c r="EV392" s="84"/>
      <c r="EW392" s="84"/>
      <c r="EX392" s="84"/>
      <c r="EY392" s="84"/>
      <c r="EZ392" s="84"/>
      <c r="FK392" s="84"/>
    </row>
    <row r="393" spans="1:167" s="83" customFormat="1" ht="15" customHeight="1" thickBot="1" x14ac:dyDescent="0.3">
      <c r="A393" s="85" t="s">
        <v>1213</v>
      </c>
      <c r="B393" s="39" t="s">
        <v>1242</v>
      </c>
      <c r="C393" s="40">
        <v>32722</v>
      </c>
      <c r="D393" s="107" t="s">
        <v>2782</v>
      </c>
      <c r="E393" s="47" t="s">
        <v>76</v>
      </c>
      <c r="F393" s="51">
        <v>275</v>
      </c>
      <c r="G393" s="86">
        <v>275</v>
      </c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95"/>
      <c r="U393" s="95"/>
      <c r="V393" s="87"/>
      <c r="W393" s="87"/>
      <c r="X393" s="87"/>
      <c r="Y393" s="87"/>
      <c r="Z393" s="87"/>
      <c r="AA393" s="95"/>
      <c r="AB393" s="87"/>
      <c r="AC393" s="87"/>
      <c r="AD393" s="95"/>
      <c r="AE393" s="87"/>
      <c r="AF393" s="87"/>
      <c r="AG393" s="95"/>
      <c r="AH393" s="87"/>
      <c r="AI393" s="87"/>
      <c r="AJ393" s="87"/>
      <c r="AK393" s="95"/>
      <c r="AL393" s="95"/>
      <c r="AM393" s="95"/>
      <c r="AN393" s="87"/>
      <c r="AO393" s="95"/>
      <c r="AP393" s="87"/>
      <c r="AQ393" s="95"/>
      <c r="AR393" s="95"/>
      <c r="AS393" s="95"/>
      <c r="AT393" s="95"/>
      <c r="AU393" s="95"/>
      <c r="AV393" s="95"/>
      <c r="AW393" s="95"/>
      <c r="AX393" s="95"/>
      <c r="AY393" s="95"/>
      <c r="AZ393" s="95"/>
      <c r="BA393" s="95"/>
      <c r="BB393" s="95"/>
      <c r="BC393" s="95"/>
      <c r="BD393" s="95"/>
      <c r="BE393" s="95"/>
      <c r="BF393" s="95"/>
      <c r="BG393" s="95"/>
      <c r="BH393" s="95"/>
      <c r="BI393" s="95"/>
      <c r="BJ393" s="95"/>
      <c r="BK393" s="95"/>
      <c r="BL393" s="95"/>
      <c r="BM393" s="95"/>
      <c r="BN393" s="95"/>
      <c r="BO393" s="95"/>
      <c r="BP393" s="95"/>
      <c r="BQ393" s="95"/>
      <c r="BR393" s="95"/>
      <c r="BS393" s="100"/>
      <c r="BT393" s="81">
        <v>0</v>
      </c>
      <c r="BU393" s="82">
        <v>0</v>
      </c>
      <c r="BV393" s="82">
        <v>0</v>
      </c>
      <c r="BW393" s="82">
        <v>0</v>
      </c>
      <c r="BX393" s="82">
        <v>0</v>
      </c>
      <c r="BY393" s="82">
        <v>0</v>
      </c>
      <c r="BZ393" s="84"/>
      <c r="CA393" s="84"/>
      <c r="CB393" s="84"/>
      <c r="CC393" s="84"/>
      <c r="CD393" s="84"/>
      <c r="CE393" s="8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8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84"/>
      <c r="DH393" s="84"/>
      <c r="DI393" s="84"/>
      <c r="DJ393" s="84"/>
      <c r="DK393" s="84"/>
      <c r="DL393" s="84"/>
      <c r="DM393" s="84"/>
      <c r="DN393" s="84"/>
      <c r="DO393" s="84"/>
      <c r="DP393" s="84"/>
      <c r="DQ393" s="84"/>
      <c r="DR393" s="84"/>
      <c r="DS393" s="84"/>
      <c r="DT393" s="84"/>
      <c r="DU393" s="84"/>
      <c r="FB393" s="84"/>
      <c r="FC393" s="84"/>
      <c r="FD393" s="84"/>
      <c r="FK393" s="84"/>
    </row>
    <row r="394" spans="1:167" s="84" customFormat="1" ht="15" customHeight="1" thickBot="1" x14ac:dyDescent="0.3">
      <c r="A394" s="85" t="s">
        <v>1217</v>
      </c>
      <c r="B394" s="39" t="s">
        <v>1244</v>
      </c>
      <c r="C394" s="40">
        <v>30720</v>
      </c>
      <c r="D394" s="107" t="s">
        <v>2783</v>
      </c>
      <c r="E394" s="47" t="s">
        <v>58</v>
      </c>
      <c r="F394" s="51">
        <v>275</v>
      </c>
      <c r="G394" s="86">
        <v>275</v>
      </c>
      <c r="H394" s="87"/>
      <c r="I394" s="87"/>
      <c r="J394" s="87"/>
      <c r="K394" s="91"/>
      <c r="L394" s="87"/>
      <c r="M394" s="87"/>
      <c r="N394" s="87"/>
      <c r="O394" s="87"/>
      <c r="P394" s="87"/>
      <c r="Q394" s="87"/>
      <c r="R394" s="87"/>
      <c r="S394" s="87"/>
      <c r="T394" s="91"/>
      <c r="U394" s="91"/>
      <c r="V394" s="87"/>
      <c r="W394" s="87"/>
      <c r="X394" s="87"/>
      <c r="Y394" s="87"/>
      <c r="Z394" s="87"/>
      <c r="AA394" s="91"/>
      <c r="AB394" s="87"/>
      <c r="AC394" s="87"/>
      <c r="AD394" s="91"/>
      <c r="AE394" s="87"/>
      <c r="AF394" s="87"/>
      <c r="AG394" s="91"/>
      <c r="AH394" s="87"/>
      <c r="AI394" s="87"/>
      <c r="AJ394" s="87"/>
      <c r="AK394" s="91"/>
      <c r="AL394" s="91"/>
      <c r="AM394" s="91"/>
      <c r="AN394" s="87"/>
      <c r="AO394" s="91"/>
      <c r="AP394" s="87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2"/>
      <c r="BT394" s="81">
        <v>0</v>
      </c>
      <c r="BU394" s="82">
        <v>0</v>
      </c>
      <c r="BV394" s="82">
        <v>0</v>
      </c>
      <c r="BW394" s="82">
        <v>0</v>
      </c>
      <c r="BX394" s="82">
        <v>0</v>
      </c>
      <c r="BY394" s="82">
        <v>0</v>
      </c>
      <c r="BZ394" s="83"/>
      <c r="CA394" s="83"/>
      <c r="CB394" s="83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96"/>
      <c r="DU394" s="96"/>
      <c r="EB394" s="83"/>
      <c r="EC394" s="83"/>
      <c r="ED394" s="83"/>
      <c r="EE394" s="83"/>
      <c r="EF394" s="83"/>
      <c r="EG394" s="83"/>
      <c r="EH394" s="83"/>
      <c r="EI394" s="83"/>
      <c r="EJ394" s="83"/>
      <c r="EK394" s="83"/>
      <c r="EL394" s="83"/>
      <c r="EM394" s="83"/>
      <c r="EN394" s="83"/>
      <c r="EO394" s="83"/>
      <c r="EP394" s="83"/>
      <c r="EQ394" s="83"/>
      <c r="ER394" s="83"/>
      <c r="ES394" s="83"/>
      <c r="ET394" s="83"/>
      <c r="EU394" s="83"/>
      <c r="EV394" s="83"/>
      <c r="EW394" s="83"/>
      <c r="EX394" s="83"/>
      <c r="EY394" s="83"/>
      <c r="EZ394" s="83"/>
      <c r="FD394" s="83"/>
      <c r="FE394" s="83"/>
      <c r="FF394" s="83"/>
      <c r="FG394" s="83"/>
      <c r="FH394" s="83"/>
      <c r="FI394" s="83"/>
      <c r="FJ394" s="83"/>
      <c r="FK394" s="96"/>
    </row>
    <row r="395" spans="1:167" s="83" customFormat="1" ht="15" customHeight="1" thickBot="1" x14ac:dyDescent="0.3">
      <c r="A395" s="85" t="s">
        <v>1219</v>
      </c>
      <c r="B395" s="39" t="s">
        <v>409</v>
      </c>
      <c r="C395" s="40">
        <v>26614</v>
      </c>
      <c r="D395" s="107" t="s">
        <v>401</v>
      </c>
      <c r="E395" s="47" t="s">
        <v>62</v>
      </c>
      <c r="F395" s="51">
        <v>275</v>
      </c>
      <c r="G395" s="86">
        <v>275</v>
      </c>
      <c r="H395" s="87"/>
      <c r="I395" s="87"/>
      <c r="J395" s="91"/>
      <c r="K395" s="87"/>
      <c r="L395" s="87"/>
      <c r="M395" s="87"/>
      <c r="N395" s="87"/>
      <c r="O395" s="87"/>
      <c r="P395" s="91"/>
      <c r="Q395" s="87"/>
      <c r="R395" s="91"/>
      <c r="S395" s="87"/>
      <c r="T395" s="87"/>
      <c r="U395" s="87"/>
      <c r="V395" s="87"/>
      <c r="W395" s="91"/>
      <c r="X395" s="87"/>
      <c r="Y395" s="87"/>
      <c r="Z395" s="91"/>
      <c r="AA395" s="87"/>
      <c r="AB395" s="87"/>
      <c r="AC395" s="91"/>
      <c r="AD395" s="87"/>
      <c r="AE395" s="87"/>
      <c r="AF395" s="87"/>
      <c r="AG395" s="87"/>
      <c r="AH395" s="87"/>
      <c r="AI395" s="87"/>
      <c r="AJ395" s="91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8"/>
      <c r="BT395" s="81">
        <v>0</v>
      </c>
      <c r="BU395" s="82">
        <v>0</v>
      </c>
      <c r="BV395" s="82">
        <v>0</v>
      </c>
      <c r="BW395" s="82">
        <v>0</v>
      </c>
      <c r="BX395" s="82">
        <v>0</v>
      </c>
      <c r="BY395" s="82">
        <v>0</v>
      </c>
      <c r="BZ395" s="84"/>
      <c r="CA395" s="84"/>
      <c r="CB395" s="84"/>
      <c r="CC395" s="84"/>
      <c r="CD395" s="84"/>
      <c r="CE395" s="8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8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84"/>
      <c r="DH395" s="84"/>
      <c r="DI395" s="84"/>
      <c r="DJ395" s="84"/>
      <c r="DK395" s="84"/>
      <c r="DL395" s="84"/>
      <c r="DM395" s="84"/>
      <c r="DN395" s="93"/>
      <c r="DO395" s="93"/>
      <c r="DP395" s="93"/>
      <c r="DQ395" s="93"/>
      <c r="DR395" s="93"/>
      <c r="DS395" s="84"/>
      <c r="EC395" s="84"/>
      <c r="ED395" s="84"/>
      <c r="EE395" s="84"/>
      <c r="EF395" s="84"/>
      <c r="EG395" s="84"/>
      <c r="EH395" s="84"/>
      <c r="EI395" s="84"/>
      <c r="EJ395" s="84"/>
      <c r="EK395" s="84"/>
      <c r="EL395" s="84"/>
      <c r="EM395" s="84"/>
      <c r="EN395" s="84"/>
      <c r="EO395" s="84"/>
      <c r="EP395" s="84"/>
      <c r="EQ395" s="84"/>
      <c r="ER395" s="84"/>
      <c r="ES395" s="84"/>
      <c r="ET395" s="84"/>
      <c r="EU395" s="84"/>
      <c r="EV395" s="84"/>
      <c r="EW395" s="84"/>
      <c r="EX395" s="84"/>
      <c r="EY395" s="84"/>
      <c r="EZ395" s="84"/>
      <c r="FB395" s="96"/>
      <c r="FC395" s="96"/>
      <c r="FD395" s="84"/>
      <c r="FK395" s="84"/>
    </row>
    <row r="396" spans="1:167" s="83" customFormat="1" ht="15" customHeight="1" thickBot="1" x14ac:dyDescent="0.3">
      <c r="A396" s="85" t="s">
        <v>1222</v>
      </c>
      <c r="B396" s="39" t="s">
        <v>1247</v>
      </c>
      <c r="C396" s="40">
        <v>16860</v>
      </c>
      <c r="D396" s="107" t="s">
        <v>2784</v>
      </c>
      <c r="E396" s="48" t="s">
        <v>970</v>
      </c>
      <c r="F396" s="51">
        <v>275</v>
      </c>
      <c r="G396" s="86">
        <v>275</v>
      </c>
      <c r="H396" s="87"/>
      <c r="I396" s="87"/>
      <c r="J396" s="91"/>
      <c r="K396" s="87"/>
      <c r="L396" s="87"/>
      <c r="M396" s="87"/>
      <c r="N396" s="87"/>
      <c r="O396" s="87"/>
      <c r="P396" s="91"/>
      <c r="Q396" s="87"/>
      <c r="R396" s="91"/>
      <c r="S396" s="87"/>
      <c r="T396" s="87"/>
      <c r="U396" s="87"/>
      <c r="V396" s="87"/>
      <c r="W396" s="91"/>
      <c r="X396" s="87"/>
      <c r="Y396" s="87"/>
      <c r="Z396" s="91"/>
      <c r="AA396" s="87"/>
      <c r="AB396" s="87"/>
      <c r="AC396" s="91"/>
      <c r="AD396" s="87"/>
      <c r="AE396" s="87"/>
      <c r="AF396" s="87"/>
      <c r="AG396" s="87"/>
      <c r="AH396" s="87"/>
      <c r="AI396" s="87"/>
      <c r="AJ396" s="91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8"/>
      <c r="BT396" s="81">
        <v>0</v>
      </c>
      <c r="BU396" s="82">
        <v>0</v>
      </c>
      <c r="BV396" s="82">
        <v>0</v>
      </c>
      <c r="BW396" s="82">
        <v>0</v>
      </c>
      <c r="BX396" s="82">
        <v>0</v>
      </c>
      <c r="BY396" s="82">
        <v>0</v>
      </c>
      <c r="FA396" s="84"/>
      <c r="FB396" s="84"/>
      <c r="FC396" s="84"/>
    </row>
    <row r="397" spans="1:167" s="84" customFormat="1" ht="15" customHeight="1" thickBot="1" x14ac:dyDescent="0.3">
      <c r="A397" s="85" t="s">
        <v>1223</v>
      </c>
      <c r="B397" s="39" t="s">
        <v>1249</v>
      </c>
      <c r="C397" s="40">
        <v>38883</v>
      </c>
      <c r="D397" s="107" t="s">
        <v>2785</v>
      </c>
      <c r="E397" s="47" t="s">
        <v>406</v>
      </c>
      <c r="F397" s="51">
        <v>274</v>
      </c>
      <c r="G397" s="86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>
        <v>36</v>
      </c>
      <c r="AH397" s="87"/>
      <c r="AI397" s="87"/>
      <c r="AJ397" s="87"/>
      <c r="AK397" s="87"/>
      <c r="AL397" s="87"/>
      <c r="AM397" s="87">
        <v>46</v>
      </c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>
        <v>192</v>
      </c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8"/>
      <c r="BT397" s="81">
        <v>0</v>
      </c>
      <c r="BU397" s="82">
        <v>0</v>
      </c>
      <c r="BV397" s="82">
        <v>0</v>
      </c>
      <c r="BW397" s="82">
        <v>0</v>
      </c>
      <c r="BX397" s="82">
        <v>0</v>
      </c>
      <c r="BY397" s="82">
        <v>0</v>
      </c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83"/>
      <c r="FB397" s="83"/>
      <c r="FC397" s="83"/>
      <c r="FD397" s="83"/>
      <c r="FE397" s="83"/>
      <c r="FF397" s="83"/>
      <c r="FG397" s="83"/>
      <c r="FH397" s="83"/>
      <c r="FI397" s="83"/>
      <c r="FJ397" s="83"/>
      <c r="FK397" s="83"/>
    </row>
    <row r="398" spans="1:167" s="84" customFormat="1" ht="15" customHeight="1" thickBot="1" x14ac:dyDescent="0.3">
      <c r="A398" s="85" t="s">
        <v>1224</v>
      </c>
      <c r="B398" s="37" t="s">
        <v>251</v>
      </c>
      <c r="C398" s="38">
        <v>37772</v>
      </c>
      <c r="D398" s="107" t="s">
        <v>2786</v>
      </c>
      <c r="E398" s="106" t="s">
        <v>55</v>
      </c>
      <c r="F398" s="51">
        <v>272</v>
      </c>
      <c r="G398" s="90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  <c r="AF398" s="91"/>
      <c r="AG398" s="91"/>
      <c r="AH398" s="91"/>
      <c r="AI398" s="91"/>
      <c r="AJ398" s="91"/>
      <c r="AK398" s="91"/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>
        <v>272</v>
      </c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2"/>
      <c r="BT398" s="81">
        <v>0</v>
      </c>
      <c r="BU398" s="82">
        <v>0</v>
      </c>
      <c r="BV398" s="82">
        <v>0</v>
      </c>
      <c r="BW398" s="82">
        <v>0</v>
      </c>
      <c r="BX398" s="82">
        <v>0</v>
      </c>
      <c r="BY398" s="82">
        <v>0</v>
      </c>
      <c r="BZ398" s="83"/>
      <c r="CA398" s="83"/>
      <c r="CB398" s="83"/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  <c r="EA398" s="83"/>
      <c r="EB398" s="83"/>
      <c r="EC398" s="83"/>
      <c r="ED398" s="83"/>
      <c r="EE398" s="83"/>
      <c r="EF398" s="83"/>
      <c r="EG398" s="83"/>
      <c r="EH398" s="83"/>
      <c r="EI398" s="83"/>
      <c r="EJ398" s="83"/>
      <c r="EK398" s="83"/>
      <c r="EL398" s="83"/>
      <c r="EM398" s="83"/>
      <c r="EN398" s="83"/>
      <c r="EO398" s="83"/>
      <c r="EP398" s="83"/>
      <c r="EQ398" s="83"/>
      <c r="ER398" s="83"/>
      <c r="ES398" s="83"/>
      <c r="ET398" s="83"/>
      <c r="EU398" s="83"/>
      <c r="EV398" s="83"/>
      <c r="EW398" s="83"/>
      <c r="EX398" s="83"/>
      <c r="EY398" s="83"/>
      <c r="EZ398" s="83"/>
      <c r="FA398" s="83"/>
      <c r="FB398" s="83"/>
      <c r="FC398" s="83"/>
      <c r="FD398" s="83"/>
    </row>
    <row r="399" spans="1:167" s="84" customFormat="1" ht="15" customHeight="1" thickBot="1" x14ac:dyDescent="0.3">
      <c r="A399" s="85" t="s">
        <v>1225</v>
      </c>
      <c r="B399" s="37" t="s">
        <v>1157</v>
      </c>
      <c r="C399" s="38">
        <v>37452</v>
      </c>
      <c r="D399" s="107" t="s">
        <v>2787</v>
      </c>
      <c r="E399" s="46" t="s">
        <v>46</v>
      </c>
      <c r="F399" s="51">
        <v>272</v>
      </c>
      <c r="G399" s="90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  <c r="AF399" s="91"/>
      <c r="AG399" s="91"/>
      <c r="AH399" s="91"/>
      <c r="AI399" s="91"/>
      <c r="AJ399" s="91"/>
      <c r="AK399" s="91">
        <v>272</v>
      </c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2"/>
      <c r="BT399" s="81">
        <v>0</v>
      </c>
      <c r="BU399" s="82">
        <v>0</v>
      </c>
      <c r="BV399" s="82">
        <v>0</v>
      </c>
      <c r="BW399" s="82">
        <v>0</v>
      </c>
      <c r="BX399" s="82">
        <v>0</v>
      </c>
      <c r="BY399" s="82">
        <v>0</v>
      </c>
      <c r="BZ399" s="83"/>
      <c r="CA399" s="83"/>
      <c r="CB399" s="83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  <c r="EA399" s="83"/>
      <c r="EB399" s="83"/>
      <c r="EC399" s="83"/>
      <c r="ED399" s="83"/>
      <c r="EE399" s="83"/>
      <c r="EF399" s="83"/>
      <c r="EG399" s="83"/>
      <c r="EH399" s="83"/>
      <c r="EI399" s="83"/>
      <c r="EJ399" s="83"/>
      <c r="EK399" s="83"/>
      <c r="EL399" s="83"/>
      <c r="EM399" s="83"/>
      <c r="EN399" s="83"/>
      <c r="EO399" s="83"/>
      <c r="EP399" s="83"/>
      <c r="EQ399" s="83"/>
      <c r="ER399" s="83"/>
      <c r="ES399" s="83"/>
      <c r="ET399" s="83"/>
      <c r="EU399" s="83"/>
      <c r="EV399" s="83"/>
      <c r="EW399" s="83"/>
      <c r="EX399" s="83"/>
      <c r="EY399" s="83"/>
      <c r="EZ399" s="83"/>
      <c r="FA399" s="83"/>
      <c r="FB399" s="83"/>
      <c r="FC399" s="83"/>
      <c r="FD399" s="83"/>
    </row>
    <row r="400" spans="1:167" s="83" customFormat="1" ht="15" customHeight="1" thickBot="1" x14ac:dyDescent="0.3">
      <c r="A400" s="85" t="s">
        <v>1227</v>
      </c>
      <c r="B400" s="37" t="s">
        <v>1253</v>
      </c>
      <c r="C400" s="38">
        <v>37065</v>
      </c>
      <c r="D400" s="107" t="s">
        <v>2788</v>
      </c>
      <c r="E400" s="46" t="s">
        <v>44</v>
      </c>
      <c r="F400" s="51">
        <v>272</v>
      </c>
      <c r="G400" s="90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>
        <v>272</v>
      </c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2"/>
      <c r="BT400" s="81">
        <v>0</v>
      </c>
      <c r="BU400" s="82">
        <v>0</v>
      </c>
      <c r="BV400" s="82">
        <v>0</v>
      </c>
      <c r="BW400" s="82">
        <v>0</v>
      </c>
      <c r="BX400" s="82">
        <v>0</v>
      </c>
      <c r="BY400" s="82">
        <v>0</v>
      </c>
      <c r="FK400" s="84"/>
    </row>
    <row r="401" spans="1:167" s="83" customFormat="1" ht="15" customHeight="1" thickBot="1" x14ac:dyDescent="0.3">
      <c r="A401" s="85" t="s">
        <v>1229</v>
      </c>
      <c r="B401" s="39" t="s">
        <v>1226</v>
      </c>
      <c r="C401" s="40">
        <v>35883</v>
      </c>
      <c r="D401" s="107" t="s">
        <v>2789</v>
      </c>
      <c r="E401" s="47" t="s">
        <v>693</v>
      </c>
      <c r="F401" s="51">
        <v>270</v>
      </c>
      <c r="G401" s="90"/>
      <c r="H401" s="91"/>
      <c r="I401" s="91"/>
      <c r="J401" s="91"/>
      <c r="K401" s="87"/>
      <c r="L401" s="91"/>
      <c r="M401" s="91"/>
      <c r="N401" s="91"/>
      <c r="O401" s="91"/>
      <c r="P401" s="91"/>
      <c r="Q401" s="91"/>
      <c r="R401" s="91"/>
      <c r="S401" s="91"/>
      <c r="T401" s="87"/>
      <c r="U401" s="87"/>
      <c r="V401" s="87"/>
      <c r="W401" s="91"/>
      <c r="X401" s="91"/>
      <c r="Y401" s="91">
        <v>65</v>
      </c>
      <c r="Z401" s="91"/>
      <c r="AA401" s="87"/>
      <c r="AB401" s="91"/>
      <c r="AC401" s="91"/>
      <c r="AD401" s="87"/>
      <c r="AE401" s="91"/>
      <c r="AF401" s="91"/>
      <c r="AG401" s="87"/>
      <c r="AH401" s="87"/>
      <c r="AI401" s="91"/>
      <c r="AJ401" s="91"/>
      <c r="AK401" s="87"/>
      <c r="AL401" s="87"/>
      <c r="AM401" s="87"/>
      <c r="AN401" s="91"/>
      <c r="AO401" s="87"/>
      <c r="AP401" s="91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>
        <v>205</v>
      </c>
      <c r="BL401" s="87"/>
      <c r="BM401" s="87"/>
      <c r="BN401" s="87"/>
      <c r="BO401" s="87"/>
      <c r="BP401" s="87"/>
      <c r="BQ401" s="87"/>
      <c r="BR401" s="87"/>
      <c r="BS401" s="88"/>
      <c r="BT401" s="81">
        <v>0</v>
      </c>
      <c r="BU401" s="82">
        <v>0</v>
      </c>
      <c r="BV401" s="82">
        <v>0</v>
      </c>
      <c r="BW401" s="82">
        <v>0</v>
      </c>
      <c r="BX401" s="82">
        <v>0</v>
      </c>
      <c r="BY401" s="82">
        <v>0</v>
      </c>
      <c r="DT401" s="84"/>
      <c r="DU401" s="84"/>
      <c r="FA401" s="84"/>
      <c r="FK401" s="84"/>
    </row>
    <row r="402" spans="1:167" s="84" customFormat="1" ht="15" customHeight="1" thickBot="1" x14ac:dyDescent="0.3">
      <c r="A402" s="85" t="s">
        <v>1231</v>
      </c>
      <c r="B402" s="37" t="s">
        <v>462</v>
      </c>
      <c r="C402" s="52">
        <v>36822</v>
      </c>
      <c r="D402" s="107" t="s">
        <v>2790</v>
      </c>
      <c r="E402" s="47" t="s">
        <v>47</v>
      </c>
      <c r="F402" s="51">
        <v>268</v>
      </c>
      <c r="G402" s="90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>
        <v>166</v>
      </c>
      <c r="W402" s="91"/>
      <c r="X402" s="91"/>
      <c r="Y402" s="91"/>
      <c r="Z402" s="91"/>
      <c r="AA402" s="91"/>
      <c r="AB402" s="91"/>
      <c r="AC402" s="91"/>
      <c r="AD402" s="91"/>
      <c r="AE402" s="91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>
        <v>102</v>
      </c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2"/>
      <c r="BT402" s="81">
        <v>0</v>
      </c>
      <c r="BU402" s="82">
        <v>0</v>
      </c>
      <c r="BV402" s="82">
        <v>0</v>
      </c>
      <c r="BW402" s="82">
        <v>0</v>
      </c>
      <c r="BX402" s="82">
        <v>0</v>
      </c>
      <c r="BY402" s="82">
        <v>0</v>
      </c>
      <c r="BZ402" s="99"/>
      <c r="CA402" s="83"/>
      <c r="CB402" s="83"/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EB402" s="83"/>
      <c r="FA402" s="83"/>
      <c r="FB402" s="83"/>
      <c r="FC402" s="83"/>
      <c r="FD402" s="83"/>
      <c r="FE402" s="83"/>
      <c r="FF402" s="83"/>
      <c r="FG402" s="83"/>
      <c r="FH402" s="83"/>
      <c r="FI402" s="83"/>
      <c r="FJ402" s="83"/>
    </row>
    <row r="403" spans="1:167" s="84" customFormat="1" ht="15" customHeight="1" thickBot="1" x14ac:dyDescent="0.3">
      <c r="A403" s="85" t="s">
        <v>1233</v>
      </c>
      <c r="B403" s="37" t="s">
        <v>487</v>
      </c>
      <c r="C403" s="38">
        <v>38856</v>
      </c>
      <c r="D403" s="107" t="s">
        <v>2791</v>
      </c>
      <c r="E403" s="46" t="s">
        <v>45</v>
      </c>
      <c r="F403" s="51">
        <v>262</v>
      </c>
      <c r="G403" s="90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>
        <v>92</v>
      </c>
      <c r="AF403" s="91"/>
      <c r="AG403" s="91"/>
      <c r="AH403" s="91"/>
      <c r="AI403" s="91"/>
      <c r="AJ403" s="91"/>
      <c r="AK403" s="91"/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>
        <v>170</v>
      </c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2"/>
      <c r="BT403" s="81">
        <v>0</v>
      </c>
      <c r="BU403" s="82">
        <v>0</v>
      </c>
      <c r="BV403" s="82">
        <v>0</v>
      </c>
      <c r="BW403" s="82">
        <v>0</v>
      </c>
      <c r="BX403" s="82">
        <v>0</v>
      </c>
      <c r="BY403" s="82">
        <v>0</v>
      </c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  <c r="EA403" s="83"/>
      <c r="EB403" s="83"/>
      <c r="EC403" s="83"/>
      <c r="ED403" s="83"/>
      <c r="EE403" s="83"/>
      <c r="EF403" s="83"/>
      <c r="EG403" s="83"/>
      <c r="EH403" s="83"/>
      <c r="EI403" s="83"/>
      <c r="EJ403" s="83"/>
      <c r="EK403" s="83"/>
      <c r="EL403" s="83"/>
      <c r="EM403" s="83"/>
      <c r="EN403" s="83"/>
      <c r="EO403" s="83"/>
      <c r="EP403" s="83"/>
      <c r="EQ403" s="83"/>
      <c r="ER403" s="83"/>
      <c r="ES403" s="83"/>
      <c r="ET403" s="83"/>
      <c r="EU403" s="83"/>
      <c r="EV403" s="83"/>
      <c r="EW403" s="83"/>
      <c r="EX403" s="83"/>
      <c r="EY403" s="83"/>
      <c r="EZ403" s="83"/>
      <c r="FA403" s="83"/>
      <c r="FB403" s="83"/>
      <c r="FC403" s="83"/>
      <c r="FE403" s="83"/>
      <c r="FF403" s="83"/>
      <c r="FG403" s="83"/>
      <c r="FH403" s="83"/>
      <c r="FI403" s="83"/>
      <c r="FJ403" s="83"/>
      <c r="FK403" s="83"/>
    </row>
    <row r="404" spans="1:167" s="84" customFormat="1" ht="15" customHeight="1" thickBot="1" x14ac:dyDescent="0.3">
      <c r="A404" s="85" t="s">
        <v>1235</v>
      </c>
      <c r="B404" s="37" t="s">
        <v>1261</v>
      </c>
      <c r="C404" s="38">
        <v>39093</v>
      </c>
      <c r="D404" s="107" t="s">
        <v>2792</v>
      </c>
      <c r="E404" s="46" t="s">
        <v>676</v>
      </c>
      <c r="F404" s="51">
        <v>261</v>
      </c>
      <c r="G404" s="90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  <c r="AF404" s="91"/>
      <c r="AG404" s="91"/>
      <c r="AH404" s="91">
        <v>109</v>
      </c>
      <c r="AI404" s="91"/>
      <c r="AJ404" s="91"/>
      <c r="AK404" s="91"/>
      <c r="AL404" s="91"/>
      <c r="AM404" s="91"/>
      <c r="AN404" s="91"/>
      <c r="AO404" s="91">
        <v>152</v>
      </c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2"/>
      <c r="BT404" s="81">
        <v>0</v>
      </c>
      <c r="BU404" s="82">
        <v>0</v>
      </c>
      <c r="BV404" s="82">
        <v>0</v>
      </c>
      <c r="BW404" s="82">
        <v>0</v>
      </c>
      <c r="BX404" s="82">
        <v>0</v>
      </c>
      <c r="BY404" s="82">
        <v>0</v>
      </c>
      <c r="BZ404" s="83"/>
      <c r="CA404" s="83"/>
      <c r="CB404" s="83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  <c r="EA404" s="83"/>
      <c r="EB404" s="83"/>
      <c r="EC404" s="83"/>
      <c r="ED404" s="83"/>
      <c r="EE404" s="83"/>
      <c r="EF404" s="83"/>
      <c r="EG404" s="83"/>
      <c r="EH404" s="83"/>
      <c r="EI404" s="83"/>
      <c r="EJ404" s="83"/>
      <c r="EK404" s="83"/>
      <c r="EL404" s="83"/>
      <c r="EM404" s="83"/>
      <c r="EN404" s="83"/>
      <c r="EO404" s="83"/>
      <c r="EP404" s="83"/>
      <c r="EQ404" s="83"/>
      <c r="ER404" s="83"/>
      <c r="ES404" s="83"/>
      <c r="ET404" s="83"/>
      <c r="EU404" s="83"/>
      <c r="EV404" s="83"/>
      <c r="EW404" s="83"/>
      <c r="EX404" s="83"/>
      <c r="EY404" s="83"/>
      <c r="EZ404" s="83"/>
      <c r="FA404" s="83"/>
      <c r="FB404" s="83"/>
      <c r="FC404" s="83"/>
      <c r="FD404" s="83"/>
      <c r="FE404" s="83"/>
      <c r="FF404" s="83"/>
      <c r="FG404" s="83"/>
      <c r="FH404" s="83"/>
      <c r="FI404" s="83"/>
      <c r="FJ404" s="83"/>
    </row>
    <row r="405" spans="1:167" s="84" customFormat="1" ht="15" customHeight="1" thickBot="1" x14ac:dyDescent="0.3">
      <c r="A405" s="85" t="s">
        <v>1236</v>
      </c>
      <c r="B405" s="37" t="s">
        <v>1263</v>
      </c>
      <c r="C405" s="38">
        <v>37656</v>
      </c>
      <c r="D405" s="107" t="s">
        <v>2793</v>
      </c>
      <c r="E405" s="46" t="s">
        <v>876</v>
      </c>
      <c r="F405" s="51">
        <v>259</v>
      </c>
      <c r="G405" s="90"/>
      <c r="H405" s="91"/>
      <c r="I405" s="91"/>
      <c r="J405" s="91"/>
      <c r="K405" s="91"/>
      <c r="L405" s="91">
        <v>157</v>
      </c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  <c r="AF405" s="91"/>
      <c r="AG405" s="91"/>
      <c r="AH405" s="91"/>
      <c r="AI405" s="91"/>
      <c r="AJ405" s="91"/>
      <c r="AK405" s="91"/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>
        <v>102</v>
      </c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2"/>
      <c r="BT405" s="81">
        <v>0</v>
      </c>
      <c r="BU405" s="82">
        <v>0</v>
      </c>
      <c r="BV405" s="82">
        <v>0</v>
      </c>
      <c r="BW405" s="82">
        <v>0</v>
      </c>
      <c r="BX405" s="82">
        <v>0</v>
      </c>
      <c r="BY405" s="82">
        <v>0</v>
      </c>
      <c r="BZ405" s="83"/>
      <c r="CA405" s="83"/>
      <c r="CB405" s="83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  <c r="EA405" s="83"/>
      <c r="EB405" s="83"/>
      <c r="EC405" s="83"/>
      <c r="ED405" s="83"/>
      <c r="EE405" s="83"/>
      <c r="EF405" s="83"/>
      <c r="EG405" s="83"/>
      <c r="EH405" s="83"/>
      <c r="EI405" s="83"/>
      <c r="EJ405" s="83"/>
      <c r="EK405" s="83"/>
      <c r="EL405" s="83"/>
      <c r="EM405" s="83"/>
      <c r="EN405" s="83"/>
      <c r="EO405" s="83"/>
      <c r="EP405" s="83"/>
      <c r="EQ405" s="83"/>
      <c r="ER405" s="83"/>
      <c r="ES405" s="83"/>
      <c r="ET405" s="83"/>
      <c r="EU405" s="83"/>
      <c r="EV405" s="83"/>
      <c r="EW405" s="83"/>
      <c r="EX405" s="83"/>
      <c r="EY405" s="83"/>
      <c r="EZ405" s="83"/>
      <c r="FA405" s="83"/>
      <c r="FB405" s="83"/>
      <c r="FC405" s="83"/>
      <c r="FD405" s="83"/>
      <c r="FE405" s="83"/>
      <c r="FF405" s="83"/>
      <c r="FG405" s="83"/>
      <c r="FH405" s="83"/>
      <c r="FI405" s="83"/>
      <c r="FJ405" s="83"/>
      <c r="FK405" s="83"/>
    </row>
    <row r="406" spans="1:167" s="84" customFormat="1" ht="15" customHeight="1" thickBot="1" x14ac:dyDescent="0.3">
      <c r="A406" s="85" t="s">
        <v>1238</v>
      </c>
      <c r="B406" s="39" t="s">
        <v>1265</v>
      </c>
      <c r="C406" s="40">
        <v>31488</v>
      </c>
      <c r="D406" s="107" t="s">
        <v>2794</v>
      </c>
      <c r="E406" s="47" t="s">
        <v>355</v>
      </c>
      <c r="F406" s="51">
        <v>259</v>
      </c>
      <c r="G406" s="86"/>
      <c r="H406" s="87"/>
      <c r="I406" s="87"/>
      <c r="J406" s="91"/>
      <c r="K406" s="91"/>
      <c r="L406" s="87"/>
      <c r="M406" s="87"/>
      <c r="N406" s="87"/>
      <c r="O406" s="87"/>
      <c r="P406" s="91"/>
      <c r="Q406" s="87"/>
      <c r="R406" s="91"/>
      <c r="S406" s="87"/>
      <c r="T406" s="91"/>
      <c r="U406" s="91"/>
      <c r="V406" s="87"/>
      <c r="W406" s="91"/>
      <c r="X406" s="87"/>
      <c r="Y406" s="87"/>
      <c r="Z406" s="91"/>
      <c r="AA406" s="91"/>
      <c r="AB406" s="87"/>
      <c r="AC406" s="91"/>
      <c r="AD406" s="91"/>
      <c r="AE406" s="87"/>
      <c r="AF406" s="87"/>
      <c r="AG406" s="91"/>
      <c r="AH406" s="87"/>
      <c r="AI406" s="87"/>
      <c r="AJ406" s="91"/>
      <c r="AK406" s="91"/>
      <c r="AL406" s="91"/>
      <c r="AM406" s="91"/>
      <c r="AN406" s="87">
        <v>157</v>
      </c>
      <c r="AO406" s="91"/>
      <c r="AP406" s="87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>
        <v>102</v>
      </c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2"/>
      <c r="BT406" s="81">
        <v>0</v>
      </c>
      <c r="BU406" s="82">
        <v>0</v>
      </c>
      <c r="BV406" s="82">
        <v>0</v>
      </c>
      <c r="BW406" s="82">
        <v>0</v>
      </c>
      <c r="BX406" s="82">
        <v>0</v>
      </c>
      <c r="BY406" s="82">
        <v>0</v>
      </c>
      <c r="BZ406" s="83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/>
      <c r="DK406" s="89"/>
      <c r="DL406" s="89"/>
      <c r="DM406" s="89"/>
      <c r="DN406" s="89"/>
      <c r="DO406" s="89"/>
      <c r="DP406" s="89"/>
      <c r="DQ406" s="89"/>
      <c r="DR406" s="89"/>
      <c r="DS406" s="89"/>
      <c r="DT406" s="83"/>
      <c r="DU406" s="83"/>
      <c r="DV406" s="83"/>
      <c r="DW406" s="83"/>
      <c r="DX406" s="83"/>
      <c r="DY406" s="83"/>
      <c r="DZ406" s="83"/>
      <c r="EA406" s="83"/>
      <c r="EB406" s="83"/>
      <c r="EC406" s="83"/>
      <c r="ED406" s="83"/>
      <c r="EE406" s="83"/>
      <c r="EF406" s="83"/>
      <c r="EG406" s="83"/>
      <c r="EH406" s="83"/>
      <c r="EI406" s="83"/>
      <c r="EJ406" s="83"/>
      <c r="EK406" s="83"/>
      <c r="EL406" s="83"/>
      <c r="EM406" s="83"/>
      <c r="EN406" s="83"/>
      <c r="EO406" s="83"/>
      <c r="EP406" s="83"/>
      <c r="EQ406" s="83"/>
      <c r="ER406" s="83"/>
      <c r="ES406" s="83"/>
      <c r="ET406" s="83"/>
      <c r="EU406" s="83"/>
      <c r="EV406" s="83"/>
      <c r="EW406" s="83"/>
      <c r="EX406" s="83"/>
      <c r="EY406" s="83"/>
      <c r="EZ406" s="83"/>
      <c r="FB406" s="83"/>
      <c r="FC406" s="83"/>
      <c r="FD406" s="93"/>
      <c r="FE406" s="83"/>
      <c r="FF406" s="83"/>
      <c r="FG406" s="83"/>
      <c r="FH406" s="83"/>
      <c r="FI406" s="83"/>
      <c r="FJ406" s="83"/>
      <c r="FK406" s="83"/>
    </row>
    <row r="407" spans="1:167" s="83" customFormat="1" ht="15" customHeight="1" thickBot="1" x14ac:dyDescent="0.3">
      <c r="A407" s="85" t="s">
        <v>1240</v>
      </c>
      <c r="B407" s="39" t="s">
        <v>1464</v>
      </c>
      <c r="C407" s="40">
        <v>31876</v>
      </c>
      <c r="D407" s="107" t="s">
        <v>2795</v>
      </c>
      <c r="E407" s="47" t="s">
        <v>406</v>
      </c>
      <c r="F407" s="51">
        <v>257</v>
      </c>
      <c r="G407" s="86"/>
      <c r="H407" s="87"/>
      <c r="I407" s="87"/>
      <c r="J407" s="91"/>
      <c r="K407" s="87"/>
      <c r="L407" s="87"/>
      <c r="M407" s="87"/>
      <c r="N407" s="87"/>
      <c r="O407" s="87"/>
      <c r="P407" s="91"/>
      <c r="Q407" s="87"/>
      <c r="R407" s="91"/>
      <c r="S407" s="87"/>
      <c r="T407" s="87"/>
      <c r="U407" s="87"/>
      <c r="V407" s="87">
        <v>155</v>
      </c>
      <c r="W407" s="91"/>
      <c r="X407" s="87"/>
      <c r="Y407" s="87"/>
      <c r="Z407" s="91"/>
      <c r="AA407" s="87"/>
      <c r="AB407" s="87"/>
      <c r="AC407" s="91"/>
      <c r="AD407" s="87"/>
      <c r="AE407" s="87"/>
      <c r="AF407" s="87"/>
      <c r="AG407" s="87"/>
      <c r="AH407" s="87"/>
      <c r="AI407" s="87"/>
      <c r="AJ407" s="91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>
        <v>102</v>
      </c>
      <c r="BN407" s="87"/>
      <c r="BO407" s="87"/>
      <c r="BP407" s="87"/>
      <c r="BQ407" s="87"/>
      <c r="BR407" s="87"/>
      <c r="BS407" s="88"/>
      <c r="BT407" s="81">
        <v>0</v>
      </c>
      <c r="BU407" s="82">
        <v>0</v>
      </c>
      <c r="BV407" s="82">
        <v>0</v>
      </c>
      <c r="BW407" s="82">
        <v>0</v>
      </c>
      <c r="BX407" s="82">
        <v>0</v>
      </c>
      <c r="BY407" s="82">
        <v>0</v>
      </c>
      <c r="EB407" s="84"/>
      <c r="FB407" s="84"/>
      <c r="FC407" s="84"/>
    </row>
    <row r="408" spans="1:167" s="84" customFormat="1" ht="15" customHeight="1" thickBot="1" x14ac:dyDescent="0.25">
      <c r="A408" s="85" t="s">
        <v>1241</v>
      </c>
      <c r="B408" s="103" t="s">
        <v>1539</v>
      </c>
      <c r="C408" s="38">
        <v>38965</v>
      </c>
      <c r="D408" s="107" t="s">
        <v>2796</v>
      </c>
      <c r="E408" s="46" t="s">
        <v>771</v>
      </c>
      <c r="F408" s="51">
        <v>251</v>
      </c>
      <c r="G408" s="90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>
        <v>114</v>
      </c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2">
        <v>137</v>
      </c>
      <c r="BT408" s="81">
        <v>0</v>
      </c>
      <c r="BU408" s="82">
        <v>0</v>
      </c>
      <c r="BV408" s="82">
        <v>0</v>
      </c>
      <c r="BW408" s="82">
        <v>0</v>
      </c>
      <c r="BX408" s="82">
        <v>0</v>
      </c>
      <c r="BY408" s="82">
        <v>0</v>
      </c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  <c r="EA408" s="83"/>
      <c r="EB408" s="83"/>
      <c r="EC408" s="83"/>
      <c r="ED408" s="83"/>
      <c r="EE408" s="83"/>
      <c r="EF408" s="83"/>
      <c r="EG408" s="83"/>
      <c r="EH408" s="83"/>
      <c r="EI408" s="83"/>
      <c r="EJ408" s="83"/>
      <c r="EK408" s="83"/>
      <c r="EL408" s="83"/>
      <c r="EM408" s="83"/>
      <c r="EN408" s="83"/>
      <c r="EO408" s="83"/>
      <c r="EP408" s="83"/>
      <c r="EQ408" s="83"/>
      <c r="ER408" s="83"/>
      <c r="ES408" s="83"/>
      <c r="ET408" s="83"/>
      <c r="EU408" s="83"/>
      <c r="EV408" s="83"/>
      <c r="EW408" s="83"/>
      <c r="EX408" s="83"/>
      <c r="EY408" s="83"/>
      <c r="EZ408" s="83"/>
      <c r="FA408" s="83"/>
      <c r="FB408" s="83"/>
      <c r="FC408" s="83"/>
      <c r="FD408" s="83"/>
      <c r="FE408" s="83"/>
      <c r="FF408" s="83"/>
      <c r="FG408" s="83"/>
      <c r="FH408" s="83"/>
      <c r="FI408" s="83"/>
      <c r="FJ408" s="83"/>
      <c r="FK408" s="99"/>
    </row>
    <row r="409" spans="1:167" s="83" customFormat="1" ht="15" customHeight="1" thickBot="1" x14ac:dyDescent="0.3">
      <c r="A409" s="85" t="s">
        <v>1243</v>
      </c>
      <c r="B409" s="37" t="s">
        <v>1271</v>
      </c>
      <c r="C409" s="38">
        <v>38937</v>
      </c>
      <c r="D409" s="107" t="s">
        <v>2797</v>
      </c>
      <c r="E409" s="46" t="s">
        <v>412</v>
      </c>
      <c r="F409" s="51">
        <v>247</v>
      </c>
      <c r="G409" s="90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>
        <v>60</v>
      </c>
      <c r="AC409" s="91"/>
      <c r="AD409" s="91"/>
      <c r="AE409" s="91"/>
      <c r="AF409" s="91"/>
      <c r="AG409" s="91"/>
      <c r="AH409" s="91">
        <v>187</v>
      </c>
      <c r="AI409" s="91"/>
      <c r="AJ409" s="91"/>
      <c r="AK409" s="91"/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2"/>
      <c r="BT409" s="81">
        <v>0</v>
      </c>
      <c r="BU409" s="82">
        <v>0</v>
      </c>
      <c r="BV409" s="82">
        <v>0</v>
      </c>
      <c r="BW409" s="82">
        <v>0</v>
      </c>
      <c r="BX409" s="82">
        <v>0</v>
      </c>
      <c r="BY409" s="82">
        <v>0</v>
      </c>
      <c r="FE409" s="84"/>
      <c r="FF409" s="84"/>
      <c r="FG409" s="84"/>
      <c r="FH409" s="84"/>
      <c r="FI409" s="84"/>
      <c r="FJ409" s="84"/>
    </row>
    <row r="410" spans="1:167" s="83" customFormat="1" ht="15" customHeight="1" thickBot="1" x14ac:dyDescent="0.3">
      <c r="A410" s="85" t="s">
        <v>1245</v>
      </c>
      <c r="B410" s="102" t="s">
        <v>1273</v>
      </c>
      <c r="C410" s="38">
        <v>38056</v>
      </c>
      <c r="D410" s="107" t="s">
        <v>2798</v>
      </c>
      <c r="E410" s="46" t="s">
        <v>14</v>
      </c>
      <c r="F410" s="51">
        <v>247</v>
      </c>
      <c r="G410" s="90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>
        <v>55</v>
      </c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>
        <v>192</v>
      </c>
      <c r="AE410" s="91"/>
      <c r="AF410" s="91"/>
      <c r="AG410" s="91"/>
      <c r="AH410" s="91"/>
      <c r="AI410" s="91"/>
      <c r="AJ410" s="91"/>
      <c r="AK410" s="91"/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2"/>
      <c r="BT410" s="81">
        <v>0</v>
      </c>
      <c r="BU410" s="82">
        <v>0</v>
      </c>
      <c r="BV410" s="82">
        <v>0</v>
      </c>
      <c r="BW410" s="82">
        <v>0</v>
      </c>
      <c r="BX410" s="82">
        <v>0</v>
      </c>
      <c r="BY410" s="82">
        <v>0</v>
      </c>
      <c r="FK410" s="84"/>
    </row>
    <row r="411" spans="1:167" s="83" customFormat="1" ht="15" customHeight="1" thickBot="1" x14ac:dyDescent="0.3">
      <c r="A411" s="85" t="s">
        <v>1246</v>
      </c>
      <c r="B411" s="37" t="s">
        <v>1275</v>
      </c>
      <c r="C411" s="38">
        <v>39302</v>
      </c>
      <c r="D411" s="107" t="s">
        <v>2799</v>
      </c>
      <c r="E411" s="46" t="s">
        <v>823</v>
      </c>
      <c r="F411" s="51">
        <v>245</v>
      </c>
      <c r="G411" s="90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  <c r="AF411" s="91"/>
      <c r="AG411" s="91"/>
      <c r="AH411" s="91">
        <v>93</v>
      </c>
      <c r="AI411" s="91"/>
      <c r="AJ411" s="91"/>
      <c r="AK411" s="91"/>
      <c r="AL411" s="91"/>
      <c r="AM411" s="91"/>
      <c r="AN411" s="91"/>
      <c r="AO411" s="91"/>
      <c r="AP411" s="91"/>
      <c r="AQ411" s="91">
        <v>152</v>
      </c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2"/>
      <c r="BT411" s="81">
        <v>0</v>
      </c>
      <c r="BU411" s="82">
        <v>0</v>
      </c>
      <c r="BV411" s="82">
        <v>0</v>
      </c>
      <c r="BW411" s="82">
        <v>0</v>
      </c>
      <c r="BX411" s="82">
        <v>0</v>
      </c>
      <c r="BY411" s="82">
        <v>0</v>
      </c>
    </row>
    <row r="412" spans="1:167" s="99" customFormat="1" ht="15" customHeight="1" thickBot="1" x14ac:dyDescent="0.3">
      <c r="A412" s="85" t="s">
        <v>1248</v>
      </c>
      <c r="B412" s="37" t="s">
        <v>1277</v>
      </c>
      <c r="C412" s="38">
        <v>38818</v>
      </c>
      <c r="D412" s="107" t="s">
        <v>2800</v>
      </c>
      <c r="E412" s="46" t="s">
        <v>823</v>
      </c>
      <c r="F412" s="51">
        <v>245</v>
      </c>
      <c r="G412" s="90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  <c r="AF412" s="91"/>
      <c r="AG412" s="91"/>
      <c r="AH412" s="91">
        <v>93</v>
      </c>
      <c r="AI412" s="91"/>
      <c r="AJ412" s="91"/>
      <c r="AK412" s="91"/>
      <c r="AL412" s="91"/>
      <c r="AM412" s="91"/>
      <c r="AN412" s="91"/>
      <c r="AO412" s="91"/>
      <c r="AP412" s="91"/>
      <c r="AQ412" s="91">
        <v>152</v>
      </c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2"/>
      <c r="BT412" s="81">
        <v>0</v>
      </c>
      <c r="BU412" s="82">
        <v>0</v>
      </c>
      <c r="BV412" s="82">
        <v>0</v>
      </c>
      <c r="BW412" s="82">
        <v>0</v>
      </c>
      <c r="BX412" s="82">
        <v>0</v>
      </c>
      <c r="BY412" s="82">
        <v>0</v>
      </c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  <c r="EA412" s="83"/>
      <c r="EB412" s="83"/>
      <c r="EC412" s="83"/>
      <c r="ED412" s="83"/>
      <c r="EE412" s="83"/>
      <c r="EF412" s="83"/>
      <c r="EG412" s="83"/>
      <c r="EH412" s="83"/>
      <c r="EI412" s="83"/>
      <c r="EJ412" s="83"/>
      <c r="EK412" s="83"/>
      <c r="EL412" s="83"/>
      <c r="EM412" s="83"/>
      <c r="EN412" s="83"/>
      <c r="EO412" s="83"/>
      <c r="EP412" s="83"/>
      <c r="EQ412" s="83"/>
      <c r="ER412" s="83"/>
      <c r="ES412" s="83"/>
      <c r="ET412" s="83"/>
      <c r="EU412" s="83"/>
      <c r="EV412" s="83"/>
      <c r="EW412" s="83"/>
      <c r="EX412" s="83"/>
      <c r="EY412" s="83"/>
      <c r="EZ412" s="83"/>
      <c r="FA412" s="83"/>
      <c r="FB412" s="83"/>
      <c r="FC412" s="83"/>
      <c r="FD412" s="83"/>
      <c r="FE412" s="83"/>
      <c r="FF412" s="83"/>
      <c r="FG412" s="83"/>
      <c r="FH412" s="83"/>
      <c r="FI412" s="83"/>
      <c r="FJ412" s="83"/>
      <c r="FK412" s="84"/>
    </row>
    <row r="413" spans="1:167" s="83" customFormat="1" ht="15" customHeight="1" thickBot="1" x14ac:dyDescent="0.3">
      <c r="A413" s="85" t="s">
        <v>1250</v>
      </c>
      <c r="B413" s="37" t="s">
        <v>1466</v>
      </c>
      <c r="C413" s="38">
        <v>37723</v>
      </c>
      <c r="D413" s="107" t="s">
        <v>2801</v>
      </c>
      <c r="E413" s="46" t="s">
        <v>412</v>
      </c>
      <c r="F413" s="51">
        <v>245</v>
      </c>
      <c r="G413" s="90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  <c r="AF413" s="91"/>
      <c r="AG413" s="91"/>
      <c r="AH413" s="91">
        <v>93</v>
      </c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>
        <v>60</v>
      </c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>
        <v>92</v>
      </c>
      <c r="BL413" s="91"/>
      <c r="BM413" s="91"/>
      <c r="BN413" s="91"/>
      <c r="BO413" s="91"/>
      <c r="BP413" s="91"/>
      <c r="BQ413" s="91"/>
      <c r="BR413" s="91"/>
      <c r="BS413" s="92"/>
      <c r="BT413" s="81">
        <v>0</v>
      </c>
      <c r="BU413" s="82">
        <v>0</v>
      </c>
      <c r="BV413" s="82">
        <v>0</v>
      </c>
      <c r="BW413" s="82">
        <v>0</v>
      </c>
      <c r="BX413" s="82">
        <v>0</v>
      </c>
      <c r="BY413" s="82">
        <v>0</v>
      </c>
    </row>
    <row r="414" spans="1:167" s="83" customFormat="1" ht="15" customHeight="1" thickBot="1" x14ac:dyDescent="0.3">
      <c r="A414" s="85" t="s">
        <v>1252</v>
      </c>
      <c r="B414" s="37" t="s">
        <v>1666</v>
      </c>
      <c r="C414" s="38">
        <v>38201</v>
      </c>
      <c r="D414" s="107" t="s">
        <v>2802</v>
      </c>
      <c r="E414" s="46" t="s">
        <v>715</v>
      </c>
      <c r="F414" s="51">
        <v>244</v>
      </c>
      <c r="G414" s="90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  <c r="AF414" s="91"/>
      <c r="AG414" s="91"/>
      <c r="AH414" s="91"/>
      <c r="AI414" s="91"/>
      <c r="AJ414" s="91"/>
      <c r="AK414" s="91"/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>
        <v>76</v>
      </c>
      <c r="BH414" s="91"/>
      <c r="BI414" s="91"/>
      <c r="BJ414" s="91"/>
      <c r="BK414" s="91"/>
      <c r="BL414" s="91">
        <v>92</v>
      </c>
      <c r="BM414" s="91"/>
      <c r="BN414" s="91"/>
      <c r="BO414" s="91"/>
      <c r="BP414" s="91"/>
      <c r="BQ414" s="91"/>
      <c r="BR414" s="91">
        <v>76</v>
      </c>
      <c r="BS414" s="92"/>
      <c r="BT414" s="81">
        <v>0</v>
      </c>
      <c r="BU414" s="82">
        <v>0</v>
      </c>
      <c r="BV414" s="82">
        <v>0</v>
      </c>
      <c r="BW414" s="82">
        <v>0</v>
      </c>
      <c r="BX414" s="82">
        <v>0</v>
      </c>
      <c r="BY414" s="82">
        <v>0</v>
      </c>
      <c r="FK414" s="84"/>
    </row>
    <row r="415" spans="1:167" s="84" customFormat="1" ht="15" customHeight="1" thickBot="1" x14ac:dyDescent="0.3">
      <c r="A415" s="85" t="s">
        <v>1254</v>
      </c>
      <c r="B415" s="37" t="s">
        <v>1282</v>
      </c>
      <c r="C415" s="38">
        <v>38726</v>
      </c>
      <c r="D415" s="107" t="s">
        <v>2803</v>
      </c>
      <c r="E415" s="46" t="s">
        <v>412</v>
      </c>
      <c r="F415" s="51">
        <v>242</v>
      </c>
      <c r="G415" s="90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>
        <v>13</v>
      </c>
      <c r="AC415" s="91"/>
      <c r="AD415" s="91"/>
      <c r="AE415" s="91"/>
      <c r="AF415" s="91"/>
      <c r="AG415" s="91"/>
      <c r="AH415" s="91">
        <v>93</v>
      </c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>
        <v>60</v>
      </c>
      <c r="AW415" s="91"/>
      <c r="AX415" s="91"/>
      <c r="AY415" s="91"/>
      <c r="AZ415" s="91"/>
      <c r="BA415" s="91"/>
      <c r="BB415" s="91"/>
      <c r="BC415" s="91"/>
      <c r="BD415" s="91"/>
      <c r="BE415" s="91">
        <v>76</v>
      </c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2"/>
      <c r="BT415" s="81">
        <v>0</v>
      </c>
      <c r="BU415" s="82">
        <v>0</v>
      </c>
      <c r="BV415" s="82">
        <v>0</v>
      </c>
      <c r="BW415" s="82">
        <v>0</v>
      </c>
      <c r="BX415" s="82">
        <v>0</v>
      </c>
      <c r="BY415" s="82">
        <v>0</v>
      </c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  <c r="EA415" s="83"/>
      <c r="EB415" s="83"/>
      <c r="EC415" s="83"/>
      <c r="ED415" s="83"/>
      <c r="EE415" s="83"/>
      <c r="EF415" s="83"/>
      <c r="EG415" s="83"/>
      <c r="EH415" s="83"/>
      <c r="EI415" s="83"/>
      <c r="EJ415" s="83"/>
      <c r="EK415" s="83"/>
      <c r="EL415" s="83"/>
      <c r="EM415" s="83"/>
      <c r="EN415" s="83"/>
      <c r="EO415" s="83"/>
      <c r="EP415" s="83"/>
      <c r="EQ415" s="83"/>
      <c r="ER415" s="83"/>
      <c r="ES415" s="83"/>
      <c r="ET415" s="83"/>
      <c r="EU415" s="83"/>
      <c r="EV415" s="83"/>
      <c r="EW415" s="83"/>
      <c r="EX415" s="83"/>
      <c r="EY415" s="83"/>
      <c r="EZ415" s="83"/>
      <c r="FA415" s="83"/>
      <c r="FB415" s="83"/>
      <c r="FC415" s="83"/>
      <c r="FD415" s="83"/>
      <c r="FE415" s="83"/>
      <c r="FF415" s="83"/>
      <c r="FG415" s="83"/>
      <c r="FH415" s="83"/>
      <c r="FI415" s="83"/>
      <c r="FJ415" s="83"/>
      <c r="FK415" s="83"/>
    </row>
    <row r="416" spans="1:167" s="83" customFormat="1" ht="15" customHeight="1" thickBot="1" x14ac:dyDescent="0.3">
      <c r="A416" s="85" t="s">
        <v>1256</v>
      </c>
      <c r="B416" s="37" t="s">
        <v>1284</v>
      </c>
      <c r="C416" s="38">
        <v>38713</v>
      </c>
      <c r="D416" s="107" t="s">
        <v>2804</v>
      </c>
      <c r="E416" s="46" t="s">
        <v>30</v>
      </c>
      <c r="F416" s="51">
        <v>236</v>
      </c>
      <c r="G416" s="90"/>
      <c r="H416" s="91"/>
      <c r="I416" s="91"/>
      <c r="J416" s="91"/>
      <c r="K416" s="91"/>
      <c r="L416" s="91"/>
      <c r="M416" s="91"/>
      <c r="N416" s="91"/>
      <c r="O416" s="91">
        <v>170</v>
      </c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  <c r="AF416" s="91"/>
      <c r="AG416" s="91"/>
      <c r="AH416" s="91"/>
      <c r="AI416" s="91"/>
      <c r="AJ416" s="91"/>
      <c r="AK416" s="91"/>
      <c r="AL416" s="91"/>
      <c r="AM416" s="91"/>
      <c r="AN416" s="91"/>
      <c r="AO416" s="91"/>
      <c r="AP416" s="91"/>
      <c r="AQ416" s="91">
        <v>66</v>
      </c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2"/>
      <c r="BT416" s="81">
        <v>0</v>
      </c>
      <c r="BU416" s="82">
        <v>0</v>
      </c>
      <c r="BV416" s="82">
        <v>0</v>
      </c>
      <c r="BW416" s="82">
        <v>0</v>
      </c>
      <c r="BX416" s="82">
        <v>0</v>
      </c>
      <c r="BY416" s="82">
        <v>0</v>
      </c>
      <c r="FK416" s="84"/>
    </row>
    <row r="417" spans="1:167" s="84" customFormat="1" ht="15" customHeight="1" thickBot="1" x14ac:dyDescent="0.3">
      <c r="A417" s="85" t="s">
        <v>1257</v>
      </c>
      <c r="B417" s="39" t="s">
        <v>1516</v>
      </c>
      <c r="C417" s="40">
        <v>36233</v>
      </c>
      <c r="D417" s="107" t="s">
        <v>2805</v>
      </c>
      <c r="E417" s="47" t="s">
        <v>58</v>
      </c>
      <c r="F417" s="51">
        <v>233</v>
      </c>
      <c r="G417" s="86"/>
      <c r="H417" s="87"/>
      <c r="I417" s="87"/>
      <c r="J417" s="91"/>
      <c r="K417" s="87">
        <v>88</v>
      </c>
      <c r="L417" s="87"/>
      <c r="M417" s="87"/>
      <c r="N417" s="87"/>
      <c r="O417" s="87"/>
      <c r="P417" s="91"/>
      <c r="Q417" s="87"/>
      <c r="R417" s="91"/>
      <c r="S417" s="87"/>
      <c r="T417" s="87"/>
      <c r="U417" s="87"/>
      <c r="V417" s="87"/>
      <c r="W417" s="91"/>
      <c r="X417" s="87"/>
      <c r="Y417" s="87"/>
      <c r="Z417" s="91"/>
      <c r="AA417" s="87"/>
      <c r="AB417" s="87"/>
      <c r="AC417" s="91"/>
      <c r="AD417" s="87"/>
      <c r="AE417" s="87"/>
      <c r="AF417" s="87"/>
      <c r="AG417" s="87"/>
      <c r="AH417" s="87"/>
      <c r="AI417" s="87"/>
      <c r="AJ417" s="91"/>
      <c r="AK417" s="87"/>
      <c r="AL417" s="87"/>
      <c r="AM417" s="87"/>
      <c r="AN417" s="87"/>
      <c r="AO417" s="87">
        <v>43</v>
      </c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>
        <v>102</v>
      </c>
      <c r="BL417" s="87"/>
      <c r="BM417" s="87"/>
      <c r="BN417" s="87"/>
      <c r="BO417" s="87"/>
      <c r="BP417" s="87"/>
      <c r="BQ417" s="87"/>
      <c r="BR417" s="87"/>
      <c r="BS417" s="88"/>
      <c r="BT417" s="81">
        <v>0</v>
      </c>
      <c r="BU417" s="82">
        <v>0</v>
      </c>
      <c r="BV417" s="82">
        <v>0</v>
      </c>
      <c r="BW417" s="82">
        <v>0</v>
      </c>
      <c r="BX417" s="82">
        <v>0</v>
      </c>
      <c r="BY417" s="82">
        <v>0</v>
      </c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  <c r="EA417" s="83"/>
      <c r="EB417" s="83"/>
      <c r="EC417" s="83"/>
      <c r="ED417" s="83"/>
      <c r="EE417" s="83"/>
      <c r="EF417" s="83"/>
      <c r="EG417" s="83"/>
      <c r="EH417" s="83"/>
      <c r="EI417" s="83"/>
      <c r="EJ417" s="83"/>
      <c r="EK417" s="83"/>
      <c r="EL417" s="83"/>
      <c r="EM417" s="83"/>
      <c r="EN417" s="83"/>
      <c r="EO417" s="83"/>
      <c r="EP417" s="83"/>
      <c r="EQ417" s="83"/>
      <c r="ER417" s="83"/>
      <c r="ES417" s="83"/>
      <c r="ET417" s="83"/>
      <c r="EU417" s="83"/>
      <c r="EV417" s="83"/>
      <c r="EW417" s="83"/>
      <c r="EX417" s="83"/>
      <c r="EY417" s="83"/>
      <c r="EZ417" s="83"/>
      <c r="FB417" s="83"/>
      <c r="FC417" s="83"/>
      <c r="FD417" s="83"/>
      <c r="FE417" s="83"/>
      <c r="FF417" s="83"/>
      <c r="FG417" s="83"/>
      <c r="FH417" s="83"/>
      <c r="FI417" s="83"/>
      <c r="FJ417" s="83"/>
      <c r="FK417" s="83"/>
    </row>
    <row r="418" spans="1:167" s="83" customFormat="1" ht="15" customHeight="1" thickBot="1" x14ac:dyDescent="0.3">
      <c r="A418" s="85" t="s">
        <v>1259</v>
      </c>
      <c r="B418" s="37" t="s">
        <v>1439</v>
      </c>
      <c r="C418" s="38">
        <v>37186</v>
      </c>
      <c r="D418" s="107" t="s">
        <v>2806</v>
      </c>
      <c r="E418" s="46" t="s">
        <v>408</v>
      </c>
      <c r="F418" s="51">
        <v>232</v>
      </c>
      <c r="G418" s="90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  <c r="AF418" s="91"/>
      <c r="AG418" s="91">
        <v>167</v>
      </c>
      <c r="AH418" s="91"/>
      <c r="AI418" s="91"/>
      <c r="AJ418" s="91"/>
      <c r="AK418" s="91"/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>
        <v>65</v>
      </c>
      <c r="BN418" s="91"/>
      <c r="BO418" s="91"/>
      <c r="BP418" s="91"/>
      <c r="BQ418" s="91"/>
      <c r="BR418" s="91"/>
      <c r="BS418" s="92"/>
      <c r="BT418" s="81">
        <v>0</v>
      </c>
      <c r="BU418" s="82">
        <v>0</v>
      </c>
      <c r="BV418" s="82">
        <v>0</v>
      </c>
      <c r="BW418" s="82">
        <v>0</v>
      </c>
      <c r="BX418" s="82">
        <v>0</v>
      </c>
      <c r="BY418" s="82">
        <v>0</v>
      </c>
    </row>
    <row r="419" spans="1:167" s="84" customFormat="1" ht="15" customHeight="1" thickBot="1" x14ac:dyDescent="0.3">
      <c r="A419" s="85" t="s">
        <v>1260</v>
      </c>
      <c r="B419" s="43" t="s">
        <v>1580</v>
      </c>
      <c r="C419" s="38">
        <v>25899</v>
      </c>
      <c r="D419" s="107" t="s">
        <v>2807</v>
      </c>
      <c r="E419" s="46" t="s">
        <v>11</v>
      </c>
      <c r="F419" s="51">
        <v>232</v>
      </c>
      <c r="G419" s="90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>
        <v>102</v>
      </c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>
        <v>65</v>
      </c>
      <c r="BM419" s="91"/>
      <c r="BN419" s="91"/>
      <c r="BO419" s="91"/>
      <c r="BP419" s="91"/>
      <c r="BQ419" s="91"/>
      <c r="BR419" s="91">
        <v>65</v>
      </c>
      <c r="BS419" s="92"/>
      <c r="BT419" s="81">
        <v>0</v>
      </c>
      <c r="BU419" s="82">
        <v>0</v>
      </c>
      <c r="BV419" s="82">
        <v>0</v>
      </c>
      <c r="BW419" s="82">
        <v>0</v>
      </c>
      <c r="BX419" s="82">
        <v>0</v>
      </c>
      <c r="BY419" s="82">
        <v>0</v>
      </c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  <c r="EA419" s="83"/>
      <c r="EB419" s="83"/>
      <c r="EC419" s="83"/>
      <c r="ED419" s="83"/>
      <c r="EE419" s="83"/>
      <c r="EF419" s="83"/>
      <c r="EG419" s="83"/>
      <c r="EH419" s="83"/>
      <c r="EI419" s="83"/>
      <c r="EJ419" s="83"/>
      <c r="EK419" s="83"/>
      <c r="EL419" s="83"/>
      <c r="EM419" s="83"/>
      <c r="EN419" s="83"/>
      <c r="EO419" s="83"/>
      <c r="EP419" s="83"/>
      <c r="EQ419" s="83"/>
      <c r="ER419" s="83"/>
      <c r="ES419" s="83"/>
      <c r="ET419" s="83"/>
      <c r="EU419" s="83"/>
      <c r="EV419" s="83"/>
      <c r="EW419" s="83"/>
      <c r="EX419" s="83"/>
      <c r="EY419" s="83"/>
      <c r="EZ419" s="83"/>
      <c r="FA419" s="83"/>
      <c r="FB419" s="83"/>
      <c r="FC419" s="83"/>
      <c r="FD419" s="83"/>
      <c r="FE419" s="83"/>
      <c r="FF419" s="83"/>
      <c r="FG419" s="83"/>
      <c r="FH419" s="83"/>
      <c r="FI419" s="83"/>
      <c r="FJ419" s="83"/>
      <c r="FK419" s="83"/>
    </row>
    <row r="420" spans="1:167" s="83" customFormat="1" ht="15" customHeight="1" thickBot="1" x14ac:dyDescent="0.3">
      <c r="A420" s="85" t="s">
        <v>1262</v>
      </c>
      <c r="B420" s="37" t="s">
        <v>1288</v>
      </c>
      <c r="C420" s="38">
        <v>38849</v>
      </c>
      <c r="D420" s="107" t="s">
        <v>2808</v>
      </c>
      <c r="E420" s="46" t="s">
        <v>1216</v>
      </c>
      <c r="F420" s="51">
        <v>231</v>
      </c>
      <c r="G420" s="90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  <c r="AF420" s="91"/>
      <c r="AG420" s="91"/>
      <c r="AH420" s="91"/>
      <c r="AI420" s="91"/>
      <c r="AJ420" s="91"/>
      <c r="AK420" s="91"/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>
        <v>117</v>
      </c>
      <c r="AW420" s="91"/>
      <c r="AX420" s="91"/>
      <c r="AY420" s="91"/>
      <c r="AZ420" s="91"/>
      <c r="BA420" s="91"/>
      <c r="BB420" s="91"/>
      <c r="BC420" s="91"/>
      <c r="BD420" s="91"/>
      <c r="BE420" s="91">
        <v>114</v>
      </c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2"/>
      <c r="BT420" s="81">
        <v>0</v>
      </c>
      <c r="BU420" s="82">
        <v>0</v>
      </c>
      <c r="BV420" s="82">
        <v>0</v>
      </c>
      <c r="BW420" s="82">
        <v>0</v>
      </c>
      <c r="BX420" s="82">
        <v>0</v>
      </c>
      <c r="BY420" s="82">
        <v>0</v>
      </c>
    </row>
    <row r="421" spans="1:167" s="84" customFormat="1" ht="15" customHeight="1" thickBot="1" x14ac:dyDescent="0.3">
      <c r="A421" s="85" t="s">
        <v>1264</v>
      </c>
      <c r="B421" s="39" t="s">
        <v>1292</v>
      </c>
      <c r="C421" s="40">
        <v>26373</v>
      </c>
      <c r="D421" s="107" t="s">
        <v>2809</v>
      </c>
      <c r="E421" s="47" t="s">
        <v>52</v>
      </c>
      <c r="F421" s="51">
        <v>230</v>
      </c>
      <c r="G421" s="86"/>
      <c r="H421" s="87"/>
      <c r="I421" s="87"/>
      <c r="J421" s="91"/>
      <c r="K421" s="87"/>
      <c r="L421" s="87"/>
      <c r="M421" s="87"/>
      <c r="N421" s="87"/>
      <c r="O421" s="87"/>
      <c r="P421" s="91"/>
      <c r="Q421" s="87"/>
      <c r="R421" s="91"/>
      <c r="S421" s="87"/>
      <c r="T421" s="87"/>
      <c r="U421" s="87"/>
      <c r="V421" s="87">
        <v>230</v>
      </c>
      <c r="W421" s="91"/>
      <c r="X421" s="87"/>
      <c r="Y421" s="87"/>
      <c r="Z421" s="91"/>
      <c r="AA421" s="87"/>
      <c r="AB421" s="87"/>
      <c r="AC421" s="91"/>
      <c r="AD421" s="87"/>
      <c r="AE421" s="87"/>
      <c r="AF421" s="87"/>
      <c r="AG421" s="87"/>
      <c r="AH421" s="87"/>
      <c r="AI421" s="87"/>
      <c r="AJ421" s="91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8"/>
      <c r="BT421" s="81">
        <v>0</v>
      </c>
      <c r="BU421" s="82">
        <v>0</v>
      </c>
      <c r="BV421" s="82">
        <v>0</v>
      </c>
      <c r="BW421" s="82">
        <v>0</v>
      </c>
      <c r="BX421" s="82">
        <v>0</v>
      </c>
      <c r="BY421" s="82">
        <v>0</v>
      </c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V421" s="83"/>
      <c r="DW421" s="83"/>
      <c r="DX421" s="83"/>
      <c r="DY421" s="83"/>
      <c r="DZ421" s="83"/>
      <c r="EA421" s="83"/>
      <c r="FA421" s="83"/>
      <c r="FD421" s="83"/>
      <c r="FE421" s="83"/>
      <c r="FF421" s="83"/>
      <c r="FG421" s="83"/>
      <c r="FH421" s="83"/>
      <c r="FI421" s="83"/>
      <c r="FJ421" s="83"/>
      <c r="FK421" s="83"/>
    </row>
    <row r="422" spans="1:167" s="83" customFormat="1" ht="15" customHeight="1" thickBot="1" x14ac:dyDescent="0.3">
      <c r="A422" s="85" t="s">
        <v>1266</v>
      </c>
      <c r="B422" s="39" t="s">
        <v>1294</v>
      </c>
      <c r="C422" s="40">
        <v>20998</v>
      </c>
      <c r="D422" s="107" t="s">
        <v>2230</v>
      </c>
      <c r="E422" s="47" t="s">
        <v>46</v>
      </c>
      <c r="F422" s="51">
        <v>230</v>
      </c>
      <c r="G422" s="86"/>
      <c r="H422" s="87"/>
      <c r="I422" s="87"/>
      <c r="J422" s="91"/>
      <c r="K422" s="87"/>
      <c r="L422" s="87"/>
      <c r="M422" s="87"/>
      <c r="N422" s="87"/>
      <c r="O422" s="87"/>
      <c r="P422" s="91"/>
      <c r="Q422" s="87"/>
      <c r="R422" s="91"/>
      <c r="S422" s="87"/>
      <c r="T422" s="87"/>
      <c r="U422" s="87"/>
      <c r="V422" s="87">
        <v>230</v>
      </c>
      <c r="W422" s="91"/>
      <c r="X422" s="87"/>
      <c r="Y422" s="87"/>
      <c r="Z422" s="91"/>
      <c r="AA422" s="87"/>
      <c r="AB422" s="87"/>
      <c r="AC422" s="91"/>
      <c r="AD422" s="87"/>
      <c r="AE422" s="87"/>
      <c r="AF422" s="87"/>
      <c r="AG422" s="87"/>
      <c r="AH422" s="87"/>
      <c r="AI422" s="87"/>
      <c r="AJ422" s="91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8"/>
      <c r="BT422" s="81">
        <v>0</v>
      </c>
      <c r="BU422" s="82">
        <v>0</v>
      </c>
      <c r="BV422" s="82">
        <v>0</v>
      </c>
      <c r="BW422" s="82">
        <v>0</v>
      </c>
      <c r="BX422" s="82">
        <v>0</v>
      </c>
      <c r="BY422" s="82">
        <v>0</v>
      </c>
      <c r="DV422" s="89"/>
      <c r="DW422" s="89"/>
      <c r="DX422" s="89"/>
      <c r="DY422" s="89"/>
      <c r="DZ422" s="89"/>
      <c r="EA422" s="89"/>
      <c r="EB422" s="84"/>
      <c r="EC422" s="84"/>
      <c r="ED422" s="84"/>
      <c r="EE422" s="84"/>
      <c r="EF422" s="84"/>
      <c r="EG422" s="84"/>
      <c r="EH422" s="84"/>
      <c r="EI422" s="84"/>
      <c r="EJ422" s="84"/>
      <c r="EK422" s="84"/>
      <c r="EL422" s="84"/>
      <c r="EM422" s="84"/>
      <c r="EN422" s="84"/>
      <c r="EO422" s="84"/>
      <c r="EP422" s="84"/>
      <c r="EQ422" s="84"/>
      <c r="ER422" s="84"/>
      <c r="ES422" s="84"/>
      <c r="ET422" s="84"/>
      <c r="EU422" s="84"/>
      <c r="EV422" s="84"/>
      <c r="EW422" s="84"/>
      <c r="EX422" s="84"/>
      <c r="EY422" s="84"/>
      <c r="EZ422" s="84"/>
      <c r="FB422" s="84"/>
      <c r="FC422" s="84"/>
    </row>
    <row r="423" spans="1:167" s="83" customFormat="1" ht="15" customHeight="1" thickBot="1" x14ac:dyDescent="0.3">
      <c r="A423" s="85" t="s">
        <v>1268</v>
      </c>
      <c r="B423" s="37" t="s">
        <v>1613</v>
      </c>
      <c r="C423" s="38">
        <v>38408</v>
      </c>
      <c r="D423" s="107" t="s">
        <v>2810</v>
      </c>
      <c r="E423" s="46" t="s">
        <v>408</v>
      </c>
      <c r="F423" s="51">
        <v>229</v>
      </c>
      <c r="G423" s="90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  <c r="AF423" s="91"/>
      <c r="AG423" s="91">
        <v>92</v>
      </c>
      <c r="AH423" s="91"/>
      <c r="AI423" s="91"/>
      <c r="AJ423" s="91"/>
      <c r="AK423" s="91"/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>
        <v>137</v>
      </c>
      <c r="BR423" s="91"/>
      <c r="BS423" s="92"/>
      <c r="BT423" s="81">
        <v>0</v>
      </c>
      <c r="BU423" s="82">
        <v>0</v>
      </c>
      <c r="BV423" s="82">
        <v>0</v>
      </c>
      <c r="BW423" s="82">
        <v>0</v>
      </c>
      <c r="BX423" s="82">
        <v>0</v>
      </c>
      <c r="BY423" s="82">
        <v>0</v>
      </c>
      <c r="FK423" s="84"/>
    </row>
    <row r="424" spans="1:167" s="83" customFormat="1" ht="15" customHeight="1" thickBot="1" x14ac:dyDescent="0.3">
      <c r="A424" s="85" t="s">
        <v>1269</v>
      </c>
      <c r="B424" s="39" t="s">
        <v>2362</v>
      </c>
      <c r="C424" s="40">
        <v>37265</v>
      </c>
      <c r="D424" s="107">
        <v>171367</v>
      </c>
      <c r="E424" s="47" t="s">
        <v>408</v>
      </c>
      <c r="F424" s="51">
        <v>229</v>
      </c>
      <c r="G424" s="86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>
        <v>137</v>
      </c>
      <c r="BN424" s="87"/>
      <c r="BO424" s="87"/>
      <c r="BP424" s="87"/>
      <c r="BQ424" s="87">
        <v>92</v>
      </c>
      <c r="BR424" s="87"/>
      <c r="BS424" s="88"/>
      <c r="BT424" s="81">
        <v>0</v>
      </c>
      <c r="BU424" s="82">
        <v>0</v>
      </c>
      <c r="BV424" s="82">
        <v>0</v>
      </c>
      <c r="BW424" s="82">
        <v>0</v>
      </c>
      <c r="BX424" s="82">
        <v>0</v>
      </c>
      <c r="BY424" s="82">
        <v>0</v>
      </c>
      <c r="DT424" s="84"/>
      <c r="DU424" s="84"/>
      <c r="FA424" s="84"/>
      <c r="FK424" s="93"/>
    </row>
    <row r="425" spans="1:167" s="83" customFormat="1" ht="15" customHeight="1" thickBot="1" x14ac:dyDescent="0.3">
      <c r="A425" s="85" t="s">
        <v>1270</v>
      </c>
      <c r="B425" s="39" t="s">
        <v>1296</v>
      </c>
      <c r="C425" s="40">
        <v>35200</v>
      </c>
      <c r="D425" s="107" t="s">
        <v>2811</v>
      </c>
      <c r="E425" s="47" t="s">
        <v>11</v>
      </c>
      <c r="F425" s="51">
        <v>229</v>
      </c>
      <c r="G425" s="86"/>
      <c r="H425" s="87">
        <v>92</v>
      </c>
      <c r="I425" s="91"/>
      <c r="J425" s="91"/>
      <c r="K425" s="87"/>
      <c r="L425" s="91"/>
      <c r="M425" s="91"/>
      <c r="N425" s="91"/>
      <c r="O425" s="91"/>
      <c r="P425" s="91"/>
      <c r="Q425" s="91"/>
      <c r="R425" s="91"/>
      <c r="S425" s="91">
        <v>137</v>
      </c>
      <c r="T425" s="87"/>
      <c r="U425" s="87"/>
      <c r="V425" s="87"/>
      <c r="W425" s="91"/>
      <c r="X425" s="91"/>
      <c r="Y425" s="91"/>
      <c r="Z425" s="91"/>
      <c r="AA425" s="87"/>
      <c r="AB425" s="91"/>
      <c r="AC425" s="91"/>
      <c r="AD425" s="87"/>
      <c r="AE425" s="91"/>
      <c r="AF425" s="91"/>
      <c r="AG425" s="87"/>
      <c r="AH425" s="87"/>
      <c r="AI425" s="91"/>
      <c r="AJ425" s="91"/>
      <c r="AK425" s="87"/>
      <c r="AL425" s="87"/>
      <c r="AM425" s="87"/>
      <c r="AN425" s="91"/>
      <c r="AO425" s="87"/>
      <c r="AP425" s="91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8"/>
      <c r="BT425" s="81">
        <v>0</v>
      </c>
      <c r="BU425" s="82">
        <v>0</v>
      </c>
      <c r="BV425" s="82">
        <v>0</v>
      </c>
      <c r="BW425" s="82">
        <v>0</v>
      </c>
      <c r="BX425" s="82">
        <v>0</v>
      </c>
      <c r="BY425" s="82">
        <v>0</v>
      </c>
      <c r="FK425" s="84"/>
    </row>
    <row r="426" spans="1:167" s="83" customFormat="1" ht="15" customHeight="1" thickBot="1" x14ac:dyDescent="0.3">
      <c r="A426" s="85" t="s">
        <v>1272</v>
      </c>
      <c r="B426" s="43" t="s">
        <v>1545</v>
      </c>
      <c r="C426" s="38">
        <v>38288</v>
      </c>
      <c r="D426" s="107" t="s">
        <v>2812</v>
      </c>
      <c r="E426" s="46" t="s">
        <v>58</v>
      </c>
      <c r="F426" s="51">
        <v>228</v>
      </c>
      <c r="G426" s="90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  <c r="AF426" s="91"/>
      <c r="AG426" s="91"/>
      <c r="AH426" s="91"/>
      <c r="AI426" s="91"/>
      <c r="AJ426" s="91"/>
      <c r="AK426" s="91"/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>
        <v>114</v>
      </c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>
        <v>114</v>
      </c>
      <c r="BL426" s="91"/>
      <c r="BM426" s="91"/>
      <c r="BN426" s="91"/>
      <c r="BO426" s="91"/>
      <c r="BP426" s="91"/>
      <c r="BQ426" s="91"/>
      <c r="BR426" s="91"/>
      <c r="BS426" s="92"/>
      <c r="BT426" s="81">
        <v>0</v>
      </c>
      <c r="BU426" s="82">
        <v>0</v>
      </c>
      <c r="BV426" s="82">
        <v>0</v>
      </c>
      <c r="BW426" s="82">
        <v>0</v>
      </c>
      <c r="BX426" s="82">
        <v>0</v>
      </c>
      <c r="BY426" s="82">
        <v>0</v>
      </c>
    </row>
    <row r="427" spans="1:167" s="84" customFormat="1" ht="15" customHeight="1" thickBot="1" x14ac:dyDescent="0.3">
      <c r="A427" s="85" t="s">
        <v>1274</v>
      </c>
      <c r="B427" s="43" t="s">
        <v>1298</v>
      </c>
      <c r="C427" s="38">
        <v>38076</v>
      </c>
      <c r="D427" s="107" t="s">
        <v>2813</v>
      </c>
      <c r="E427" s="46" t="s">
        <v>1216</v>
      </c>
      <c r="F427" s="51">
        <v>228</v>
      </c>
      <c r="G427" s="90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  <c r="AF427" s="91"/>
      <c r="AG427" s="91"/>
      <c r="AH427" s="91"/>
      <c r="AI427" s="91"/>
      <c r="AJ427" s="91"/>
      <c r="AK427" s="91"/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>
        <v>114</v>
      </c>
      <c r="AW427" s="91"/>
      <c r="AX427" s="91"/>
      <c r="AY427" s="91"/>
      <c r="AZ427" s="91"/>
      <c r="BA427" s="91"/>
      <c r="BB427" s="91"/>
      <c r="BC427" s="91"/>
      <c r="BD427" s="91"/>
      <c r="BE427" s="91">
        <v>114</v>
      </c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2"/>
      <c r="BT427" s="81">
        <v>0</v>
      </c>
      <c r="BU427" s="82">
        <v>0</v>
      </c>
      <c r="BV427" s="82">
        <v>0</v>
      </c>
      <c r="BW427" s="82">
        <v>0</v>
      </c>
      <c r="BX427" s="82">
        <v>0</v>
      </c>
      <c r="BY427" s="82">
        <v>0</v>
      </c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  <c r="EA427" s="83"/>
      <c r="EB427" s="83"/>
      <c r="EC427" s="83"/>
      <c r="ED427" s="83"/>
      <c r="EE427" s="83"/>
      <c r="EF427" s="83"/>
      <c r="EG427" s="83"/>
      <c r="EH427" s="83"/>
      <c r="EI427" s="83"/>
      <c r="EJ427" s="83"/>
      <c r="EK427" s="83"/>
      <c r="EL427" s="83"/>
      <c r="EM427" s="83"/>
      <c r="EN427" s="83"/>
      <c r="EO427" s="83"/>
      <c r="EP427" s="83"/>
      <c r="EQ427" s="83"/>
      <c r="ER427" s="83"/>
      <c r="ES427" s="83"/>
      <c r="ET427" s="83"/>
      <c r="EU427" s="83"/>
      <c r="EV427" s="83"/>
      <c r="EW427" s="83"/>
      <c r="EX427" s="83"/>
      <c r="EY427" s="83"/>
      <c r="EZ427" s="83"/>
      <c r="FA427" s="83"/>
      <c r="FB427" s="83"/>
      <c r="FC427" s="83"/>
      <c r="FD427" s="83"/>
      <c r="FE427" s="83"/>
      <c r="FF427" s="83"/>
      <c r="FG427" s="83"/>
      <c r="FH427" s="83"/>
      <c r="FI427" s="83"/>
      <c r="FJ427" s="83"/>
    </row>
    <row r="428" spans="1:167" s="93" customFormat="1" ht="15" customHeight="1" thickBot="1" x14ac:dyDescent="0.3">
      <c r="A428" s="85" t="s">
        <v>1276</v>
      </c>
      <c r="B428" s="37" t="s">
        <v>1300</v>
      </c>
      <c r="C428" s="38">
        <v>38465</v>
      </c>
      <c r="D428" s="107" t="s">
        <v>2814</v>
      </c>
      <c r="E428" s="46" t="s">
        <v>58</v>
      </c>
      <c r="F428" s="51">
        <v>226</v>
      </c>
      <c r="G428" s="90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>
        <v>150</v>
      </c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>
        <v>76</v>
      </c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2"/>
      <c r="BT428" s="81">
        <v>0</v>
      </c>
      <c r="BU428" s="82">
        <v>0</v>
      </c>
      <c r="BV428" s="82">
        <v>0</v>
      </c>
      <c r="BW428" s="82">
        <v>0</v>
      </c>
      <c r="BX428" s="82">
        <v>0</v>
      </c>
      <c r="BY428" s="82">
        <v>0</v>
      </c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  <c r="EA428" s="83"/>
      <c r="EB428" s="83"/>
      <c r="EC428" s="83"/>
      <c r="ED428" s="83"/>
      <c r="EE428" s="83"/>
      <c r="EF428" s="83"/>
      <c r="EG428" s="83"/>
      <c r="EH428" s="83"/>
      <c r="EI428" s="83"/>
      <c r="EJ428" s="83"/>
      <c r="EK428" s="83"/>
      <c r="EL428" s="83"/>
      <c r="EM428" s="83"/>
      <c r="EN428" s="83"/>
      <c r="EO428" s="83"/>
      <c r="EP428" s="83"/>
      <c r="EQ428" s="83"/>
      <c r="ER428" s="83"/>
      <c r="ES428" s="83"/>
      <c r="ET428" s="83"/>
      <c r="EU428" s="83"/>
      <c r="EV428" s="83"/>
      <c r="EW428" s="83"/>
      <c r="EX428" s="83"/>
      <c r="EY428" s="83"/>
      <c r="EZ428" s="83"/>
      <c r="FA428" s="83"/>
      <c r="FB428" s="83"/>
      <c r="FC428" s="83"/>
      <c r="FD428" s="83"/>
      <c r="FE428" s="83"/>
      <c r="FF428" s="83"/>
      <c r="FG428" s="83"/>
      <c r="FH428" s="83"/>
      <c r="FI428" s="83"/>
      <c r="FJ428" s="83"/>
      <c r="FK428" s="83"/>
    </row>
    <row r="429" spans="1:167" s="84" customFormat="1" ht="15" customHeight="1" thickBot="1" x14ac:dyDescent="0.3">
      <c r="A429" s="85" t="s">
        <v>1278</v>
      </c>
      <c r="B429" s="98" t="s">
        <v>1302</v>
      </c>
      <c r="C429" s="40">
        <v>35749</v>
      </c>
      <c r="D429" s="107" t="s">
        <v>2815</v>
      </c>
      <c r="E429" s="47" t="s">
        <v>676</v>
      </c>
      <c r="F429" s="51">
        <v>224</v>
      </c>
      <c r="G429" s="86"/>
      <c r="H429" s="87"/>
      <c r="I429" s="87"/>
      <c r="J429" s="91"/>
      <c r="K429" s="87"/>
      <c r="L429" s="87"/>
      <c r="M429" s="87"/>
      <c r="N429" s="87"/>
      <c r="O429" s="87"/>
      <c r="P429" s="91"/>
      <c r="Q429" s="87"/>
      <c r="R429" s="91"/>
      <c r="S429" s="87"/>
      <c r="T429" s="87"/>
      <c r="U429" s="87"/>
      <c r="V429" s="87">
        <v>132</v>
      </c>
      <c r="W429" s="91"/>
      <c r="X429" s="87"/>
      <c r="Y429" s="87"/>
      <c r="Z429" s="91"/>
      <c r="AA429" s="87"/>
      <c r="AB429" s="87"/>
      <c r="AC429" s="91"/>
      <c r="AD429" s="87"/>
      <c r="AE429" s="87"/>
      <c r="AF429" s="87">
        <v>92</v>
      </c>
      <c r="AG429" s="87"/>
      <c r="AH429" s="87"/>
      <c r="AI429" s="87"/>
      <c r="AJ429" s="91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8"/>
      <c r="BT429" s="81">
        <v>0</v>
      </c>
      <c r="BU429" s="82">
        <v>0</v>
      </c>
      <c r="BV429" s="82">
        <v>0</v>
      </c>
      <c r="BW429" s="82">
        <v>0</v>
      </c>
      <c r="BX429" s="82">
        <v>0</v>
      </c>
      <c r="BY429" s="82">
        <v>0</v>
      </c>
      <c r="BZ429" s="83"/>
      <c r="CA429" s="83"/>
      <c r="CB429" s="83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9"/>
      <c r="DW429" s="89"/>
      <c r="DX429" s="89"/>
      <c r="DY429" s="89"/>
      <c r="DZ429" s="89"/>
      <c r="EA429" s="89"/>
      <c r="EC429" s="83"/>
      <c r="ED429" s="83"/>
      <c r="EE429" s="83"/>
      <c r="EF429" s="83"/>
      <c r="EG429" s="83"/>
      <c r="EH429" s="83"/>
      <c r="EI429" s="83"/>
      <c r="EJ429" s="83"/>
      <c r="EK429" s="83"/>
      <c r="EL429" s="83"/>
      <c r="EM429" s="83"/>
      <c r="EN429" s="83"/>
      <c r="EO429" s="83"/>
      <c r="EP429" s="83"/>
      <c r="EQ429" s="83"/>
      <c r="ER429" s="83"/>
      <c r="ES429" s="83"/>
      <c r="ET429" s="83"/>
      <c r="EU429" s="83"/>
      <c r="EV429" s="83"/>
      <c r="EW429" s="83"/>
      <c r="EX429" s="83"/>
      <c r="EY429" s="83"/>
      <c r="EZ429" s="83"/>
      <c r="FA429" s="83"/>
      <c r="FB429" s="83"/>
      <c r="FC429" s="83"/>
      <c r="FD429" s="83"/>
      <c r="FE429" s="83"/>
      <c r="FF429" s="83"/>
      <c r="FG429" s="83"/>
      <c r="FH429" s="83"/>
      <c r="FI429" s="83"/>
      <c r="FJ429" s="83"/>
    </row>
    <row r="430" spans="1:167" s="84" customFormat="1" ht="15" customHeight="1" thickBot="1" x14ac:dyDescent="0.3">
      <c r="A430" s="85" t="s">
        <v>1279</v>
      </c>
      <c r="B430" s="37" t="s">
        <v>1716</v>
      </c>
      <c r="C430" s="38">
        <v>38316</v>
      </c>
      <c r="D430" s="107" t="s">
        <v>2816</v>
      </c>
      <c r="E430" s="46" t="s">
        <v>45</v>
      </c>
      <c r="F430" s="51">
        <v>222</v>
      </c>
      <c r="G430" s="90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  <c r="AF430" s="91"/>
      <c r="AG430" s="91"/>
      <c r="AH430" s="91"/>
      <c r="AI430" s="91"/>
      <c r="AJ430" s="91"/>
      <c r="AK430" s="91"/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>
        <v>55</v>
      </c>
      <c r="BE430" s="91"/>
      <c r="BF430" s="91"/>
      <c r="BG430" s="91"/>
      <c r="BH430" s="91"/>
      <c r="BI430" s="91"/>
      <c r="BJ430" s="91">
        <v>167</v>
      </c>
      <c r="BK430" s="91"/>
      <c r="BL430" s="91"/>
      <c r="BM430" s="91"/>
      <c r="BN430" s="91"/>
      <c r="BO430" s="91"/>
      <c r="BP430" s="91"/>
      <c r="BQ430" s="91"/>
      <c r="BR430" s="91"/>
      <c r="BS430" s="92"/>
      <c r="BT430" s="81">
        <v>0</v>
      </c>
      <c r="BU430" s="82">
        <v>0</v>
      </c>
      <c r="BV430" s="82">
        <v>0</v>
      </c>
      <c r="BW430" s="82">
        <v>0</v>
      </c>
      <c r="BX430" s="82">
        <v>0</v>
      </c>
      <c r="BY430" s="82">
        <v>0</v>
      </c>
      <c r="BZ430" s="83"/>
      <c r="CA430" s="83"/>
      <c r="CB430" s="83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  <c r="EA430" s="83"/>
      <c r="EB430" s="83"/>
      <c r="EC430" s="83"/>
      <c r="ED430" s="83"/>
      <c r="EE430" s="83"/>
      <c r="EF430" s="83"/>
      <c r="EG430" s="83"/>
      <c r="EH430" s="83"/>
      <c r="EI430" s="83"/>
      <c r="EJ430" s="83"/>
      <c r="EK430" s="83"/>
      <c r="EL430" s="83"/>
      <c r="EM430" s="83"/>
      <c r="EN430" s="83"/>
      <c r="EO430" s="83"/>
      <c r="EP430" s="83"/>
      <c r="EQ430" s="83"/>
      <c r="ER430" s="83"/>
      <c r="ES430" s="83"/>
      <c r="ET430" s="83"/>
      <c r="EU430" s="83"/>
      <c r="EV430" s="83"/>
      <c r="EW430" s="83"/>
      <c r="EX430" s="83"/>
      <c r="EY430" s="83"/>
      <c r="EZ430" s="83"/>
      <c r="FA430" s="83"/>
      <c r="FB430" s="83"/>
      <c r="FC430" s="83"/>
      <c r="FD430" s="83"/>
      <c r="FE430" s="83"/>
      <c r="FF430" s="83"/>
      <c r="FG430" s="83"/>
      <c r="FH430" s="83"/>
      <c r="FI430" s="83"/>
      <c r="FJ430" s="83"/>
    </row>
    <row r="431" spans="1:167" s="84" customFormat="1" ht="15" customHeight="1" thickBot="1" x14ac:dyDescent="0.3">
      <c r="A431" s="85" t="s">
        <v>1281</v>
      </c>
      <c r="B431" s="39" t="s">
        <v>1306</v>
      </c>
      <c r="C431" s="40">
        <v>37253</v>
      </c>
      <c r="D431" s="107" t="s">
        <v>2817</v>
      </c>
      <c r="E431" s="47" t="s">
        <v>410</v>
      </c>
      <c r="F431" s="51">
        <v>222</v>
      </c>
      <c r="G431" s="86"/>
      <c r="H431" s="87"/>
      <c r="I431" s="87"/>
      <c r="J431" s="91"/>
      <c r="K431" s="91"/>
      <c r="L431" s="87"/>
      <c r="M431" s="87"/>
      <c r="N431" s="87"/>
      <c r="O431" s="87"/>
      <c r="P431" s="91"/>
      <c r="Q431" s="87"/>
      <c r="R431" s="91"/>
      <c r="S431" s="87"/>
      <c r="T431" s="91"/>
      <c r="U431" s="91"/>
      <c r="V431" s="87"/>
      <c r="W431" s="91"/>
      <c r="X431" s="87"/>
      <c r="Y431" s="87"/>
      <c r="Z431" s="91"/>
      <c r="AA431" s="91"/>
      <c r="AB431" s="87"/>
      <c r="AC431" s="91"/>
      <c r="AD431" s="91"/>
      <c r="AE431" s="87"/>
      <c r="AF431" s="87"/>
      <c r="AG431" s="91"/>
      <c r="AH431" s="87"/>
      <c r="AI431" s="87"/>
      <c r="AJ431" s="91"/>
      <c r="AK431" s="91"/>
      <c r="AL431" s="91"/>
      <c r="AM431" s="91"/>
      <c r="AN431" s="87"/>
      <c r="AO431" s="91"/>
      <c r="AP431" s="87"/>
      <c r="AQ431" s="91">
        <v>222</v>
      </c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2"/>
      <c r="BT431" s="81">
        <v>0</v>
      </c>
      <c r="BU431" s="82">
        <v>0</v>
      </c>
      <c r="BV431" s="82">
        <v>0</v>
      </c>
      <c r="BW431" s="82">
        <v>0</v>
      </c>
      <c r="BX431" s="82">
        <v>0</v>
      </c>
      <c r="BY431" s="82">
        <v>0</v>
      </c>
      <c r="BZ431" s="83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3"/>
      <c r="DU431" s="83"/>
      <c r="DV431" s="83"/>
      <c r="DW431" s="83"/>
      <c r="DX431" s="83"/>
      <c r="DY431" s="83"/>
      <c r="DZ431" s="83"/>
      <c r="EA431" s="83"/>
      <c r="EB431" s="83"/>
      <c r="EC431" s="83"/>
      <c r="ED431" s="83"/>
      <c r="EE431" s="83"/>
      <c r="EF431" s="83"/>
      <c r="EG431" s="83"/>
      <c r="EH431" s="83"/>
      <c r="EI431" s="83"/>
      <c r="EJ431" s="83"/>
      <c r="EK431" s="83"/>
      <c r="EL431" s="83"/>
      <c r="EM431" s="83"/>
      <c r="EN431" s="83"/>
      <c r="EO431" s="83"/>
      <c r="EP431" s="83"/>
      <c r="EQ431" s="83"/>
      <c r="ER431" s="83"/>
      <c r="ES431" s="83"/>
      <c r="ET431" s="83"/>
      <c r="EU431" s="83"/>
      <c r="EV431" s="83"/>
      <c r="EW431" s="83"/>
      <c r="EX431" s="83"/>
      <c r="EY431" s="83"/>
      <c r="EZ431" s="83"/>
      <c r="FB431" s="83"/>
      <c r="FC431" s="83"/>
      <c r="FD431" s="83"/>
      <c r="FE431" s="83"/>
      <c r="FF431" s="83"/>
      <c r="FG431" s="83"/>
      <c r="FH431" s="83"/>
      <c r="FI431" s="83"/>
      <c r="FJ431" s="83"/>
    </row>
    <row r="432" spans="1:167" s="84" customFormat="1" ht="15" customHeight="1" thickBot="1" x14ac:dyDescent="0.3">
      <c r="A432" s="85" t="s">
        <v>1283</v>
      </c>
      <c r="B432" s="37" t="s">
        <v>1308</v>
      </c>
      <c r="C432" s="38">
        <v>36778</v>
      </c>
      <c r="D432" s="107" t="s">
        <v>2818</v>
      </c>
      <c r="E432" s="46" t="s">
        <v>709</v>
      </c>
      <c r="F432" s="51">
        <v>222</v>
      </c>
      <c r="G432" s="90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  <c r="AF432" s="91"/>
      <c r="AG432" s="91"/>
      <c r="AH432" s="91"/>
      <c r="AI432" s="91"/>
      <c r="AJ432" s="91"/>
      <c r="AK432" s="91"/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>
        <v>222</v>
      </c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2"/>
      <c r="BT432" s="81">
        <v>0</v>
      </c>
      <c r="BU432" s="82">
        <v>0</v>
      </c>
      <c r="BV432" s="82">
        <v>0</v>
      </c>
      <c r="BW432" s="82">
        <v>0</v>
      </c>
      <c r="BX432" s="82">
        <v>0</v>
      </c>
      <c r="BY432" s="82">
        <v>0</v>
      </c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  <c r="EA432" s="83"/>
      <c r="EB432" s="83"/>
      <c r="EC432" s="83"/>
      <c r="ED432" s="83"/>
      <c r="EE432" s="83"/>
      <c r="EF432" s="83"/>
      <c r="EG432" s="83"/>
      <c r="EH432" s="83"/>
      <c r="EI432" s="83"/>
      <c r="EJ432" s="83"/>
      <c r="EK432" s="83"/>
      <c r="EL432" s="83"/>
      <c r="EM432" s="83"/>
      <c r="EN432" s="83"/>
      <c r="EO432" s="83"/>
      <c r="EP432" s="83"/>
      <c r="EQ432" s="83"/>
      <c r="ER432" s="83"/>
      <c r="ES432" s="83"/>
      <c r="ET432" s="83"/>
      <c r="EU432" s="83"/>
      <c r="EV432" s="83"/>
      <c r="EW432" s="83"/>
      <c r="EX432" s="83"/>
      <c r="EY432" s="83"/>
      <c r="EZ432" s="83"/>
      <c r="FA432" s="83"/>
      <c r="FB432" s="83"/>
      <c r="FC432" s="83"/>
      <c r="FD432" s="83"/>
      <c r="FE432" s="83"/>
      <c r="FF432" s="83"/>
      <c r="FG432" s="83"/>
      <c r="FH432" s="83"/>
      <c r="FI432" s="83"/>
      <c r="FJ432" s="83"/>
    </row>
    <row r="433" spans="1:167" s="84" customFormat="1" ht="15" customHeight="1" thickBot="1" x14ac:dyDescent="0.3">
      <c r="A433" s="85" t="s">
        <v>1285</v>
      </c>
      <c r="B433" s="39" t="s">
        <v>1310</v>
      </c>
      <c r="C433" s="40">
        <v>36473</v>
      </c>
      <c r="D433" s="107" t="s">
        <v>2819</v>
      </c>
      <c r="E433" s="48" t="s">
        <v>84</v>
      </c>
      <c r="F433" s="51">
        <v>222</v>
      </c>
      <c r="G433" s="86"/>
      <c r="H433" s="87"/>
      <c r="I433" s="87"/>
      <c r="J433" s="87"/>
      <c r="K433" s="91"/>
      <c r="L433" s="87"/>
      <c r="M433" s="87"/>
      <c r="N433" s="87"/>
      <c r="O433" s="87"/>
      <c r="P433" s="87"/>
      <c r="Q433" s="87"/>
      <c r="R433" s="87"/>
      <c r="S433" s="87"/>
      <c r="T433" s="91"/>
      <c r="U433" s="91"/>
      <c r="V433" s="87"/>
      <c r="W433" s="87"/>
      <c r="X433" s="87"/>
      <c r="Y433" s="87"/>
      <c r="Z433" s="87"/>
      <c r="AA433" s="91"/>
      <c r="AB433" s="87"/>
      <c r="AC433" s="87"/>
      <c r="AD433" s="91"/>
      <c r="AE433" s="87"/>
      <c r="AF433" s="87"/>
      <c r="AG433" s="91"/>
      <c r="AH433" s="87"/>
      <c r="AI433" s="87"/>
      <c r="AJ433" s="87"/>
      <c r="AK433" s="91">
        <v>222</v>
      </c>
      <c r="AL433" s="91"/>
      <c r="AM433" s="91"/>
      <c r="AN433" s="87"/>
      <c r="AO433" s="91"/>
      <c r="AP433" s="87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2"/>
      <c r="BT433" s="81">
        <v>0</v>
      </c>
      <c r="BU433" s="82">
        <v>0</v>
      </c>
      <c r="BV433" s="82">
        <v>0</v>
      </c>
      <c r="BW433" s="82">
        <v>0</v>
      </c>
      <c r="BX433" s="82">
        <v>0</v>
      </c>
      <c r="BY433" s="82">
        <v>0</v>
      </c>
      <c r="BZ433" s="83"/>
      <c r="DT433" s="83"/>
      <c r="DU433" s="83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3"/>
      <c r="FB433" s="83"/>
      <c r="FC433" s="83"/>
      <c r="FD433" s="83"/>
      <c r="FE433" s="83"/>
      <c r="FF433" s="83"/>
      <c r="FG433" s="83"/>
      <c r="FH433" s="83"/>
      <c r="FI433" s="83"/>
      <c r="FJ433" s="83"/>
    </row>
    <row r="434" spans="1:167" s="84" customFormat="1" ht="15" customHeight="1" thickBot="1" x14ac:dyDescent="0.25">
      <c r="A434" s="85" t="s">
        <v>1287</v>
      </c>
      <c r="B434" s="101" t="s">
        <v>1312</v>
      </c>
      <c r="C434" s="52">
        <v>36164</v>
      </c>
      <c r="D434" s="107" t="s">
        <v>2820</v>
      </c>
      <c r="E434" s="46" t="s">
        <v>1313</v>
      </c>
      <c r="F434" s="51">
        <v>222</v>
      </c>
      <c r="G434" s="90"/>
      <c r="H434" s="91"/>
      <c r="I434" s="91"/>
      <c r="J434" s="91"/>
      <c r="K434" s="87"/>
      <c r="L434" s="91"/>
      <c r="M434" s="91"/>
      <c r="N434" s="91"/>
      <c r="O434" s="91"/>
      <c r="P434" s="91"/>
      <c r="Q434" s="91"/>
      <c r="R434" s="91"/>
      <c r="S434" s="91"/>
      <c r="T434" s="87"/>
      <c r="U434" s="87">
        <v>222</v>
      </c>
      <c r="V434" s="91"/>
      <c r="W434" s="91"/>
      <c r="X434" s="91"/>
      <c r="Y434" s="91"/>
      <c r="Z434" s="91"/>
      <c r="AA434" s="87"/>
      <c r="AB434" s="91"/>
      <c r="AC434" s="91"/>
      <c r="AD434" s="87"/>
      <c r="AE434" s="91"/>
      <c r="AF434" s="91"/>
      <c r="AG434" s="87"/>
      <c r="AH434" s="91"/>
      <c r="AI434" s="91"/>
      <c r="AJ434" s="91"/>
      <c r="AK434" s="87"/>
      <c r="AL434" s="87"/>
      <c r="AM434" s="87"/>
      <c r="AN434" s="91"/>
      <c r="AO434" s="87"/>
      <c r="AP434" s="91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8"/>
      <c r="BT434" s="81">
        <v>0</v>
      </c>
      <c r="BU434" s="82">
        <v>0</v>
      </c>
      <c r="BV434" s="82">
        <v>0</v>
      </c>
      <c r="BW434" s="82">
        <v>0</v>
      </c>
      <c r="BX434" s="82">
        <v>0</v>
      </c>
      <c r="BY434" s="82">
        <v>0</v>
      </c>
      <c r="BZ434" s="83"/>
      <c r="CA434" s="83"/>
      <c r="CB434" s="83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3"/>
      <c r="DH434" s="83"/>
      <c r="DI434" s="83"/>
      <c r="DJ434" s="83"/>
      <c r="DK434" s="83"/>
      <c r="DL434" s="83"/>
      <c r="DM434" s="83"/>
      <c r="DN434" s="83"/>
      <c r="DO434" s="83"/>
      <c r="DP434" s="83"/>
      <c r="DQ434" s="83"/>
      <c r="DR434" s="83"/>
      <c r="DS434" s="83"/>
      <c r="EB434" s="83"/>
      <c r="FA434" s="83"/>
      <c r="FB434" s="83"/>
      <c r="FC434" s="83"/>
      <c r="FD434" s="83"/>
      <c r="FE434" s="83"/>
      <c r="FF434" s="83"/>
      <c r="FG434" s="83"/>
      <c r="FH434" s="83"/>
      <c r="FI434" s="83"/>
      <c r="FJ434" s="83"/>
      <c r="FK434" s="99"/>
    </row>
    <row r="435" spans="1:167" s="84" customFormat="1" ht="15" customHeight="1" thickBot="1" x14ac:dyDescent="0.3">
      <c r="A435" s="85" t="s">
        <v>1289</v>
      </c>
      <c r="B435" s="39" t="s">
        <v>2363</v>
      </c>
      <c r="C435" s="40">
        <v>35681</v>
      </c>
      <c r="D435" s="107" t="s">
        <v>2821</v>
      </c>
      <c r="E435" s="47" t="s">
        <v>75</v>
      </c>
      <c r="F435" s="51">
        <v>222</v>
      </c>
      <c r="G435" s="86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>
        <v>222</v>
      </c>
      <c r="BK435" s="87"/>
      <c r="BL435" s="87"/>
      <c r="BM435" s="87"/>
      <c r="BN435" s="87"/>
      <c r="BO435" s="87"/>
      <c r="BP435" s="87"/>
      <c r="BQ435" s="87"/>
      <c r="BR435" s="87"/>
      <c r="BS435" s="88"/>
      <c r="BT435" s="81">
        <v>0</v>
      </c>
      <c r="BU435" s="82">
        <v>0</v>
      </c>
      <c r="BV435" s="82">
        <v>0</v>
      </c>
      <c r="BW435" s="82">
        <v>0</v>
      </c>
      <c r="BX435" s="82">
        <v>0</v>
      </c>
      <c r="BY435" s="82">
        <v>0</v>
      </c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V435" s="83"/>
      <c r="DW435" s="83"/>
      <c r="DX435" s="83"/>
      <c r="DY435" s="83"/>
      <c r="DZ435" s="83"/>
      <c r="EA435" s="83"/>
      <c r="EB435" s="83"/>
      <c r="EC435" s="83"/>
      <c r="ED435" s="83"/>
      <c r="EE435" s="83"/>
      <c r="EF435" s="83"/>
      <c r="EG435" s="83"/>
      <c r="EH435" s="83"/>
      <c r="EI435" s="83"/>
      <c r="EJ435" s="83"/>
      <c r="EK435" s="83"/>
      <c r="EL435" s="83"/>
      <c r="EM435" s="83"/>
      <c r="EN435" s="83"/>
      <c r="EO435" s="83"/>
      <c r="EP435" s="83"/>
      <c r="EQ435" s="83"/>
      <c r="ER435" s="83"/>
      <c r="ES435" s="83"/>
      <c r="ET435" s="83"/>
      <c r="EU435" s="83"/>
      <c r="EV435" s="83"/>
      <c r="EW435" s="83"/>
      <c r="EX435" s="83"/>
      <c r="EY435" s="83"/>
      <c r="EZ435" s="83"/>
      <c r="FB435" s="83"/>
      <c r="FC435" s="83"/>
      <c r="FD435" s="83"/>
      <c r="FE435" s="83"/>
      <c r="FF435" s="83"/>
      <c r="FG435" s="83"/>
      <c r="FH435" s="83"/>
      <c r="FI435" s="83"/>
      <c r="FJ435" s="83"/>
    </row>
    <row r="436" spans="1:167" s="99" customFormat="1" ht="15" customHeight="1" thickBot="1" x14ac:dyDescent="0.3">
      <c r="A436" s="85" t="s">
        <v>1291</v>
      </c>
      <c r="B436" s="39" t="s">
        <v>1315</v>
      </c>
      <c r="C436" s="40">
        <v>35642</v>
      </c>
      <c r="D436" s="107" t="s">
        <v>2822</v>
      </c>
      <c r="E436" s="47" t="s">
        <v>1313</v>
      </c>
      <c r="F436" s="51">
        <v>222</v>
      </c>
      <c r="G436" s="86"/>
      <c r="H436" s="87"/>
      <c r="I436" s="87"/>
      <c r="J436" s="91"/>
      <c r="K436" s="87"/>
      <c r="L436" s="87"/>
      <c r="M436" s="87"/>
      <c r="N436" s="87"/>
      <c r="O436" s="87"/>
      <c r="P436" s="91"/>
      <c r="Q436" s="87"/>
      <c r="R436" s="91"/>
      <c r="S436" s="87"/>
      <c r="T436" s="87"/>
      <c r="U436" s="87">
        <v>222</v>
      </c>
      <c r="V436" s="87"/>
      <c r="W436" s="91"/>
      <c r="X436" s="87"/>
      <c r="Y436" s="87"/>
      <c r="Z436" s="91"/>
      <c r="AA436" s="87"/>
      <c r="AB436" s="87"/>
      <c r="AC436" s="91"/>
      <c r="AD436" s="87"/>
      <c r="AE436" s="87"/>
      <c r="AF436" s="87"/>
      <c r="AG436" s="87"/>
      <c r="AH436" s="87"/>
      <c r="AI436" s="87"/>
      <c r="AJ436" s="91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8"/>
      <c r="BT436" s="81">
        <v>0</v>
      </c>
      <c r="BU436" s="82">
        <v>0</v>
      </c>
      <c r="BV436" s="82">
        <v>0</v>
      </c>
      <c r="BW436" s="82">
        <v>0</v>
      </c>
      <c r="BX436" s="82">
        <v>0</v>
      </c>
      <c r="BY436" s="82">
        <v>0</v>
      </c>
      <c r="BZ436" s="83"/>
      <c r="CA436" s="83"/>
      <c r="CB436" s="83"/>
      <c r="CC436" s="83"/>
      <c r="CD436" s="83"/>
      <c r="CE436" s="83"/>
      <c r="CF436" s="83"/>
      <c r="CG436" s="83"/>
      <c r="CH436" s="83"/>
      <c r="CI436" s="83"/>
      <c r="CJ436" s="83"/>
      <c r="CK436" s="83"/>
      <c r="CL436" s="83"/>
      <c r="CM436" s="83"/>
      <c r="CN436" s="83"/>
      <c r="CO436" s="83"/>
      <c r="CP436" s="83"/>
      <c r="CQ436" s="83"/>
      <c r="CR436" s="83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93"/>
      <c r="DU436" s="93"/>
      <c r="DV436" s="84"/>
      <c r="DW436" s="84"/>
      <c r="DX436" s="84"/>
      <c r="DY436" s="84"/>
      <c r="DZ436" s="84"/>
      <c r="EA436" s="84"/>
      <c r="EB436" s="83"/>
      <c r="EC436" s="83"/>
      <c r="ED436" s="83"/>
      <c r="EE436" s="83"/>
      <c r="EF436" s="83"/>
      <c r="EG436" s="83"/>
      <c r="EH436" s="83"/>
      <c r="EI436" s="83"/>
      <c r="EJ436" s="83"/>
      <c r="EK436" s="83"/>
      <c r="EL436" s="83"/>
      <c r="EM436" s="83"/>
      <c r="EN436" s="83"/>
      <c r="EO436" s="83"/>
      <c r="EP436" s="83"/>
      <c r="EQ436" s="83"/>
      <c r="ER436" s="83"/>
      <c r="ES436" s="83"/>
      <c r="ET436" s="83"/>
      <c r="EU436" s="83"/>
      <c r="EV436" s="83"/>
      <c r="EW436" s="83"/>
      <c r="EX436" s="83"/>
      <c r="EY436" s="83"/>
      <c r="EZ436" s="83"/>
      <c r="FA436" s="84"/>
      <c r="FB436" s="84"/>
      <c r="FC436" s="84"/>
      <c r="FD436" s="83"/>
      <c r="FE436" s="83"/>
      <c r="FF436" s="83"/>
      <c r="FG436" s="83"/>
      <c r="FH436" s="83"/>
      <c r="FI436" s="83"/>
      <c r="FJ436" s="83"/>
      <c r="FK436" s="83"/>
    </row>
    <row r="437" spans="1:167" s="84" customFormat="1" ht="15" customHeight="1" thickBot="1" x14ac:dyDescent="0.3">
      <c r="A437" s="85" t="s">
        <v>1293</v>
      </c>
      <c r="B437" s="39" t="s">
        <v>2019</v>
      </c>
      <c r="C437" s="40">
        <v>34863</v>
      </c>
      <c r="D437" s="107" t="s">
        <v>2823</v>
      </c>
      <c r="E437" s="47" t="s">
        <v>75</v>
      </c>
      <c r="F437" s="51">
        <v>222</v>
      </c>
      <c r="G437" s="86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>
        <v>222</v>
      </c>
      <c r="BK437" s="87"/>
      <c r="BL437" s="87"/>
      <c r="BM437" s="87"/>
      <c r="BN437" s="87"/>
      <c r="BO437" s="87"/>
      <c r="BP437" s="87"/>
      <c r="BQ437" s="87"/>
      <c r="BR437" s="87"/>
      <c r="BS437" s="88"/>
      <c r="BT437" s="81">
        <v>0</v>
      </c>
      <c r="BU437" s="82">
        <v>0</v>
      </c>
      <c r="BV437" s="82">
        <v>0</v>
      </c>
      <c r="BW437" s="82">
        <v>0</v>
      </c>
      <c r="BX437" s="82">
        <v>0</v>
      </c>
      <c r="BY437" s="82">
        <v>0</v>
      </c>
      <c r="BZ437" s="83"/>
      <c r="CA437" s="83"/>
      <c r="CB437" s="83"/>
      <c r="CC437" s="83"/>
      <c r="CD437" s="83"/>
      <c r="CE437" s="83"/>
      <c r="CF437" s="83"/>
      <c r="CG437" s="83"/>
      <c r="CH437" s="83"/>
      <c r="CI437" s="83"/>
      <c r="CJ437" s="83"/>
      <c r="CK437" s="83"/>
      <c r="CL437" s="83"/>
      <c r="CM437" s="83"/>
      <c r="CN437" s="83"/>
      <c r="CO437" s="83"/>
      <c r="CP437" s="83"/>
      <c r="CQ437" s="83"/>
      <c r="CR437" s="83"/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3"/>
      <c r="DH437" s="83"/>
      <c r="DI437" s="83"/>
      <c r="DJ437" s="83"/>
      <c r="DK437" s="83"/>
      <c r="DL437" s="83"/>
      <c r="DM437" s="83"/>
      <c r="DN437" s="83"/>
      <c r="DO437" s="83"/>
      <c r="DP437" s="83"/>
      <c r="DQ437" s="83"/>
      <c r="DR437" s="83"/>
      <c r="DS437" s="83"/>
      <c r="DV437" s="83"/>
      <c r="DW437" s="83"/>
      <c r="DX437" s="83"/>
      <c r="DY437" s="83"/>
      <c r="DZ437" s="83"/>
      <c r="EA437" s="83"/>
      <c r="EB437" s="83"/>
      <c r="EC437" s="83"/>
      <c r="ED437" s="83"/>
      <c r="EE437" s="83"/>
      <c r="EF437" s="83"/>
      <c r="EG437" s="83"/>
      <c r="EH437" s="83"/>
      <c r="EI437" s="83"/>
      <c r="EJ437" s="83"/>
      <c r="EK437" s="83"/>
      <c r="EL437" s="83"/>
      <c r="EM437" s="83"/>
      <c r="EN437" s="83"/>
      <c r="EO437" s="83"/>
      <c r="EP437" s="83"/>
      <c r="EQ437" s="83"/>
      <c r="ER437" s="83"/>
      <c r="ES437" s="83"/>
      <c r="ET437" s="83"/>
      <c r="EU437" s="83"/>
      <c r="EV437" s="83"/>
      <c r="EW437" s="83"/>
      <c r="EX437" s="83"/>
      <c r="EY437" s="83"/>
      <c r="EZ437" s="83"/>
      <c r="FB437" s="83"/>
      <c r="FC437" s="83"/>
      <c r="FD437" s="83"/>
      <c r="FE437" s="83"/>
      <c r="FF437" s="83"/>
      <c r="FG437" s="83"/>
      <c r="FH437" s="83"/>
      <c r="FI437" s="83"/>
      <c r="FJ437" s="83"/>
    </row>
    <row r="438" spans="1:167" s="83" customFormat="1" ht="15" customHeight="1" thickBot="1" x14ac:dyDescent="0.3">
      <c r="A438" s="85" t="s">
        <v>1295</v>
      </c>
      <c r="B438" s="43" t="s">
        <v>1319</v>
      </c>
      <c r="C438" s="44">
        <v>34568</v>
      </c>
      <c r="D438" s="107" t="s">
        <v>2824</v>
      </c>
      <c r="E438" s="50" t="s">
        <v>43</v>
      </c>
      <c r="F438" s="51">
        <v>222</v>
      </c>
      <c r="G438" s="94"/>
      <c r="H438" s="95"/>
      <c r="I438" s="87"/>
      <c r="J438" s="91"/>
      <c r="K438" s="87"/>
      <c r="L438" s="87"/>
      <c r="M438" s="87"/>
      <c r="N438" s="87"/>
      <c r="O438" s="87"/>
      <c r="P438" s="91"/>
      <c r="Q438" s="87"/>
      <c r="R438" s="91"/>
      <c r="S438" s="87"/>
      <c r="T438" s="87"/>
      <c r="U438" s="87"/>
      <c r="V438" s="95"/>
      <c r="W438" s="91"/>
      <c r="X438" s="87"/>
      <c r="Y438" s="87"/>
      <c r="Z438" s="91"/>
      <c r="AA438" s="87">
        <v>222</v>
      </c>
      <c r="AB438" s="87"/>
      <c r="AC438" s="91"/>
      <c r="AD438" s="87"/>
      <c r="AE438" s="87"/>
      <c r="AF438" s="87"/>
      <c r="AG438" s="87"/>
      <c r="AH438" s="95"/>
      <c r="AI438" s="87"/>
      <c r="AJ438" s="91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8"/>
      <c r="BT438" s="81">
        <v>0</v>
      </c>
      <c r="BU438" s="82">
        <v>0</v>
      </c>
      <c r="BV438" s="82">
        <v>0</v>
      </c>
      <c r="BW438" s="82">
        <v>0</v>
      </c>
      <c r="BX438" s="82">
        <v>0</v>
      </c>
      <c r="BY438" s="82">
        <v>0</v>
      </c>
      <c r="DV438" s="84"/>
      <c r="DW438" s="84"/>
      <c r="DX438" s="84"/>
      <c r="DY438" s="84"/>
      <c r="DZ438" s="84"/>
      <c r="EA438" s="84"/>
      <c r="EC438" s="84"/>
      <c r="ED438" s="84"/>
      <c r="EE438" s="84"/>
      <c r="EF438" s="84"/>
      <c r="EG438" s="84"/>
      <c r="EH438" s="84"/>
      <c r="EI438" s="84"/>
      <c r="EJ438" s="84"/>
      <c r="EK438" s="84"/>
      <c r="EL438" s="84"/>
      <c r="EM438" s="84"/>
      <c r="EN438" s="84"/>
      <c r="EO438" s="84"/>
      <c r="EP438" s="84"/>
      <c r="EQ438" s="84"/>
      <c r="ER438" s="84"/>
      <c r="ES438" s="84"/>
      <c r="ET438" s="84"/>
      <c r="EU438" s="84"/>
      <c r="EV438" s="84"/>
      <c r="EW438" s="84"/>
      <c r="EX438" s="84"/>
      <c r="EY438" s="84"/>
      <c r="EZ438" s="84"/>
      <c r="FK438" s="84"/>
    </row>
    <row r="439" spans="1:167" s="84" customFormat="1" ht="15" customHeight="1" thickBot="1" x14ac:dyDescent="0.3">
      <c r="A439" s="85" t="s">
        <v>1297</v>
      </c>
      <c r="B439" s="39" t="s">
        <v>2364</v>
      </c>
      <c r="C439" s="40">
        <v>33509</v>
      </c>
      <c r="D439" s="107">
        <v>167952</v>
      </c>
      <c r="E439" s="47" t="s">
        <v>2365</v>
      </c>
      <c r="F439" s="51">
        <v>222</v>
      </c>
      <c r="G439" s="86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>
        <v>222</v>
      </c>
      <c r="BK439" s="87"/>
      <c r="BL439" s="87"/>
      <c r="BM439" s="87"/>
      <c r="BN439" s="87"/>
      <c r="BO439" s="87"/>
      <c r="BP439" s="87"/>
      <c r="BQ439" s="87"/>
      <c r="BR439" s="87"/>
      <c r="BS439" s="88"/>
      <c r="BT439" s="81">
        <v>0</v>
      </c>
      <c r="BU439" s="82">
        <v>0</v>
      </c>
      <c r="BV439" s="82">
        <v>0</v>
      </c>
      <c r="BW439" s="82">
        <v>0</v>
      </c>
      <c r="BX439" s="82">
        <v>0</v>
      </c>
      <c r="BY439" s="82">
        <v>0</v>
      </c>
      <c r="BZ439" s="83"/>
      <c r="CA439" s="83"/>
      <c r="CB439" s="83"/>
      <c r="CC439" s="83"/>
      <c r="CD439" s="83"/>
      <c r="CE439" s="83"/>
      <c r="CF439" s="83"/>
      <c r="CG439" s="83"/>
      <c r="CH439" s="83"/>
      <c r="CI439" s="83"/>
      <c r="CJ439" s="83"/>
      <c r="CK439" s="83"/>
      <c r="CL439" s="83"/>
      <c r="CM439" s="83"/>
      <c r="CN439" s="83"/>
      <c r="CO439" s="83"/>
      <c r="CP439" s="83"/>
      <c r="CQ439" s="83"/>
      <c r="CR439" s="83"/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3"/>
      <c r="DH439" s="83"/>
      <c r="DI439" s="83"/>
      <c r="DJ439" s="83"/>
      <c r="DK439" s="83"/>
      <c r="DL439" s="83"/>
      <c r="DM439" s="83"/>
      <c r="DN439" s="83"/>
      <c r="DO439" s="83"/>
      <c r="DP439" s="83"/>
      <c r="DQ439" s="83"/>
      <c r="DR439" s="83"/>
      <c r="DS439" s="83"/>
      <c r="DV439" s="83"/>
      <c r="DW439" s="83"/>
      <c r="DX439" s="83"/>
      <c r="DY439" s="83"/>
      <c r="DZ439" s="83"/>
      <c r="EA439" s="83"/>
      <c r="EB439" s="83"/>
      <c r="EC439" s="83"/>
      <c r="ED439" s="83"/>
      <c r="EE439" s="83"/>
      <c r="EF439" s="83"/>
      <c r="EG439" s="83"/>
      <c r="EH439" s="83"/>
      <c r="EI439" s="83"/>
      <c r="EJ439" s="83"/>
      <c r="EK439" s="83"/>
      <c r="EL439" s="83"/>
      <c r="EM439" s="83"/>
      <c r="EN439" s="83"/>
      <c r="EO439" s="83"/>
      <c r="EP439" s="83"/>
      <c r="EQ439" s="83"/>
      <c r="ER439" s="83"/>
      <c r="ES439" s="83"/>
      <c r="ET439" s="83"/>
      <c r="EU439" s="83"/>
      <c r="EV439" s="83"/>
      <c r="EW439" s="83"/>
      <c r="EX439" s="83"/>
      <c r="EY439" s="83"/>
      <c r="EZ439" s="83"/>
      <c r="FB439" s="83"/>
      <c r="FC439" s="83"/>
      <c r="FD439" s="83"/>
      <c r="FE439" s="83"/>
      <c r="FF439" s="83"/>
      <c r="FG439" s="83"/>
      <c r="FH439" s="83"/>
      <c r="FI439" s="83"/>
      <c r="FJ439" s="83"/>
    </row>
    <row r="440" spans="1:167" s="84" customFormat="1" ht="15" customHeight="1" thickBot="1" x14ac:dyDescent="0.3">
      <c r="A440" s="85" t="s">
        <v>1299</v>
      </c>
      <c r="B440" s="98" t="s">
        <v>1322</v>
      </c>
      <c r="C440" s="40">
        <v>33169</v>
      </c>
      <c r="D440" s="107" t="s">
        <v>2825</v>
      </c>
      <c r="E440" s="47" t="s">
        <v>46</v>
      </c>
      <c r="F440" s="51">
        <v>222</v>
      </c>
      <c r="G440" s="86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>
        <v>222</v>
      </c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8"/>
      <c r="BT440" s="81">
        <v>0</v>
      </c>
      <c r="BU440" s="82">
        <v>0</v>
      </c>
      <c r="BV440" s="82">
        <v>0</v>
      </c>
      <c r="BW440" s="82">
        <v>0</v>
      </c>
      <c r="BX440" s="82">
        <v>0</v>
      </c>
      <c r="BY440" s="82">
        <v>0</v>
      </c>
      <c r="BZ440" s="99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3"/>
      <c r="DH440" s="83"/>
      <c r="DI440" s="83"/>
      <c r="DJ440" s="83"/>
      <c r="DK440" s="83"/>
      <c r="DL440" s="83"/>
      <c r="DM440" s="83"/>
      <c r="DN440" s="83"/>
      <c r="DO440" s="83"/>
      <c r="DP440" s="83"/>
      <c r="DQ440" s="83"/>
      <c r="DR440" s="83"/>
      <c r="DS440" s="83"/>
      <c r="DV440" s="99"/>
      <c r="DW440" s="99"/>
      <c r="DX440" s="99"/>
      <c r="DY440" s="99"/>
      <c r="DZ440" s="99"/>
      <c r="EA440" s="99"/>
      <c r="EB440" s="83"/>
      <c r="EC440" s="83"/>
      <c r="ED440" s="83"/>
      <c r="EE440" s="83"/>
      <c r="EF440" s="83"/>
      <c r="EG440" s="83"/>
      <c r="EH440" s="83"/>
      <c r="EI440" s="83"/>
      <c r="EJ440" s="83"/>
      <c r="EK440" s="83"/>
      <c r="EL440" s="83"/>
      <c r="EM440" s="83"/>
      <c r="EN440" s="83"/>
      <c r="EO440" s="83"/>
      <c r="EP440" s="83"/>
      <c r="EQ440" s="83"/>
      <c r="ER440" s="83"/>
      <c r="ES440" s="83"/>
      <c r="ET440" s="83"/>
      <c r="EU440" s="83"/>
      <c r="EV440" s="83"/>
      <c r="EW440" s="83"/>
      <c r="EX440" s="83"/>
      <c r="EY440" s="83"/>
      <c r="EZ440" s="83"/>
      <c r="FA440" s="83"/>
      <c r="FB440" s="83"/>
      <c r="FC440" s="83"/>
      <c r="FD440" s="83"/>
      <c r="FE440" s="83"/>
      <c r="FF440" s="83"/>
      <c r="FG440" s="83"/>
      <c r="FH440" s="83"/>
      <c r="FI440" s="83"/>
      <c r="FJ440" s="83"/>
    </row>
    <row r="441" spans="1:167" s="84" customFormat="1" ht="15" customHeight="1" thickBot="1" x14ac:dyDescent="0.3">
      <c r="A441" s="85" t="s">
        <v>1301</v>
      </c>
      <c r="B441" s="39" t="s">
        <v>1324</v>
      </c>
      <c r="C441" s="40">
        <v>33115</v>
      </c>
      <c r="D441" s="107" t="s">
        <v>2826</v>
      </c>
      <c r="E441" s="47" t="s">
        <v>69</v>
      </c>
      <c r="F441" s="51">
        <v>222</v>
      </c>
      <c r="G441" s="86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>
        <v>222</v>
      </c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8"/>
      <c r="BT441" s="81">
        <v>0</v>
      </c>
      <c r="BU441" s="82">
        <v>0</v>
      </c>
      <c r="BV441" s="82">
        <v>0</v>
      </c>
      <c r="BW441" s="82">
        <v>0</v>
      </c>
      <c r="BX441" s="82">
        <v>0</v>
      </c>
      <c r="BY441" s="82">
        <v>0</v>
      </c>
      <c r="BZ441" s="89"/>
      <c r="DV441" s="93"/>
      <c r="DW441" s="93"/>
      <c r="DX441" s="93"/>
      <c r="DY441" s="93"/>
      <c r="DZ441" s="93"/>
      <c r="EA441" s="93"/>
      <c r="EB441" s="83"/>
      <c r="EC441" s="83"/>
      <c r="ED441" s="83"/>
      <c r="EE441" s="83"/>
      <c r="EF441" s="83"/>
      <c r="EG441" s="83"/>
      <c r="EH441" s="83"/>
      <c r="EI441" s="83"/>
      <c r="EJ441" s="83"/>
      <c r="EK441" s="83"/>
      <c r="EL441" s="83"/>
      <c r="EM441" s="83"/>
      <c r="EN441" s="83"/>
      <c r="EO441" s="83"/>
      <c r="EP441" s="83"/>
      <c r="EQ441" s="83"/>
      <c r="ER441" s="83"/>
      <c r="ES441" s="83"/>
      <c r="ET441" s="83"/>
      <c r="EU441" s="83"/>
      <c r="EV441" s="83"/>
      <c r="EW441" s="83"/>
      <c r="EX441" s="83"/>
      <c r="EY441" s="83"/>
      <c r="EZ441" s="83"/>
      <c r="FA441" s="83"/>
      <c r="FB441" s="83"/>
      <c r="FC441" s="83"/>
      <c r="FD441" s="83"/>
      <c r="FE441" s="83"/>
      <c r="FF441" s="83"/>
      <c r="FG441" s="83"/>
      <c r="FH441" s="83"/>
      <c r="FI441" s="83"/>
      <c r="FJ441" s="83"/>
      <c r="FK441" s="83"/>
    </row>
    <row r="442" spans="1:167" s="84" customFormat="1" ht="15" customHeight="1" thickBot="1" x14ac:dyDescent="0.3">
      <c r="A442" s="85" t="s">
        <v>1303</v>
      </c>
      <c r="B442" s="39" t="s">
        <v>1326</v>
      </c>
      <c r="C442" s="40">
        <v>32910</v>
      </c>
      <c r="D442" s="107" t="s">
        <v>2827</v>
      </c>
      <c r="E442" s="47" t="s">
        <v>1327</v>
      </c>
      <c r="F442" s="51">
        <v>222</v>
      </c>
      <c r="G442" s="86"/>
      <c r="H442" s="87"/>
      <c r="I442" s="87"/>
      <c r="J442" s="91"/>
      <c r="K442" s="87"/>
      <c r="L442" s="87"/>
      <c r="M442" s="87"/>
      <c r="N442" s="87"/>
      <c r="O442" s="87"/>
      <c r="P442" s="91"/>
      <c r="Q442" s="87"/>
      <c r="R442" s="91"/>
      <c r="S442" s="87"/>
      <c r="T442" s="87"/>
      <c r="U442" s="87">
        <v>222</v>
      </c>
      <c r="V442" s="87"/>
      <c r="W442" s="91"/>
      <c r="X442" s="87"/>
      <c r="Y442" s="87"/>
      <c r="Z442" s="91"/>
      <c r="AA442" s="87"/>
      <c r="AB442" s="87"/>
      <c r="AC442" s="91"/>
      <c r="AD442" s="87"/>
      <c r="AE442" s="87"/>
      <c r="AF442" s="87"/>
      <c r="AG442" s="87"/>
      <c r="AH442" s="87"/>
      <c r="AI442" s="87"/>
      <c r="AJ442" s="91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8"/>
      <c r="BT442" s="81">
        <v>0</v>
      </c>
      <c r="BU442" s="82">
        <v>0</v>
      </c>
      <c r="BV442" s="82">
        <v>0</v>
      </c>
      <c r="BW442" s="82">
        <v>0</v>
      </c>
      <c r="BX442" s="82">
        <v>0</v>
      </c>
      <c r="BY442" s="82">
        <v>0</v>
      </c>
      <c r="BZ442" s="99"/>
      <c r="CA442" s="99"/>
      <c r="CB442" s="99"/>
      <c r="CC442" s="99"/>
      <c r="CD442" s="99"/>
      <c r="CE442" s="99"/>
      <c r="CF442" s="99"/>
      <c r="CG442" s="99"/>
      <c r="CH442" s="99"/>
      <c r="CI442" s="99"/>
      <c r="CJ442" s="99"/>
      <c r="CK442" s="99"/>
      <c r="CL442" s="83"/>
      <c r="CM442" s="83"/>
      <c r="CN442" s="83"/>
      <c r="CO442" s="83"/>
      <c r="CP442" s="83"/>
      <c r="CQ442" s="83"/>
      <c r="CR442" s="83"/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3"/>
      <c r="DH442" s="83"/>
      <c r="DI442" s="83"/>
      <c r="DJ442" s="83"/>
      <c r="DK442" s="83"/>
      <c r="DL442" s="83"/>
      <c r="DM442" s="83"/>
      <c r="DN442" s="83"/>
      <c r="DO442" s="83"/>
      <c r="DP442" s="83"/>
      <c r="DQ442" s="83"/>
      <c r="DR442" s="83"/>
      <c r="DS442" s="83"/>
      <c r="DT442" s="83"/>
      <c r="DU442" s="83"/>
      <c r="DV442" s="83"/>
      <c r="DW442" s="83"/>
      <c r="DX442" s="83"/>
      <c r="DY442" s="83"/>
      <c r="DZ442" s="83"/>
      <c r="EA442" s="83"/>
      <c r="EC442" s="83"/>
      <c r="ED442" s="83"/>
      <c r="EE442" s="83"/>
      <c r="EF442" s="83"/>
      <c r="EG442" s="83"/>
      <c r="EH442" s="83"/>
      <c r="EI442" s="83"/>
      <c r="EJ442" s="83"/>
      <c r="EK442" s="83"/>
      <c r="EL442" s="83"/>
      <c r="EM442" s="83"/>
      <c r="EN442" s="83"/>
      <c r="EO442" s="83"/>
      <c r="EP442" s="83"/>
      <c r="EQ442" s="83"/>
      <c r="ER442" s="83"/>
      <c r="ES442" s="83"/>
      <c r="ET442" s="83"/>
      <c r="EU442" s="83"/>
      <c r="EV442" s="83"/>
      <c r="EW442" s="83"/>
      <c r="EX442" s="83"/>
      <c r="EY442" s="83"/>
      <c r="EZ442" s="83"/>
      <c r="FB442" s="83"/>
      <c r="FC442" s="83"/>
      <c r="FD442" s="83"/>
      <c r="FE442" s="83"/>
      <c r="FF442" s="83"/>
      <c r="FG442" s="83"/>
      <c r="FH442" s="83"/>
      <c r="FI442" s="83"/>
      <c r="FJ442" s="83"/>
      <c r="FK442" s="83"/>
    </row>
    <row r="443" spans="1:167" s="83" customFormat="1" ht="15" customHeight="1" thickBot="1" x14ac:dyDescent="0.3">
      <c r="A443" s="85" t="s">
        <v>1305</v>
      </c>
      <c r="B443" s="39" t="s">
        <v>1329</v>
      </c>
      <c r="C443" s="40">
        <v>32325</v>
      </c>
      <c r="D443" s="107" t="s">
        <v>2828</v>
      </c>
      <c r="E443" s="47" t="s">
        <v>1313</v>
      </c>
      <c r="F443" s="51">
        <v>222</v>
      </c>
      <c r="G443" s="86"/>
      <c r="H443" s="87"/>
      <c r="I443" s="87"/>
      <c r="J443" s="91"/>
      <c r="K443" s="87"/>
      <c r="L443" s="87"/>
      <c r="M443" s="87"/>
      <c r="N443" s="87"/>
      <c r="O443" s="87"/>
      <c r="P443" s="91"/>
      <c r="Q443" s="87"/>
      <c r="R443" s="91"/>
      <c r="S443" s="87"/>
      <c r="T443" s="87"/>
      <c r="U443" s="87">
        <v>222</v>
      </c>
      <c r="V443" s="87"/>
      <c r="W443" s="91"/>
      <c r="X443" s="87"/>
      <c r="Y443" s="87"/>
      <c r="Z443" s="91"/>
      <c r="AA443" s="87"/>
      <c r="AB443" s="87"/>
      <c r="AC443" s="91"/>
      <c r="AD443" s="87"/>
      <c r="AE443" s="87"/>
      <c r="AF443" s="87"/>
      <c r="AG443" s="87"/>
      <c r="AH443" s="87"/>
      <c r="AI443" s="87"/>
      <c r="AJ443" s="91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8"/>
      <c r="BT443" s="81">
        <v>0</v>
      </c>
      <c r="BU443" s="82">
        <v>0</v>
      </c>
      <c r="BV443" s="82">
        <v>0</v>
      </c>
      <c r="BW443" s="82">
        <v>0</v>
      </c>
      <c r="BX443" s="82">
        <v>0</v>
      </c>
      <c r="BY443" s="82">
        <v>0</v>
      </c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  <c r="DL443" s="96"/>
      <c r="DM443" s="96"/>
      <c r="DN443" s="96"/>
      <c r="DO443" s="96"/>
      <c r="DP443" s="96"/>
      <c r="DQ443" s="96"/>
      <c r="DR443" s="96"/>
      <c r="DS443" s="96"/>
      <c r="DV443" s="99"/>
      <c r="DW443" s="99"/>
      <c r="DX443" s="99"/>
      <c r="DY443" s="99"/>
      <c r="DZ443" s="99"/>
      <c r="EA443" s="99"/>
      <c r="EB443" s="99"/>
      <c r="FA443" s="84"/>
    </row>
    <row r="444" spans="1:167" s="83" customFormat="1" ht="15" customHeight="1" thickBot="1" x14ac:dyDescent="0.25">
      <c r="A444" s="85" t="s">
        <v>1307</v>
      </c>
      <c r="B444" s="101" t="s">
        <v>1331</v>
      </c>
      <c r="C444" s="40">
        <v>31386</v>
      </c>
      <c r="D444" s="107" t="s">
        <v>2829</v>
      </c>
      <c r="E444" s="47" t="s">
        <v>1313</v>
      </c>
      <c r="F444" s="51">
        <v>222</v>
      </c>
      <c r="G444" s="86"/>
      <c r="H444" s="87"/>
      <c r="I444" s="87"/>
      <c r="J444" s="91"/>
      <c r="K444" s="87"/>
      <c r="L444" s="87"/>
      <c r="M444" s="87"/>
      <c r="N444" s="87"/>
      <c r="O444" s="87"/>
      <c r="P444" s="91"/>
      <c r="Q444" s="87"/>
      <c r="R444" s="91"/>
      <c r="S444" s="87"/>
      <c r="T444" s="87"/>
      <c r="U444" s="87">
        <v>222</v>
      </c>
      <c r="V444" s="87"/>
      <c r="W444" s="91"/>
      <c r="X444" s="87"/>
      <c r="Y444" s="87"/>
      <c r="Z444" s="91"/>
      <c r="AA444" s="87"/>
      <c r="AB444" s="87"/>
      <c r="AC444" s="91"/>
      <c r="AD444" s="87"/>
      <c r="AE444" s="87"/>
      <c r="AF444" s="87"/>
      <c r="AG444" s="87"/>
      <c r="AH444" s="87"/>
      <c r="AI444" s="87"/>
      <c r="AJ444" s="91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8"/>
      <c r="BT444" s="81">
        <v>0</v>
      </c>
      <c r="BU444" s="82">
        <v>0</v>
      </c>
      <c r="BV444" s="82">
        <v>0</v>
      </c>
      <c r="BW444" s="82">
        <v>0</v>
      </c>
      <c r="BX444" s="82">
        <v>0</v>
      </c>
      <c r="BY444" s="82">
        <v>0</v>
      </c>
      <c r="BZ444" s="89"/>
      <c r="DV444" s="84"/>
      <c r="DW444" s="84"/>
      <c r="DX444" s="84"/>
      <c r="DY444" s="84"/>
      <c r="DZ444" s="84"/>
      <c r="EA444" s="84"/>
      <c r="EB444" s="84"/>
      <c r="EC444" s="84"/>
      <c r="ED444" s="84"/>
      <c r="EE444" s="84"/>
      <c r="EF444" s="84"/>
      <c r="EG444" s="84"/>
      <c r="EH444" s="84"/>
      <c r="EI444" s="84"/>
      <c r="EJ444" s="84"/>
      <c r="EK444" s="84"/>
      <c r="EL444" s="84"/>
      <c r="EM444" s="84"/>
      <c r="EN444" s="84"/>
      <c r="EO444" s="84"/>
      <c r="EP444" s="84"/>
      <c r="EQ444" s="84"/>
      <c r="ER444" s="84"/>
      <c r="ES444" s="84"/>
      <c r="ET444" s="84"/>
      <c r="EU444" s="84"/>
      <c r="EV444" s="84"/>
      <c r="EW444" s="84"/>
      <c r="EX444" s="84"/>
      <c r="EY444" s="84"/>
      <c r="EZ444" s="84"/>
      <c r="FB444" s="89"/>
      <c r="FC444" s="89"/>
    </row>
    <row r="445" spans="1:167" s="83" customFormat="1" ht="15" customHeight="1" thickBot="1" x14ac:dyDescent="0.3">
      <c r="A445" s="85" t="s">
        <v>1309</v>
      </c>
      <c r="B445" s="43" t="s">
        <v>1333</v>
      </c>
      <c r="C445" s="44">
        <v>30999</v>
      </c>
      <c r="D445" s="107">
        <v>11385</v>
      </c>
      <c r="E445" s="50" t="s">
        <v>1169</v>
      </c>
      <c r="F445" s="51">
        <v>222</v>
      </c>
      <c r="G445" s="94"/>
      <c r="H445" s="95"/>
      <c r="I445" s="87"/>
      <c r="J445" s="91"/>
      <c r="K445" s="87"/>
      <c r="L445" s="87"/>
      <c r="M445" s="87"/>
      <c r="N445" s="87"/>
      <c r="O445" s="87"/>
      <c r="P445" s="91"/>
      <c r="Q445" s="87"/>
      <c r="R445" s="91"/>
      <c r="S445" s="87"/>
      <c r="T445" s="87"/>
      <c r="U445" s="87"/>
      <c r="V445" s="95"/>
      <c r="W445" s="91"/>
      <c r="X445" s="87"/>
      <c r="Y445" s="87"/>
      <c r="Z445" s="91"/>
      <c r="AA445" s="87"/>
      <c r="AB445" s="87"/>
      <c r="AC445" s="91"/>
      <c r="AD445" s="87"/>
      <c r="AE445" s="87"/>
      <c r="AF445" s="87"/>
      <c r="AG445" s="87"/>
      <c r="AH445" s="95"/>
      <c r="AI445" s="87"/>
      <c r="AJ445" s="91"/>
      <c r="AK445" s="87"/>
      <c r="AL445" s="87"/>
      <c r="AM445" s="87">
        <v>222</v>
      </c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8"/>
      <c r="BT445" s="81">
        <v>0</v>
      </c>
      <c r="BU445" s="82">
        <v>0</v>
      </c>
      <c r="BV445" s="82">
        <v>0</v>
      </c>
      <c r="BW445" s="82">
        <v>0</v>
      </c>
      <c r="BX445" s="82">
        <v>0</v>
      </c>
      <c r="BY445" s="82">
        <v>0</v>
      </c>
      <c r="BZ445" s="99"/>
      <c r="DT445" s="84"/>
      <c r="DU445" s="84"/>
      <c r="DV445" s="84"/>
      <c r="DW445" s="84"/>
      <c r="DX445" s="84"/>
      <c r="DY445" s="84"/>
      <c r="DZ445" s="84"/>
      <c r="EA445" s="8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4"/>
      <c r="EM445" s="84"/>
      <c r="EN445" s="84"/>
      <c r="EO445" s="84"/>
      <c r="EP445" s="84"/>
      <c r="EQ445" s="84"/>
      <c r="ER445" s="84"/>
      <c r="ES445" s="84"/>
      <c r="ET445" s="84"/>
      <c r="EU445" s="84"/>
      <c r="EV445" s="84"/>
      <c r="EW445" s="84"/>
      <c r="EX445" s="84"/>
      <c r="EY445" s="84"/>
      <c r="EZ445" s="84"/>
    </row>
    <row r="446" spans="1:167" s="83" customFormat="1" ht="15" customHeight="1" thickBot="1" x14ac:dyDescent="0.3">
      <c r="A446" s="85" t="s">
        <v>1311</v>
      </c>
      <c r="B446" s="43" t="s">
        <v>1335</v>
      </c>
      <c r="C446" s="44">
        <v>30023</v>
      </c>
      <c r="D446" s="107" t="s">
        <v>2830</v>
      </c>
      <c r="E446" s="50" t="s">
        <v>1169</v>
      </c>
      <c r="F446" s="51">
        <v>222</v>
      </c>
      <c r="G446" s="94"/>
      <c r="H446" s="95"/>
      <c r="I446" s="87"/>
      <c r="J446" s="91"/>
      <c r="K446" s="87"/>
      <c r="L446" s="87"/>
      <c r="M446" s="87"/>
      <c r="N446" s="87"/>
      <c r="O446" s="87"/>
      <c r="P446" s="91"/>
      <c r="Q446" s="87"/>
      <c r="R446" s="91"/>
      <c r="S446" s="87"/>
      <c r="T446" s="87"/>
      <c r="U446" s="87"/>
      <c r="V446" s="95"/>
      <c r="W446" s="91"/>
      <c r="X446" s="87"/>
      <c r="Y446" s="87"/>
      <c r="Z446" s="91"/>
      <c r="AA446" s="87"/>
      <c r="AB446" s="87"/>
      <c r="AC446" s="91"/>
      <c r="AD446" s="87"/>
      <c r="AE446" s="87"/>
      <c r="AF446" s="87"/>
      <c r="AG446" s="87"/>
      <c r="AH446" s="95"/>
      <c r="AI446" s="87"/>
      <c r="AJ446" s="91"/>
      <c r="AK446" s="87"/>
      <c r="AL446" s="87"/>
      <c r="AM446" s="87">
        <v>222</v>
      </c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8"/>
      <c r="BT446" s="81">
        <v>0</v>
      </c>
      <c r="BU446" s="82">
        <v>0</v>
      </c>
      <c r="BV446" s="82">
        <v>0</v>
      </c>
      <c r="BW446" s="82">
        <v>0</v>
      </c>
      <c r="BX446" s="82">
        <v>0</v>
      </c>
      <c r="BY446" s="82">
        <v>0</v>
      </c>
      <c r="BZ446" s="99"/>
      <c r="DT446" s="84"/>
      <c r="DU446" s="84"/>
      <c r="DV446" s="84"/>
      <c r="DW446" s="84"/>
      <c r="DX446" s="84"/>
      <c r="DY446" s="84"/>
      <c r="DZ446" s="84"/>
      <c r="EA446" s="84"/>
      <c r="EC446" s="84"/>
      <c r="ED446" s="84"/>
      <c r="EE446" s="84"/>
      <c r="EF446" s="84"/>
      <c r="EG446" s="84"/>
      <c r="EH446" s="84"/>
      <c r="EI446" s="84"/>
      <c r="EJ446" s="84"/>
      <c r="EK446" s="84"/>
      <c r="EL446" s="84"/>
      <c r="EM446" s="84"/>
      <c r="EN446" s="84"/>
      <c r="EO446" s="84"/>
      <c r="EP446" s="84"/>
      <c r="EQ446" s="84"/>
      <c r="ER446" s="84"/>
      <c r="ES446" s="84"/>
      <c r="ET446" s="84"/>
      <c r="EU446" s="84"/>
      <c r="EV446" s="84"/>
      <c r="EW446" s="84"/>
      <c r="EX446" s="84"/>
      <c r="EY446" s="84"/>
      <c r="EZ446" s="84"/>
      <c r="FD446" s="89"/>
    </row>
    <row r="447" spans="1:167" s="83" customFormat="1" ht="15" customHeight="1" thickBot="1" x14ac:dyDescent="0.3">
      <c r="A447" s="85" t="s">
        <v>1314</v>
      </c>
      <c r="B447" s="39" t="s">
        <v>1337</v>
      </c>
      <c r="C447" s="40">
        <v>29478</v>
      </c>
      <c r="D447" s="107" t="s">
        <v>2831</v>
      </c>
      <c r="E447" s="47" t="s">
        <v>697</v>
      </c>
      <c r="F447" s="51">
        <v>222</v>
      </c>
      <c r="G447" s="86"/>
      <c r="H447" s="87"/>
      <c r="I447" s="87"/>
      <c r="J447" s="91"/>
      <c r="K447" s="91"/>
      <c r="L447" s="87"/>
      <c r="M447" s="87"/>
      <c r="N447" s="87"/>
      <c r="O447" s="87"/>
      <c r="P447" s="91"/>
      <c r="Q447" s="87"/>
      <c r="R447" s="91"/>
      <c r="S447" s="87"/>
      <c r="T447" s="91"/>
      <c r="U447" s="91"/>
      <c r="V447" s="87"/>
      <c r="W447" s="91"/>
      <c r="X447" s="87"/>
      <c r="Y447" s="87"/>
      <c r="Z447" s="91"/>
      <c r="AA447" s="91"/>
      <c r="AB447" s="87"/>
      <c r="AC447" s="91"/>
      <c r="AD447" s="91"/>
      <c r="AE447" s="87"/>
      <c r="AF447" s="87"/>
      <c r="AG447" s="91"/>
      <c r="AH447" s="87"/>
      <c r="AI447" s="87"/>
      <c r="AJ447" s="91"/>
      <c r="AK447" s="91"/>
      <c r="AL447" s="91"/>
      <c r="AM447" s="91"/>
      <c r="AN447" s="87"/>
      <c r="AO447" s="91"/>
      <c r="AP447" s="87"/>
      <c r="AQ447" s="91">
        <v>222</v>
      </c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2"/>
      <c r="BT447" s="81">
        <v>0</v>
      </c>
      <c r="BU447" s="82">
        <v>0</v>
      </c>
      <c r="BV447" s="82">
        <v>0</v>
      </c>
      <c r="BW447" s="82">
        <v>0</v>
      </c>
      <c r="BX447" s="82">
        <v>0</v>
      </c>
      <c r="BY447" s="82">
        <v>0</v>
      </c>
      <c r="CA447" s="89"/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/>
      <c r="CY447" s="89"/>
      <c r="CZ447" s="89"/>
      <c r="DA447" s="89"/>
      <c r="DB447" s="89"/>
      <c r="DC447" s="89"/>
      <c r="DD447" s="89"/>
      <c r="DE447" s="89"/>
      <c r="DF447" s="89"/>
      <c r="DG447" s="89"/>
      <c r="DH447" s="89"/>
      <c r="DI447" s="89"/>
      <c r="DJ447" s="89"/>
      <c r="DK447" s="89"/>
      <c r="DL447" s="89"/>
      <c r="DM447" s="89"/>
      <c r="DN447" s="89"/>
      <c r="DO447" s="89"/>
      <c r="DP447" s="89"/>
      <c r="DQ447" s="89"/>
      <c r="DR447" s="89"/>
      <c r="DS447" s="89"/>
      <c r="FA447" s="84"/>
    </row>
    <row r="448" spans="1:167" s="83" customFormat="1" ht="15" customHeight="1" thickBot="1" x14ac:dyDescent="0.3">
      <c r="A448" s="85" t="s">
        <v>1316</v>
      </c>
      <c r="B448" s="39" t="s">
        <v>1341</v>
      </c>
      <c r="C448" s="40">
        <v>24890</v>
      </c>
      <c r="D448" s="107" t="s">
        <v>2253</v>
      </c>
      <c r="E448" s="47" t="s">
        <v>49</v>
      </c>
      <c r="F448" s="51">
        <v>222</v>
      </c>
      <c r="G448" s="86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>
        <v>222</v>
      </c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8"/>
      <c r="BT448" s="81">
        <v>0</v>
      </c>
      <c r="BU448" s="82">
        <v>0</v>
      </c>
      <c r="BV448" s="82">
        <v>0</v>
      </c>
      <c r="BW448" s="82">
        <v>0</v>
      </c>
      <c r="BX448" s="82">
        <v>0</v>
      </c>
      <c r="BY448" s="82">
        <v>0</v>
      </c>
      <c r="BZ448" s="89"/>
      <c r="CA448" s="84"/>
      <c r="CB448" s="84"/>
      <c r="CC448" s="84"/>
      <c r="CD448" s="84"/>
      <c r="CE448" s="8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8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84"/>
      <c r="DH448" s="84"/>
      <c r="DI448" s="84"/>
      <c r="DJ448" s="84"/>
      <c r="DK448" s="84"/>
      <c r="DL448" s="84"/>
      <c r="DM448" s="84"/>
      <c r="DN448" s="84"/>
      <c r="DO448" s="84"/>
      <c r="DP448" s="84"/>
      <c r="DQ448" s="84"/>
      <c r="DR448" s="84"/>
      <c r="DS448" s="84"/>
      <c r="DT448" s="84"/>
      <c r="DU448" s="84"/>
      <c r="DV448" s="93"/>
      <c r="DW448" s="93"/>
      <c r="DX448" s="93"/>
      <c r="DY448" s="93"/>
      <c r="DZ448" s="93"/>
      <c r="EA448" s="93"/>
      <c r="FD448" s="89"/>
    </row>
    <row r="449" spans="1:167" s="83" customFormat="1" ht="15" customHeight="1" thickBot="1" x14ac:dyDescent="0.3">
      <c r="A449" s="85" t="s">
        <v>1317</v>
      </c>
      <c r="B449" s="43" t="s">
        <v>1343</v>
      </c>
      <c r="C449" s="44">
        <v>22651</v>
      </c>
      <c r="D449" s="107" t="s">
        <v>2832</v>
      </c>
      <c r="E449" s="50" t="s">
        <v>1344</v>
      </c>
      <c r="F449" s="51">
        <v>222</v>
      </c>
      <c r="G449" s="94"/>
      <c r="H449" s="95"/>
      <c r="I449" s="87"/>
      <c r="J449" s="91"/>
      <c r="K449" s="87"/>
      <c r="L449" s="87"/>
      <c r="M449" s="87"/>
      <c r="N449" s="87"/>
      <c r="O449" s="87"/>
      <c r="P449" s="91"/>
      <c r="Q449" s="87"/>
      <c r="R449" s="91"/>
      <c r="S449" s="87"/>
      <c r="T449" s="87"/>
      <c r="U449" s="87"/>
      <c r="V449" s="95"/>
      <c r="W449" s="91"/>
      <c r="X449" s="87"/>
      <c r="Y449" s="87"/>
      <c r="Z449" s="91"/>
      <c r="AA449" s="87"/>
      <c r="AB449" s="87"/>
      <c r="AC449" s="91"/>
      <c r="AD449" s="87"/>
      <c r="AE449" s="87"/>
      <c r="AF449" s="87"/>
      <c r="AG449" s="87"/>
      <c r="AH449" s="95"/>
      <c r="AI449" s="87"/>
      <c r="AJ449" s="91"/>
      <c r="AK449" s="87"/>
      <c r="AL449" s="87">
        <v>222</v>
      </c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8"/>
      <c r="BT449" s="81">
        <v>0</v>
      </c>
      <c r="BU449" s="82">
        <v>0</v>
      </c>
      <c r="BV449" s="82">
        <v>0</v>
      </c>
      <c r="BW449" s="82">
        <v>0</v>
      </c>
      <c r="BX449" s="82">
        <v>0</v>
      </c>
      <c r="BY449" s="82">
        <v>0</v>
      </c>
      <c r="BZ449" s="99"/>
      <c r="DT449" s="84"/>
      <c r="DU449" s="84"/>
      <c r="DV449" s="84"/>
      <c r="DW449" s="84"/>
      <c r="DX449" s="84"/>
      <c r="DY449" s="84"/>
      <c r="DZ449" s="84"/>
      <c r="EA449" s="8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4"/>
      <c r="EM449" s="84"/>
      <c r="EN449" s="84"/>
      <c r="EO449" s="84"/>
      <c r="EP449" s="84"/>
      <c r="EQ449" s="84"/>
      <c r="ER449" s="84"/>
      <c r="ES449" s="84"/>
      <c r="ET449" s="84"/>
      <c r="EU449" s="84"/>
      <c r="EV449" s="84"/>
      <c r="EW449" s="84"/>
      <c r="EX449" s="84"/>
      <c r="EY449" s="84"/>
      <c r="EZ449" s="84"/>
    </row>
    <row r="450" spans="1:167" s="83" customFormat="1" ht="15" customHeight="1" thickBot="1" x14ac:dyDescent="0.3">
      <c r="A450" s="85" t="s">
        <v>1318</v>
      </c>
      <c r="B450" s="43" t="s">
        <v>1346</v>
      </c>
      <c r="C450" s="44">
        <v>20183</v>
      </c>
      <c r="D450" s="107" t="s">
        <v>2833</v>
      </c>
      <c r="E450" s="50" t="s">
        <v>1344</v>
      </c>
      <c r="F450" s="51">
        <v>222</v>
      </c>
      <c r="G450" s="94"/>
      <c r="H450" s="95"/>
      <c r="I450" s="87"/>
      <c r="J450" s="91"/>
      <c r="K450" s="87"/>
      <c r="L450" s="87"/>
      <c r="M450" s="87"/>
      <c r="N450" s="87"/>
      <c r="O450" s="87"/>
      <c r="P450" s="91"/>
      <c r="Q450" s="87"/>
      <c r="R450" s="91"/>
      <c r="S450" s="87"/>
      <c r="T450" s="87"/>
      <c r="U450" s="87"/>
      <c r="V450" s="95"/>
      <c r="W450" s="91"/>
      <c r="X450" s="87"/>
      <c r="Y450" s="87"/>
      <c r="Z450" s="91"/>
      <c r="AA450" s="87"/>
      <c r="AB450" s="87"/>
      <c r="AC450" s="91"/>
      <c r="AD450" s="87"/>
      <c r="AE450" s="87"/>
      <c r="AF450" s="87"/>
      <c r="AG450" s="87"/>
      <c r="AH450" s="95"/>
      <c r="AI450" s="87"/>
      <c r="AJ450" s="91"/>
      <c r="AK450" s="87"/>
      <c r="AL450" s="87">
        <v>222</v>
      </c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8"/>
      <c r="BT450" s="81">
        <v>0</v>
      </c>
      <c r="BU450" s="82">
        <v>0</v>
      </c>
      <c r="BV450" s="82">
        <v>0</v>
      </c>
      <c r="BW450" s="82">
        <v>0</v>
      </c>
      <c r="BX450" s="82">
        <v>0</v>
      </c>
      <c r="BY450" s="82">
        <v>0</v>
      </c>
      <c r="BZ450" s="99"/>
      <c r="DT450" s="84"/>
      <c r="DU450" s="84"/>
      <c r="DV450" s="84"/>
      <c r="DW450" s="84"/>
      <c r="DX450" s="84"/>
      <c r="DY450" s="84"/>
      <c r="DZ450" s="84"/>
      <c r="EA450" s="84"/>
      <c r="EC450" s="84"/>
      <c r="ED450" s="84"/>
      <c r="EE450" s="84"/>
      <c r="EF450" s="84"/>
      <c r="EG450" s="84"/>
      <c r="EH450" s="84"/>
      <c r="EI450" s="84"/>
      <c r="EJ450" s="84"/>
      <c r="EK450" s="84"/>
      <c r="EL450" s="84"/>
      <c r="EM450" s="84"/>
      <c r="EN450" s="84"/>
      <c r="EO450" s="84"/>
      <c r="EP450" s="84"/>
      <c r="EQ450" s="84"/>
      <c r="ER450" s="84"/>
      <c r="ES450" s="84"/>
      <c r="ET450" s="84"/>
      <c r="EU450" s="84"/>
      <c r="EV450" s="84"/>
      <c r="EW450" s="84"/>
      <c r="EX450" s="84"/>
      <c r="EY450" s="84"/>
      <c r="EZ450" s="84"/>
      <c r="FD450" s="84"/>
    </row>
    <row r="451" spans="1:167" s="83" customFormat="1" ht="15" customHeight="1" thickBot="1" x14ac:dyDescent="0.3">
      <c r="A451" s="85" t="s">
        <v>1320</v>
      </c>
      <c r="B451" s="37" t="s">
        <v>496</v>
      </c>
      <c r="C451" s="38">
        <v>38867</v>
      </c>
      <c r="D451" s="107" t="s">
        <v>2834</v>
      </c>
      <c r="E451" s="46" t="s">
        <v>410</v>
      </c>
      <c r="F451" s="51">
        <v>220</v>
      </c>
      <c r="G451" s="90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  <c r="AF451" s="91"/>
      <c r="AG451" s="91"/>
      <c r="AH451" s="91"/>
      <c r="AI451" s="91"/>
      <c r="AJ451" s="91"/>
      <c r="AK451" s="91"/>
      <c r="AL451" s="91"/>
      <c r="AM451" s="91"/>
      <c r="AN451" s="91"/>
      <c r="AO451" s="91"/>
      <c r="AP451" s="91"/>
      <c r="AQ451" s="91">
        <v>220</v>
      </c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2"/>
      <c r="BT451" s="81">
        <v>0</v>
      </c>
      <c r="BU451" s="82">
        <v>0</v>
      </c>
      <c r="BV451" s="82">
        <v>0</v>
      </c>
      <c r="BW451" s="82">
        <v>0</v>
      </c>
      <c r="BX451" s="82">
        <v>0</v>
      </c>
      <c r="BY451" s="82">
        <v>0</v>
      </c>
    </row>
    <row r="452" spans="1:167" s="83" customFormat="1" ht="15" customHeight="1" thickBot="1" x14ac:dyDescent="0.3">
      <c r="A452" s="85" t="s">
        <v>1321</v>
      </c>
      <c r="B452" s="37" t="s">
        <v>1239</v>
      </c>
      <c r="C452" s="38">
        <v>37512</v>
      </c>
      <c r="D452" s="107" t="s">
        <v>2835</v>
      </c>
      <c r="E452" s="46" t="s">
        <v>58</v>
      </c>
      <c r="F452" s="51">
        <v>220</v>
      </c>
      <c r="G452" s="90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  <c r="AF452" s="91"/>
      <c r="AG452" s="91"/>
      <c r="AH452" s="91">
        <v>220</v>
      </c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2"/>
      <c r="BT452" s="81">
        <v>0</v>
      </c>
      <c r="BU452" s="82">
        <v>0</v>
      </c>
      <c r="BV452" s="82">
        <v>0</v>
      </c>
      <c r="BW452" s="82">
        <v>0</v>
      </c>
      <c r="BX452" s="82">
        <v>0</v>
      </c>
      <c r="BY452" s="82">
        <v>0</v>
      </c>
    </row>
    <row r="453" spans="1:167" s="83" customFormat="1" ht="15" customHeight="1" thickBot="1" x14ac:dyDescent="0.3">
      <c r="A453" s="85" t="s">
        <v>1323</v>
      </c>
      <c r="B453" s="43" t="s">
        <v>1355</v>
      </c>
      <c r="C453" s="38">
        <v>39241</v>
      </c>
      <c r="D453" s="107">
        <v>95379</v>
      </c>
      <c r="E453" s="46" t="s">
        <v>823</v>
      </c>
      <c r="F453" s="51">
        <v>216</v>
      </c>
      <c r="G453" s="90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>
        <v>64</v>
      </c>
      <c r="AI453" s="91"/>
      <c r="AJ453" s="91"/>
      <c r="AK453" s="91"/>
      <c r="AL453" s="91"/>
      <c r="AM453" s="91"/>
      <c r="AN453" s="91"/>
      <c r="AO453" s="91"/>
      <c r="AP453" s="91"/>
      <c r="AQ453" s="91">
        <v>152</v>
      </c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2"/>
      <c r="BT453" s="81">
        <v>0</v>
      </c>
      <c r="BU453" s="82">
        <v>0</v>
      </c>
      <c r="BV453" s="82">
        <v>0</v>
      </c>
      <c r="BW453" s="82">
        <v>0</v>
      </c>
      <c r="BX453" s="82">
        <v>0</v>
      </c>
      <c r="BY453" s="82">
        <v>0</v>
      </c>
    </row>
    <row r="454" spans="1:167" s="83" customFormat="1" ht="15" customHeight="1" thickBot="1" x14ac:dyDescent="0.3">
      <c r="A454" s="85" t="s">
        <v>1325</v>
      </c>
      <c r="B454" s="37" t="s">
        <v>1359</v>
      </c>
      <c r="C454" s="38">
        <v>37522</v>
      </c>
      <c r="D454" s="107" t="s">
        <v>2836</v>
      </c>
      <c r="E454" s="46" t="s">
        <v>46</v>
      </c>
      <c r="F454" s="51">
        <v>216</v>
      </c>
      <c r="G454" s="90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  <c r="AF454" s="91"/>
      <c r="AG454" s="91"/>
      <c r="AH454" s="91">
        <v>150</v>
      </c>
      <c r="AI454" s="91"/>
      <c r="AJ454" s="91"/>
      <c r="AK454" s="91">
        <v>66</v>
      </c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2"/>
      <c r="BT454" s="81">
        <v>0</v>
      </c>
      <c r="BU454" s="82">
        <v>0</v>
      </c>
      <c r="BV454" s="82">
        <v>0</v>
      </c>
      <c r="BW454" s="82">
        <v>0</v>
      </c>
      <c r="BX454" s="82">
        <v>0</v>
      </c>
      <c r="BY454" s="82">
        <v>0</v>
      </c>
    </row>
    <row r="455" spans="1:167" s="83" customFormat="1" ht="15" customHeight="1" thickBot="1" x14ac:dyDescent="0.3">
      <c r="A455" s="85" t="s">
        <v>1328</v>
      </c>
      <c r="B455" s="37" t="s">
        <v>1365</v>
      </c>
      <c r="C455" s="38">
        <v>37431</v>
      </c>
      <c r="D455" s="107" t="s">
        <v>2837</v>
      </c>
      <c r="E455" s="46" t="s">
        <v>408</v>
      </c>
      <c r="F455" s="51">
        <v>213</v>
      </c>
      <c r="G455" s="90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  <c r="AF455" s="91"/>
      <c r="AG455" s="91">
        <v>167</v>
      </c>
      <c r="AH455" s="91"/>
      <c r="AI455" s="91"/>
      <c r="AJ455" s="91"/>
      <c r="AK455" s="91"/>
      <c r="AL455" s="91"/>
      <c r="AM455" s="91">
        <v>46</v>
      </c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2"/>
      <c r="BT455" s="81">
        <v>0</v>
      </c>
      <c r="BU455" s="82">
        <v>0</v>
      </c>
      <c r="BV455" s="82">
        <v>0</v>
      </c>
      <c r="BW455" s="82">
        <v>0</v>
      </c>
      <c r="BX455" s="82">
        <v>0</v>
      </c>
      <c r="BY455" s="82">
        <v>0</v>
      </c>
      <c r="FK455" s="84"/>
    </row>
    <row r="456" spans="1:167" s="83" customFormat="1" ht="15" customHeight="1" thickBot="1" x14ac:dyDescent="0.3">
      <c r="A456" s="85" t="s">
        <v>1330</v>
      </c>
      <c r="B456" s="43" t="s">
        <v>574</v>
      </c>
      <c r="C456" s="44">
        <v>35162</v>
      </c>
      <c r="D456" s="107" t="s">
        <v>2838</v>
      </c>
      <c r="E456" s="50" t="s">
        <v>62</v>
      </c>
      <c r="F456" s="51">
        <v>213</v>
      </c>
      <c r="G456" s="94"/>
      <c r="H456" s="95"/>
      <c r="I456" s="87"/>
      <c r="J456" s="91"/>
      <c r="K456" s="87"/>
      <c r="L456" s="87"/>
      <c r="M456" s="87"/>
      <c r="N456" s="87"/>
      <c r="O456" s="87"/>
      <c r="P456" s="91"/>
      <c r="Q456" s="87"/>
      <c r="R456" s="91"/>
      <c r="S456" s="87"/>
      <c r="T456" s="87"/>
      <c r="U456" s="87"/>
      <c r="V456" s="95"/>
      <c r="W456" s="91"/>
      <c r="X456" s="87">
        <v>213</v>
      </c>
      <c r="Y456" s="87"/>
      <c r="Z456" s="91"/>
      <c r="AA456" s="87"/>
      <c r="AB456" s="87"/>
      <c r="AC456" s="91"/>
      <c r="AD456" s="87"/>
      <c r="AE456" s="87"/>
      <c r="AF456" s="87"/>
      <c r="AG456" s="87"/>
      <c r="AH456" s="95"/>
      <c r="AI456" s="87"/>
      <c r="AJ456" s="91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8"/>
      <c r="BT456" s="81">
        <v>0</v>
      </c>
      <c r="BU456" s="82">
        <v>0</v>
      </c>
      <c r="BV456" s="82">
        <v>0</v>
      </c>
      <c r="BW456" s="82">
        <v>0</v>
      </c>
      <c r="BX456" s="82">
        <v>0</v>
      </c>
      <c r="BY456" s="82">
        <v>0</v>
      </c>
      <c r="EC456" s="84"/>
      <c r="ED456" s="84"/>
      <c r="EE456" s="84"/>
      <c r="EF456" s="84"/>
      <c r="EG456" s="84"/>
      <c r="EH456" s="84"/>
      <c r="EI456" s="84"/>
      <c r="EJ456" s="84"/>
      <c r="EK456" s="84"/>
      <c r="EL456" s="84"/>
      <c r="EM456" s="84"/>
      <c r="EN456" s="84"/>
      <c r="EO456" s="84"/>
      <c r="EP456" s="84"/>
      <c r="EQ456" s="84"/>
      <c r="ER456" s="84"/>
      <c r="ES456" s="84"/>
      <c r="ET456" s="84"/>
      <c r="EU456" s="84"/>
      <c r="EV456" s="84"/>
      <c r="EW456" s="84"/>
      <c r="EX456" s="84"/>
      <c r="EY456" s="84"/>
      <c r="EZ456" s="84"/>
      <c r="FD456" s="99"/>
    </row>
    <row r="457" spans="1:167" s="84" customFormat="1" ht="15" customHeight="1" thickBot="1" x14ac:dyDescent="0.3">
      <c r="A457" s="85" t="s">
        <v>1332</v>
      </c>
      <c r="B457" s="37" t="s">
        <v>1372</v>
      </c>
      <c r="C457" s="38">
        <v>38336</v>
      </c>
      <c r="D457" s="107" t="s">
        <v>2839</v>
      </c>
      <c r="E457" s="46" t="s">
        <v>78</v>
      </c>
      <c r="F457" s="51">
        <v>211</v>
      </c>
      <c r="G457" s="90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  <c r="AF457" s="91">
        <v>55</v>
      </c>
      <c r="AG457" s="91"/>
      <c r="AH457" s="91">
        <v>64</v>
      </c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>
        <v>92</v>
      </c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2"/>
      <c r="BT457" s="81">
        <v>0</v>
      </c>
      <c r="BU457" s="82">
        <v>0</v>
      </c>
      <c r="BV457" s="82">
        <v>0</v>
      </c>
      <c r="BW457" s="82">
        <v>0</v>
      </c>
      <c r="BX457" s="82">
        <v>0</v>
      </c>
      <c r="BY457" s="82">
        <v>0</v>
      </c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  <c r="EA457" s="83"/>
      <c r="EB457" s="83"/>
      <c r="EC457" s="83"/>
      <c r="ED457" s="83"/>
      <c r="EE457" s="83"/>
      <c r="EF457" s="83"/>
      <c r="EG457" s="83"/>
      <c r="EH457" s="83"/>
      <c r="EI457" s="83"/>
      <c r="EJ457" s="83"/>
      <c r="EK457" s="83"/>
      <c r="EL457" s="83"/>
      <c r="EM457" s="83"/>
      <c r="EN457" s="83"/>
      <c r="EO457" s="83"/>
      <c r="EP457" s="83"/>
      <c r="EQ457" s="83"/>
      <c r="ER457" s="83"/>
      <c r="ES457" s="83"/>
      <c r="ET457" s="83"/>
      <c r="EU457" s="83"/>
      <c r="EV457" s="83"/>
      <c r="EW457" s="83"/>
      <c r="EX457" s="83"/>
      <c r="EY457" s="83"/>
      <c r="EZ457" s="83"/>
      <c r="FA457" s="83"/>
      <c r="FB457" s="83"/>
      <c r="FC457" s="83"/>
      <c r="FD457" s="83"/>
      <c r="FE457" s="83"/>
      <c r="FF457" s="83"/>
      <c r="FG457" s="83"/>
      <c r="FH457" s="83"/>
      <c r="FI457" s="83"/>
      <c r="FJ457" s="83"/>
      <c r="FK457" s="83"/>
    </row>
    <row r="458" spans="1:167" s="83" customFormat="1" ht="15" customHeight="1" thickBot="1" x14ac:dyDescent="0.3">
      <c r="A458" s="85" t="s">
        <v>1334</v>
      </c>
      <c r="B458" s="39" t="s">
        <v>1374</v>
      </c>
      <c r="C458" s="40">
        <v>37865</v>
      </c>
      <c r="D458" s="107" t="s">
        <v>2840</v>
      </c>
      <c r="E458" s="47" t="s">
        <v>355</v>
      </c>
      <c r="F458" s="51">
        <v>209</v>
      </c>
      <c r="G458" s="86"/>
      <c r="H458" s="87"/>
      <c r="I458" s="87"/>
      <c r="J458" s="91"/>
      <c r="K458" s="87"/>
      <c r="L458" s="87"/>
      <c r="M458" s="87"/>
      <c r="N458" s="87"/>
      <c r="O458" s="87"/>
      <c r="P458" s="91"/>
      <c r="Q458" s="87"/>
      <c r="R458" s="91"/>
      <c r="S458" s="87"/>
      <c r="T458" s="87"/>
      <c r="U458" s="87"/>
      <c r="V458" s="87"/>
      <c r="W458" s="91"/>
      <c r="X458" s="87"/>
      <c r="Y458" s="87"/>
      <c r="Z458" s="91"/>
      <c r="AA458" s="87"/>
      <c r="AB458" s="87"/>
      <c r="AC458" s="91"/>
      <c r="AD458" s="87"/>
      <c r="AE458" s="87"/>
      <c r="AF458" s="87"/>
      <c r="AG458" s="87"/>
      <c r="AH458" s="87"/>
      <c r="AI458" s="87"/>
      <c r="AJ458" s="91"/>
      <c r="AK458" s="87"/>
      <c r="AL458" s="87">
        <v>117</v>
      </c>
      <c r="AM458" s="87"/>
      <c r="AN458" s="87">
        <v>92</v>
      </c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8"/>
      <c r="BT458" s="81">
        <v>0</v>
      </c>
      <c r="BU458" s="82">
        <v>0</v>
      </c>
      <c r="BV458" s="82">
        <v>0</v>
      </c>
      <c r="BW458" s="82">
        <v>0</v>
      </c>
      <c r="BX458" s="82">
        <v>0</v>
      </c>
      <c r="BY458" s="82">
        <v>0</v>
      </c>
      <c r="BZ458" s="99"/>
      <c r="DT458" s="84"/>
      <c r="DU458" s="84"/>
      <c r="DV458" s="84"/>
      <c r="DW458" s="84"/>
      <c r="DX458" s="84"/>
      <c r="DY458" s="84"/>
      <c r="DZ458" s="84"/>
      <c r="EA458" s="84"/>
      <c r="EC458" s="84"/>
      <c r="ED458" s="84"/>
      <c r="EE458" s="84"/>
      <c r="EF458" s="84"/>
      <c r="EG458" s="84"/>
      <c r="EH458" s="84"/>
      <c r="EI458" s="84"/>
      <c r="EJ458" s="84"/>
      <c r="EK458" s="84"/>
      <c r="EL458" s="84"/>
      <c r="EM458" s="84"/>
      <c r="EN458" s="84"/>
      <c r="EO458" s="84"/>
      <c r="EP458" s="84"/>
      <c r="EQ458" s="84"/>
      <c r="ER458" s="84"/>
      <c r="ES458" s="84"/>
      <c r="ET458" s="84"/>
      <c r="EU458" s="84"/>
      <c r="EV458" s="84"/>
      <c r="EW458" s="84"/>
      <c r="EX458" s="84"/>
      <c r="EY458" s="84"/>
      <c r="EZ458" s="84"/>
      <c r="FK458" s="84"/>
    </row>
    <row r="459" spans="1:167" s="83" customFormat="1" ht="15" customHeight="1" thickBot="1" x14ac:dyDescent="0.3">
      <c r="A459" s="85" t="s">
        <v>1336</v>
      </c>
      <c r="B459" s="39" t="s">
        <v>1381</v>
      </c>
      <c r="C459" s="40">
        <v>32809</v>
      </c>
      <c r="D459" s="107" t="s">
        <v>2841</v>
      </c>
      <c r="E459" s="47" t="s">
        <v>876</v>
      </c>
      <c r="F459" s="51">
        <v>204</v>
      </c>
      <c r="G459" s="90"/>
      <c r="H459" s="91"/>
      <c r="I459" s="91"/>
      <c r="J459" s="91"/>
      <c r="K459" s="87"/>
      <c r="L459" s="91">
        <v>102</v>
      </c>
      <c r="M459" s="91"/>
      <c r="N459" s="91"/>
      <c r="O459" s="91"/>
      <c r="P459" s="91"/>
      <c r="Q459" s="91"/>
      <c r="R459" s="91"/>
      <c r="S459" s="91"/>
      <c r="T459" s="87"/>
      <c r="U459" s="87"/>
      <c r="V459" s="87"/>
      <c r="W459" s="91"/>
      <c r="X459" s="91"/>
      <c r="Y459" s="91"/>
      <c r="Z459" s="91"/>
      <c r="AA459" s="87"/>
      <c r="AB459" s="91"/>
      <c r="AC459" s="91"/>
      <c r="AD459" s="87"/>
      <c r="AE459" s="91"/>
      <c r="AF459" s="91"/>
      <c r="AG459" s="87"/>
      <c r="AH459" s="87"/>
      <c r="AI459" s="91"/>
      <c r="AJ459" s="91"/>
      <c r="AK459" s="87"/>
      <c r="AL459" s="87"/>
      <c r="AM459" s="87"/>
      <c r="AN459" s="91"/>
      <c r="AO459" s="87"/>
      <c r="AP459" s="91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>
        <v>102</v>
      </c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8"/>
      <c r="BT459" s="81">
        <v>0</v>
      </c>
      <c r="BU459" s="82">
        <v>0</v>
      </c>
      <c r="BV459" s="82">
        <v>0</v>
      </c>
      <c r="BW459" s="82">
        <v>0</v>
      </c>
      <c r="BX459" s="82">
        <v>0</v>
      </c>
      <c r="BY459" s="82">
        <v>0</v>
      </c>
      <c r="CA459" s="84"/>
      <c r="CB459" s="84"/>
      <c r="CC459" s="84"/>
      <c r="CD459" s="84"/>
      <c r="CE459" s="8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8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84"/>
      <c r="DH459" s="84"/>
      <c r="DI459" s="84"/>
      <c r="DJ459" s="84"/>
      <c r="DK459" s="84"/>
      <c r="DL459" s="84"/>
      <c r="DM459" s="84"/>
      <c r="DN459" s="84"/>
      <c r="DO459" s="84"/>
      <c r="DP459" s="84"/>
      <c r="DQ459" s="84"/>
      <c r="DR459" s="84"/>
      <c r="DS459" s="84"/>
      <c r="DV459" s="89"/>
      <c r="DW459" s="89"/>
      <c r="DX459" s="89"/>
      <c r="DY459" s="89"/>
      <c r="DZ459" s="89"/>
      <c r="EA459" s="89"/>
      <c r="FE459" s="99"/>
      <c r="FF459" s="99"/>
      <c r="FG459" s="99"/>
      <c r="FH459" s="99"/>
      <c r="FI459" s="99"/>
      <c r="FJ459" s="99"/>
    </row>
    <row r="460" spans="1:167" s="84" customFormat="1" ht="15" customHeight="1" thickBot="1" x14ac:dyDescent="0.3">
      <c r="A460" s="85" t="s">
        <v>1338</v>
      </c>
      <c r="B460" s="109" t="s">
        <v>1383</v>
      </c>
      <c r="C460" s="110">
        <v>22116</v>
      </c>
      <c r="D460" s="107" t="s">
        <v>2842</v>
      </c>
      <c r="E460" s="106" t="s">
        <v>876</v>
      </c>
      <c r="F460" s="51">
        <v>204</v>
      </c>
      <c r="G460" s="90"/>
      <c r="H460" s="91"/>
      <c r="I460" s="91"/>
      <c r="J460" s="91"/>
      <c r="K460" s="87"/>
      <c r="L460" s="91">
        <v>102</v>
      </c>
      <c r="M460" s="91"/>
      <c r="N460" s="91"/>
      <c r="O460" s="91"/>
      <c r="P460" s="91"/>
      <c r="Q460" s="91"/>
      <c r="R460" s="91"/>
      <c r="S460" s="91"/>
      <c r="T460" s="87"/>
      <c r="U460" s="87"/>
      <c r="V460" s="91"/>
      <c r="W460" s="91"/>
      <c r="X460" s="91"/>
      <c r="Y460" s="91"/>
      <c r="Z460" s="91"/>
      <c r="AA460" s="87"/>
      <c r="AB460" s="91"/>
      <c r="AC460" s="91"/>
      <c r="AD460" s="87"/>
      <c r="AE460" s="91"/>
      <c r="AF460" s="91"/>
      <c r="AG460" s="87"/>
      <c r="AH460" s="91"/>
      <c r="AI460" s="91"/>
      <c r="AJ460" s="91"/>
      <c r="AK460" s="87"/>
      <c r="AL460" s="87"/>
      <c r="AM460" s="87"/>
      <c r="AN460" s="91"/>
      <c r="AO460" s="87"/>
      <c r="AP460" s="91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>
        <v>102</v>
      </c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8"/>
      <c r="BT460" s="81">
        <v>0</v>
      </c>
      <c r="BU460" s="82">
        <v>0</v>
      </c>
      <c r="BV460" s="82">
        <v>0</v>
      </c>
      <c r="BW460" s="82">
        <v>0</v>
      </c>
      <c r="BX460" s="82">
        <v>0</v>
      </c>
      <c r="BY460" s="82">
        <v>0</v>
      </c>
      <c r="BZ460" s="99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EB460" s="83"/>
      <c r="FA460" s="83"/>
      <c r="FB460" s="83"/>
      <c r="FC460" s="83"/>
      <c r="FD460" s="83"/>
      <c r="FE460" s="83"/>
      <c r="FF460" s="83"/>
      <c r="FG460" s="83"/>
      <c r="FH460" s="83"/>
      <c r="FI460" s="83"/>
      <c r="FJ460" s="83"/>
      <c r="FK460" s="83"/>
    </row>
    <row r="461" spans="1:167" s="83" customFormat="1" ht="15" customHeight="1" thickBot="1" x14ac:dyDescent="0.3">
      <c r="A461" s="85" t="s">
        <v>1339</v>
      </c>
      <c r="B461" s="37" t="s">
        <v>1385</v>
      </c>
      <c r="C461" s="38">
        <v>36911</v>
      </c>
      <c r="D461" s="107" t="s">
        <v>2843</v>
      </c>
      <c r="E461" s="46" t="s">
        <v>829</v>
      </c>
      <c r="F461" s="51">
        <v>202</v>
      </c>
      <c r="G461" s="90"/>
      <c r="H461" s="91"/>
      <c r="I461" s="91"/>
      <c r="J461" s="91"/>
      <c r="K461" s="91"/>
      <c r="L461" s="91"/>
      <c r="M461" s="91"/>
      <c r="N461" s="91">
        <v>137</v>
      </c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>
        <v>65</v>
      </c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2"/>
      <c r="BT461" s="81">
        <v>0</v>
      </c>
      <c r="BU461" s="82">
        <v>0</v>
      </c>
      <c r="BV461" s="82">
        <v>0</v>
      </c>
      <c r="BW461" s="82">
        <v>0</v>
      </c>
      <c r="BX461" s="82">
        <v>0</v>
      </c>
      <c r="BY461" s="82">
        <v>0</v>
      </c>
      <c r="FD461" s="93"/>
    </row>
    <row r="462" spans="1:167" s="83" customFormat="1" ht="15" customHeight="1" thickBot="1" x14ac:dyDescent="0.3">
      <c r="A462" s="85" t="s">
        <v>1340</v>
      </c>
      <c r="B462" s="98" t="s">
        <v>1387</v>
      </c>
      <c r="C462" s="40">
        <v>32470</v>
      </c>
      <c r="D462" s="107" t="s">
        <v>2844</v>
      </c>
      <c r="E462" s="47" t="s">
        <v>676</v>
      </c>
      <c r="F462" s="51">
        <v>202</v>
      </c>
      <c r="G462" s="86"/>
      <c r="H462" s="87"/>
      <c r="I462" s="87"/>
      <c r="J462" s="91"/>
      <c r="K462" s="87"/>
      <c r="L462" s="87"/>
      <c r="M462" s="87"/>
      <c r="N462" s="87"/>
      <c r="O462" s="87"/>
      <c r="P462" s="91"/>
      <c r="Q462" s="87"/>
      <c r="R462" s="91"/>
      <c r="S462" s="87"/>
      <c r="T462" s="87"/>
      <c r="U462" s="87"/>
      <c r="V462" s="87">
        <v>65</v>
      </c>
      <c r="W462" s="91"/>
      <c r="X462" s="87"/>
      <c r="Y462" s="87"/>
      <c r="Z462" s="91"/>
      <c r="AA462" s="87"/>
      <c r="AB462" s="87"/>
      <c r="AC462" s="91"/>
      <c r="AD462" s="87"/>
      <c r="AE462" s="87"/>
      <c r="AF462" s="87">
        <v>137</v>
      </c>
      <c r="AG462" s="87"/>
      <c r="AH462" s="87"/>
      <c r="AI462" s="87"/>
      <c r="AJ462" s="91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8"/>
      <c r="BT462" s="81">
        <v>0</v>
      </c>
      <c r="BU462" s="82">
        <v>0</v>
      </c>
      <c r="BV462" s="82">
        <v>0</v>
      </c>
      <c r="BW462" s="82">
        <v>0</v>
      </c>
      <c r="BX462" s="82">
        <v>0</v>
      </c>
      <c r="BY462" s="82">
        <v>0</v>
      </c>
      <c r="FA462" s="84"/>
    </row>
    <row r="463" spans="1:167" s="83" customFormat="1" ht="15" customHeight="1" thickBot="1" x14ac:dyDescent="0.3">
      <c r="A463" s="85" t="s">
        <v>1342</v>
      </c>
      <c r="B463" s="37" t="s">
        <v>1562</v>
      </c>
      <c r="C463" s="38">
        <v>38258</v>
      </c>
      <c r="D463" s="107" t="s">
        <v>2845</v>
      </c>
      <c r="E463" s="46" t="s">
        <v>42</v>
      </c>
      <c r="F463" s="51">
        <v>201</v>
      </c>
      <c r="G463" s="90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  <c r="AF463" s="91"/>
      <c r="AG463" s="91"/>
      <c r="AH463" s="91">
        <v>109</v>
      </c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2">
        <v>92</v>
      </c>
      <c r="BT463" s="81">
        <v>0</v>
      </c>
      <c r="BU463" s="82">
        <v>0</v>
      </c>
      <c r="BV463" s="82">
        <v>0</v>
      </c>
      <c r="BW463" s="82">
        <v>0</v>
      </c>
      <c r="BX463" s="82">
        <v>0</v>
      </c>
      <c r="BY463" s="82">
        <v>0</v>
      </c>
    </row>
    <row r="464" spans="1:167" s="83" customFormat="1" ht="15" customHeight="1" thickBot="1" x14ac:dyDescent="0.3">
      <c r="A464" s="85" t="s">
        <v>1345</v>
      </c>
      <c r="B464" s="37" t="s">
        <v>1391</v>
      </c>
      <c r="C464" s="38">
        <v>38721</v>
      </c>
      <c r="D464" s="107" t="s">
        <v>2846</v>
      </c>
      <c r="E464" s="46" t="s">
        <v>19</v>
      </c>
      <c r="F464" s="51">
        <v>200</v>
      </c>
      <c r="G464" s="90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  <c r="AF464" s="91"/>
      <c r="AG464" s="91"/>
      <c r="AH464" s="91"/>
      <c r="AI464" s="91"/>
      <c r="AJ464" s="91"/>
      <c r="AK464" s="91"/>
      <c r="AL464" s="91">
        <v>200</v>
      </c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2"/>
      <c r="BT464" s="81">
        <v>0</v>
      </c>
      <c r="BU464" s="82">
        <v>0</v>
      </c>
      <c r="BV464" s="82">
        <v>0</v>
      </c>
      <c r="BW464" s="82">
        <v>0</v>
      </c>
      <c r="BX464" s="82">
        <v>0</v>
      </c>
      <c r="BY464" s="82">
        <v>0</v>
      </c>
    </row>
    <row r="465" spans="1:159" s="83" customFormat="1" ht="15.75" customHeight="1" thickBot="1" x14ac:dyDescent="0.3">
      <c r="A465" s="85" t="s">
        <v>1347</v>
      </c>
      <c r="B465" s="37" t="s">
        <v>1740</v>
      </c>
      <c r="C465" s="38">
        <v>39151</v>
      </c>
      <c r="D465" s="107">
        <v>87338</v>
      </c>
      <c r="E465" s="46" t="s">
        <v>97</v>
      </c>
      <c r="F465" s="51">
        <v>197</v>
      </c>
      <c r="G465" s="90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  <c r="AF465" s="91"/>
      <c r="AG465" s="91"/>
      <c r="AH465" s="91"/>
      <c r="AI465" s="91"/>
      <c r="AJ465" s="91"/>
      <c r="AK465" s="91"/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>
        <v>45</v>
      </c>
      <c r="BH465" s="91"/>
      <c r="BI465" s="91"/>
      <c r="BJ465" s="91"/>
      <c r="BK465" s="91"/>
      <c r="BL465" s="91">
        <v>117</v>
      </c>
      <c r="BM465" s="91"/>
      <c r="BN465" s="91"/>
      <c r="BO465" s="91"/>
      <c r="BP465" s="91"/>
      <c r="BQ465" s="91"/>
      <c r="BR465" s="91">
        <v>35</v>
      </c>
      <c r="BS465" s="92"/>
      <c r="BT465" s="81">
        <v>0</v>
      </c>
      <c r="BU465" s="82">
        <v>0</v>
      </c>
      <c r="BV465" s="82">
        <v>0</v>
      </c>
      <c r="BW465" s="82">
        <v>0</v>
      </c>
      <c r="BX465" s="82">
        <v>0</v>
      </c>
      <c r="BY465" s="82">
        <v>0</v>
      </c>
    </row>
    <row r="466" spans="1:159" s="83" customFormat="1" ht="15.75" customHeight="1" thickBot="1" x14ac:dyDescent="0.3">
      <c r="A466" s="85" t="s">
        <v>1348</v>
      </c>
      <c r="B466" s="39" t="s">
        <v>1394</v>
      </c>
      <c r="C466" s="40">
        <v>26204</v>
      </c>
      <c r="D466" s="107" t="s">
        <v>2847</v>
      </c>
      <c r="E466" s="47" t="s">
        <v>52</v>
      </c>
      <c r="F466" s="51">
        <v>195</v>
      </c>
      <c r="G466" s="86"/>
      <c r="H466" s="87"/>
      <c r="I466" s="87"/>
      <c r="J466" s="91"/>
      <c r="K466" s="87"/>
      <c r="L466" s="87"/>
      <c r="M466" s="87"/>
      <c r="N466" s="87"/>
      <c r="O466" s="87"/>
      <c r="P466" s="91"/>
      <c r="Q466" s="87"/>
      <c r="R466" s="91"/>
      <c r="S466" s="87"/>
      <c r="T466" s="87"/>
      <c r="U466" s="87"/>
      <c r="V466" s="87">
        <v>195</v>
      </c>
      <c r="W466" s="91"/>
      <c r="X466" s="87"/>
      <c r="Y466" s="87"/>
      <c r="Z466" s="91"/>
      <c r="AA466" s="87"/>
      <c r="AB466" s="87"/>
      <c r="AC466" s="91"/>
      <c r="AD466" s="87"/>
      <c r="AE466" s="87"/>
      <c r="AF466" s="87"/>
      <c r="AG466" s="87"/>
      <c r="AH466" s="87"/>
      <c r="AI466" s="87"/>
      <c r="AJ466" s="91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8"/>
      <c r="BT466" s="81">
        <v>0</v>
      </c>
      <c r="BU466" s="82">
        <v>0</v>
      </c>
      <c r="BV466" s="82">
        <v>0</v>
      </c>
      <c r="BW466" s="82">
        <v>0</v>
      </c>
      <c r="BX466" s="82">
        <v>0</v>
      </c>
      <c r="BY466" s="82">
        <v>0</v>
      </c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84"/>
      <c r="DX466" s="84"/>
      <c r="DY466" s="97"/>
      <c r="DZ466" s="97"/>
      <c r="EA466" s="97"/>
      <c r="EB466" s="97"/>
      <c r="EC466" s="97"/>
      <c r="ED466" s="93"/>
      <c r="EE466" s="93"/>
      <c r="EF466" s="93"/>
      <c r="EG466" s="93"/>
      <c r="EH466" s="97"/>
      <c r="EI466" s="97"/>
      <c r="EJ466" s="97"/>
      <c r="EK466" s="97"/>
      <c r="EL466" s="97"/>
      <c r="EM466" s="84"/>
      <c r="EN466" s="84"/>
      <c r="EO466" s="84"/>
      <c r="EP466" s="84"/>
      <c r="EQ466" s="84"/>
      <c r="ER466" s="84"/>
      <c r="ES466" s="84"/>
      <c r="ET466" s="84"/>
      <c r="EU466" s="84"/>
      <c r="EV466" s="84"/>
      <c r="EW466" s="84"/>
      <c r="EX466" s="84"/>
      <c r="EY466" s="84"/>
      <c r="EZ466" s="84"/>
      <c r="FA466" s="84"/>
      <c r="FB466" s="84"/>
      <c r="FC466" s="84"/>
    </row>
    <row r="467" spans="1:159" s="83" customFormat="1" ht="15.75" customHeight="1" thickBot="1" x14ac:dyDescent="0.3">
      <c r="A467" s="85" t="s">
        <v>1350</v>
      </c>
      <c r="B467" s="37" t="s">
        <v>248</v>
      </c>
      <c r="C467" s="52">
        <v>38431</v>
      </c>
      <c r="D467" s="107" t="s">
        <v>2848</v>
      </c>
      <c r="E467" s="46" t="s">
        <v>77</v>
      </c>
      <c r="F467" s="51">
        <v>194</v>
      </c>
      <c r="G467" s="90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  <c r="AF467" s="91"/>
      <c r="AG467" s="91"/>
      <c r="AH467" s="91">
        <v>194</v>
      </c>
      <c r="AI467" s="91"/>
      <c r="AJ467" s="91"/>
      <c r="AK467" s="91"/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2"/>
      <c r="BT467" s="81">
        <v>0</v>
      </c>
      <c r="BU467" s="82">
        <v>0</v>
      </c>
      <c r="BV467" s="82">
        <v>0</v>
      </c>
      <c r="BW467" s="82">
        <v>0</v>
      </c>
      <c r="BX467" s="82">
        <v>0</v>
      </c>
      <c r="BY467" s="82">
        <v>0</v>
      </c>
    </row>
    <row r="468" spans="1:159" s="83" customFormat="1" ht="15.75" customHeight="1" thickBot="1" x14ac:dyDescent="0.3">
      <c r="A468" s="85" t="s">
        <v>1351</v>
      </c>
      <c r="B468" s="37" t="s">
        <v>1396</v>
      </c>
      <c r="C468" s="38">
        <v>39455</v>
      </c>
      <c r="D468" s="107">
        <v>141939</v>
      </c>
      <c r="E468" s="46" t="s">
        <v>412</v>
      </c>
      <c r="F468" s="51">
        <v>193</v>
      </c>
      <c r="G468" s="90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>
        <v>117</v>
      </c>
      <c r="AW468" s="91"/>
      <c r="AX468" s="91"/>
      <c r="AY468" s="91"/>
      <c r="AZ468" s="91"/>
      <c r="BA468" s="91"/>
      <c r="BB468" s="91"/>
      <c r="BC468" s="91"/>
      <c r="BD468" s="91"/>
      <c r="BE468" s="91">
        <v>76</v>
      </c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2"/>
      <c r="BT468" s="81">
        <v>0</v>
      </c>
      <c r="BU468" s="82">
        <v>0</v>
      </c>
      <c r="BV468" s="82">
        <v>0</v>
      </c>
      <c r="BW468" s="82">
        <v>0</v>
      </c>
      <c r="BX468" s="82">
        <v>0</v>
      </c>
      <c r="BY468" s="82">
        <v>0</v>
      </c>
    </row>
    <row r="469" spans="1:159" s="83" customFormat="1" ht="15.75" customHeight="1" thickBot="1" x14ac:dyDescent="0.3">
      <c r="A469" s="85" t="s">
        <v>1352</v>
      </c>
      <c r="B469" s="37" t="s">
        <v>477</v>
      </c>
      <c r="C469" s="38">
        <v>38334</v>
      </c>
      <c r="D469" s="107" t="s">
        <v>2849</v>
      </c>
      <c r="E469" s="46" t="s">
        <v>58</v>
      </c>
      <c r="F469" s="51">
        <v>193</v>
      </c>
      <c r="G469" s="90"/>
      <c r="H469" s="91"/>
      <c r="I469" s="91"/>
      <c r="J469" s="91"/>
      <c r="K469" s="91">
        <v>117</v>
      </c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>
        <v>76</v>
      </c>
      <c r="BL469" s="91"/>
      <c r="BM469" s="91"/>
      <c r="BN469" s="91"/>
      <c r="BO469" s="91"/>
      <c r="BP469" s="91"/>
      <c r="BQ469" s="91"/>
      <c r="BR469" s="91"/>
      <c r="BS469" s="92"/>
      <c r="BT469" s="81">
        <v>0</v>
      </c>
      <c r="BU469" s="82">
        <v>0</v>
      </c>
      <c r="BV469" s="82">
        <v>0</v>
      </c>
      <c r="BW469" s="82">
        <v>0</v>
      </c>
      <c r="BX469" s="82">
        <v>0</v>
      </c>
      <c r="BY469" s="82">
        <v>0</v>
      </c>
    </row>
    <row r="470" spans="1:159" s="83" customFormat="1" ht="15.75" customHeight="1" thickBot="1" x14ac:dyDescent="0.3">
      <c r="A470" s="85" t="s">
        <v>1353</v>
      </c>
      <c r="B470" s="37" t="s">
        <v>1398</v>
      </c>
      <c r="C470" s="38">
        <v>38406</v>
      </c>
      <c r="D470" s="107" t="s">
        <v>2850</v>
      </c>
      <c r="E470" s="46" t="s">
        <v>1070</v>
      </c>
      <c r="F470" s="51">
        <v>192</v>
      </c>
      <c r="G470" s="90"/>
      <c r="H470" s="91"/>
      <c r="I470" s="91"/>
      <c r="J470" s="91"/>
      <c r="K470" s="91">
        <v>192</v>
      </c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2"/>
      <c r="BT470" s="81">
        <v>0</v>
      </c>
      <c r="BU470" s="82">
        <v>0</v>
      </c>
      <c r="BV470" s="82">
        <v>0</v>
      </c>
      <c r="BW470" s="82">
        <v>0</v>
      </c>
      <c r="BX470" s="82">
        <v>0</v>
      </c>
      <c r="BY470" s="82">
        <v>0</v>
      </c>
    </row>
    <row r="471" spans="1:159" s="83" customFormat="1" ht="15.75" customHeight="1" thickBot="1" x14ac:dyDescent="0.3">
      <c r="A471" s="85" t="s">
        <v>1354</v>
      </c>
      <c r="B471" s="37" t="s">
        <v>1714</v>
      </c>
      <c r="C471" s="38">
        <v>38406</v>
      </c>
      <c r="D471" s="107" t="s">
        <v>2851</v>
      </c>
      <c r="E471" s="46" t="s">
        <v>78</v>
      </c>
      <c r="F471" s="51">
        <v>192</v>
      </c>
      <c r="G471" s="90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>
        <v>55</v>
      </c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2">
        <v>137</v>
      </c>
      <c r="BT471" s="81">
        <v>0</v>
      </c>
      <c r="BU471" s="82">
        <v>0</v>
      </c>
      <c r="BV471" s="82">
        <v>0</v>
      </c>
      <c r="BW471" s="82">
        <v>0</v>
      </c>
      <c r="BX471" s="82">
        <v>0</v>
      </c>
      <c r="BY471" s="82">
        <v>0</v>
      </c>
    </row>
    <row r="472" spans="1:159" s="83" customFormat="1" ht="15.75" customHeight="1" thickBot="1" x14ac:dyDescent="0.3">
      <c r="A472" s="85" t="s">
        <v>1356</v>
      </c>
      <c r="B472" s="43" t="s">
        <v>1619</v>
      </c>
      <c r="C472" s="38">
        <v>38046</v>
      </c>
      <c r="D472" s="107" t="s">
        <v>2852</v>
      </c>
      <c r="E472" s="46" t="s">
        <v>11</v>
      </c>
      <c r="F472" s="51">
        <v>192</v>
      </c>
      <c r="G472" s="90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>
        <v>92</v>
      </c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>
        <v>55</v>
      </c>
      <c r="BM472" s="91"/>
      <c r="BN472" s="91"/>
      <c r="BO472" s="91"/>
      <c r="BP472" s="91"/>
      <c r="BQ472" s="91"/>
      <c r="BR472" s="91">
        <v>45</v>
      </c>
      <c r="BS472" s="92"/>
      <c r="BT472" s="81">
        <v>0</v>
      </c>
      <c r="BU472" s="82">
        <v>0</v>
      </c>
      <c r="BV472" s="82">
        <v>0</v>
      </c>
      <c r="BW472" s="82">
        <v>0</v>
      </c>
      <c r="BX472" s="82">
        <v>0</v>
      </c>
      <c r="BY472" s="82">
        <v>0</v>
      </c>
    </row>
    <row r="473" spans="1:159" s="83" customFormat="1" ht="15.75" customHeight="1" thickBot="1" x14ac:dyDescent="0.3">
      <c r="A473" s="85" t="s">
        <v>1358</v>
      </c>
      <c r="B473" s="37" t="s">
        <v>448</v>
      </c>
      <c r="C473" s="38">
        <v>37606</v>
      </c>
      <c r="D473" s="107" t="s">
        <v>2853</v>
      </c>
      <c r="E473" s="46" t="s">
        <v>408</v>
      </c>
      <c r="F473" s="51">
        <v>192</v>
      </c>
      <c r="G473" s="90">
        <v>192</v>
      </c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2"/>
      <c r="BT473" s="81">
        <v>0</v>
      </c>
      <c r="BU473" s="82">
        <v>0</v>
      </c>
      <c r="BV473" s="82">
        <v>0</v>
      </c>
      <c r="BW473" s="82">
        <v>0</v>
      </c>
      <c r="BX473" s="82">
        <v>0</v>
      </c>
      <c r="BY473" s="82">
        <v>0</v>
      </c>
    </row>
    <row r="474" spans="1:159" s="83" customFormat="1" ht="15.75" customHeight="1" thickBot="1" x14ac:dyDescent="0.3">
      <c r="A474" s="85" t="s">
        <v>1360</v>
      </c>
      <c r="B474" s="37" t="s">
        <v>174</v>
      </c>
      <c r="C474" s="52">
        <v>36780</v>
      </c>
      <c r="D474" s="107" t="s">
        <v>2854</v>
      </c>
      <c r="E474" s="47" t="s">
        <v>697</v>
      </c>
      <c r="F474" s="51">
        <v>192</v>
      </c>
      <c r="G474" s="90">
        <v>192</v>
      </c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2"/>
      <c r="BT474" s="81">
        <v>0</v>
      </c>
      <c r="BU474" s="82">
        <v>0</v>
      </c>
      <c r="BV474" s="82">
        <v>0</v>
      </c>
      <c r="BW474" s="82">
        <v>0</v>
      </c>
      <c r="BX474" s="82">
        <v>0</v>
      </c>
      <c r="BY474" s="82">
        <v>0</v>
      </c>
      <c r="CA474" s="84"/>
      <c r="CB474" s="84"/>
      <c r="CC474" s="84"/>
      <c r="CD474" s="84"/>
      <c r="CE474" s="8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8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84"/>
      <c r="DH474" s="84"/>
      <c r="DI474" s="84"/>
      <c r="DJ474" s="84"/>
      <c r="DK474" s="84"/>
      <c r="DL474" s="84"/>
      <c r="DM474" s="84"/>
      <c r="DN474" s="84"/>
      <c r="DO474" s="84"/>
      <c r="DP474" s="84"/>
      <c r="DQ474" s="84"/>
      <c r="DR474" s="84"/>
      <c r="DS474" s="84"/>
      <c r="DV474" s="84"/>
      <c r="DW474" s="84"/>
      <c r="DX474" s="84"/>
      <c r="DY474" s="84"/>
      <c r="DZ474" s="84"/>
      <c r="EA474" s="84"/>
      <c r="EB474" s="84"/>
      <c r="EC474" s="89"/>
      <c r="ED474" s="89"/>
      <c r="EE474" s="89"/>
      <c r="EF474" s="89"/>
      <c r="EG474" s="89"/>
      <c r="EH474" s="89"/>
      <c r="EI474" s="89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B474" s="84"/>
      <c r="FC474" s="84"/>
    </row>
    <row r="475" spans="1:159" s="83" customFormat="1" ht="15.75" customHeight="1" thickBot="1" x14ac:dyDescent="0.3">
      <c r="A475" s="85" t="s">
        <v>1362</v>
      </c>
      <c r="B475" s="37" t="s">
        <v>447</v>
      </c>
      <c r="C475" s="52">
        <v>36614</v>
      </c>
      <c r="D475" s="107" t="s">
        <v>2855</v>
      </c>
      <c r="E475" s="46" t="s">
        <v>408</v>
      </c>
      <c r="F475" s="51">
        <v>192</v>
      </c>
      <c r="G475" s="90">
        <v>192</v>
      </c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2"/>
      <c r="BT475" s="81">
        <v>0</v>
      </c>
      <c r="BU475" s="82">
        <v>0</v>
      </c>
      <c r="BV475" s="82">
        <v>0</v>
      </c>
      <c r="BW475" s="82">
        <v>0</v>
      </c>
      <c r="BX475" s="82">
        <v>0</v>
      </c>
      <c r="BY475" s="82">
        <v>0</v>
      </c>
    </row>
    <row r="476" spans="1:159" s="83" customFormat="1" ht="15.75" customHeight="1" thickBot="1" x14ac:dyDescent="0.3">
      <c r="A476" s="85" t="s">
        <v>1363</v>
      </c>
      <c r="B476" s="37" t="s">
        <v>983</v>
      </c>
      <c r="C476" s="52">
        <v>35671</v>
      </c>
      <c r="D476" s="107" t="s">
        <v>2856</v>
      </c>
      <c r="E476" s="46" t="s">
        <v>69</v>
      </c>
      <c r="F476" s="51">
        <v>192</v>
      </c>
      <c r="G476" s="90">
        <v>192</v>
      </c>
      <c r="H476" s="91"/>
      <c r="I476" s="95"/>
      <c r="J476" s="95"/>
      <c r="K476" s="87"/>
      <c r="L476" s="95"/>
      <c r="M476" s="95"/>
      <c r="N476" s="95"/>
      <c r="O476" s="95"/>
      <c r="P476" s="95"/>
      <c r="Q476" s="95"/>
      <c r="R476" s="95"/>
      <c r="S476" s="95"/>
      <c r="T476" s="87"/>
      <c r="U476" s="87"/>
      <c r="V476" s="87"/>
      <c r="W476" s="95"/>
      <c r="X476" s="95"/>
      <c r="Y476" s="95"/>
      <c r="Z476" s="95"/>
      <c r="AA476" s="87"/>
      <c r="AB476" s="95"/>
      <c r="AC476" s="95"/>
      <c r="AD476" s="87"/>
      <c r="AE476" s="95"/>
      <c r="AF476" s="95"/>
      <c r="AG476" s="87"/>
      <c r="AH476" s="91"/>
      <c r="AI476" s="95"/>
      <c r="AJ476" s="95"/>
      <c r="AK476" s="87"/>
      <c r="AL476" s="87"/>
      <c r="AM476" s="87"/>
      <c r="AN476" s="95"/>
      <c r="AO476" s="87"/>
      <c r="AP476" s="95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8"/>
      <c r="BT476" s="81">
        <v>0</v>
      </c>
      <c r="BU476" s="82">
        <v>0</v>
      </c>
      <c r="BV476" s="82">
        <v>0</v>
      </c>
      <c r="BW476" s="82">
        <v>0</v>
      </c>
      <c r="BX476" s="82">
        <v>0</v>
      </c>
      <c r="BY476" s="82">
        <v>0</v>
      </c>
      <c r="CA476" s="84"/>
      <c r="CB476" s="84"/>
      <c r="CC476" s="84"/>
      <c r="CD476" s="84"/>
      <c r="CE476" s="8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8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84"/>
      <c r="DH476" s="84"/>
      <c r="DI476" s="84"/>
      <c r="DJ476" s="84"/>
      <c r="DK476" s="84"/>
      <c r="DL476" s="84"/>
      <c r="DM476" s="84"/>
      <c r="DN476" s="84"/>
      <c r="DO476" s="84"/>
      <c r="DP476" s="84"/>
      <c r="DQ476" s="84"/>
      <c r="DR476" s="84"/>
      <c r="DS476" s="84"/>
      <c r="DV476" s="84"/>
      <c r="DW476" s="84"/>
      <c r="DX476" s="84"/>
      <c r="DY476" s="84"/>
      <c r="DZ476" s="84"/>
      <c r="EA476" s="84"/>
      <c r="EB476" s="84"/>
      <c r="EC476" s="89"/>
      <c r="ED476" s="89"/>
      <c r="EE476" s="89"/>
      <c r="EF476" s="89"/>
      <c r="EG476" s="89"/>
      <c r="EH476" s="89"/>
      <c r="EI476" s="89"/>
      <c r="EJ476" s="89"/>
      <c r="EK476" s="89"/>
      <c r="EL476" s="89"/>
      <c r="EM476" s="89"/>
      <c r="EN476" s="89"/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</row>
    <row r="477" spans="1:159" s="83" customFormat="1" ht="15.75" customHeight="1" thickBot="1" x14ac:dyDescent="0.3">
      <c r="A477" s="85" t="s">
        <v>1364</v>
      </c>
      <c r="B477" s="41" t="s">
        <v>1402</v>
      </c>
      <c r="C477" s="42">
        <v>35315</v>
      </c>
      <c r="D477" s="107" t="s">
        <v>2857</v>
      </c>
      <c r="E477" s="67" t="s">
        <v>55</v>
      </c>
      <c r="F477" s="51">
        <v>192</v>
      </c>
      <c r="G477" s="90">
        <v>192</v>
      </c>
      <c r="H477" s="91"/>
      <c r="I477" s="87"/>
      <c r="J477" s="95"/>
      <c r="K477" s="87"/>
      <c r="L477" s="87"/>
      <c r="M477" s="87"/>
      <c r="N477" s="87"/>
      <c r="O477" s="87"/>
      <c r="P477" s="95"/>
      <c r="Q477" s="87"/>
      <c r="R477" s="95"/>
      <c r="S477" s="87"/>
      <c r="T477" s="87"/>
      <c r="U477" s="87"/>
      <c r="V477" s="87"/>
      <c r="W477" s="95"/>
      <c r="X477" s="87"/>
      <c r="Y477" s="87"/>
      <c r="Z477" s="95"/>
      <c r="AA477" s="87"/>
      <c r="AB477" s="87"/>
      <c r="AC477" s="95"/>
      <c r="AD477" s="87"/>
      <c r="AE477" s="87"/>
      <c r="AF477" s="87"/>
      <c r="AG477" s="87"/>
      <c r="AH477" s="91"/>
      <c r="AI477" s="87"/>
      <c r="AJ477" s="95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8"/>
      <c r="BT477" s="81">
        <v>0</v>
      </c>
      <c r="BU477" s="82">
        <v>0</v>
      </c>
      <c r="BV477" s="82">
        <v>0</v>
      </c>
      <c r="BW477" s="82">
        <v>0</v>
      </c>
      <c r="BX477" s="82">
        <v>0</v>
      </c>
      <c r="BY477" s="82">
        <v>0</v>
      </c>
      <c r="FA477" s="84"/>
    </row>
    <row r="478" spans="1:159" s="83" customFormat="1" ht="15.75" customHeight="1" thickBot="1" x14ac:dyDescent="0.3">
      <c r="A478" s="85" t="s">
        <v>1366</v>
      </c>
      <c r="B478" s="37" t="s">
        <v>1404</v>
      </c>
      <c r="C478" s="52">
        <v>33716</v>
      </c>
      <c r="D478" s="107" t="s">
        <v>2858</v>
      </c>
      <c r="E478" s="46" t="s">
        <v>823</v>
      </c>
      <c r="F478" s="51">
        <v>192</v>
      </c>
      <c r="G478" s="86">
        <v>192</v>
      </c>
      <c r="H478" s="95"/>
      <c r="I478" s="91"/>
      <c r="J478" s="95"/>
      <c r="K478" s="91"/>
      <c r="L478" s="91"/>
      <c r="M478" s="91"/>
      <c r="N478" s="91"/>
      <c r="O478" s="91"/>
      <c r="P478" s="95"/>
      <c r="Q478" s="91"/>
      <c r="R478" s="95"/>
      <c r="S478" s="91"/>
      <c r="T478" s="91"/>
      <c r="U478" s="91"/>
      <c r="V478" s="95"/>
      <c r="W478" s="95"/>
      <c r="X478" s="91"/>
      <c r="Y478" s="91"/>
      <c r="Z478" s="95"/>
      <c r="AA478" s="91"/>
      <c r="AB478" s="91"/>
      <c r="AC478" s="95"/>
      <c r="AD478" s="91"/>
      <c r="AE478" s="91"/>
      <c r="AF478" s="91"/>
      <c r="AG478" s="91"/>
      <c r="AH478" s="91"/>
      <c r="AI478" s="91"/>
      <c r="AJ478" s="95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2"/>
      <c r="BT478" s="81">
        <v>0</v>
      </c>
      <c r="BU478" s="82">
        <v>0</v>
      </c>
      <c r="BV478" s="82">
        <v>0</v>
      </c>
      <c r="BW478" s="82">
        <v>0</v>
      </c>
      <c r="BX478" s="82">
        <v>0</v>
      </c>
      <c r="BY478" s="82">
        <v>0</v>
      </c>
      <c r="BZ478" s="89"/>
      <c r="CA478" s="84"/>
      <c r="CB478" s="84"/>
      <c r="CC478" s="84"/>
      <c r="CD478" s="84"/>
      <c r="CE478" s="8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8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84"/>
      <c r="DH478" s="84"/>
      <c r="DI478" s="84"/>
      <c r="DJ478" s="84"/>
      <c r="DK478" s="84"/>
      <c r="DL478" s="84"/>
      <c r="DM478" s="84"/>
      <c r="DN478" s="84"/>
      <c r="DO478" s="84"/>
      <c r="DP478" s="84"/>
      <c r="DQ478" s="84"/>
      <c r="DR478" s="84"/>
      <c r="DS478" s="84"/>
      <c r="DT478" s="84"/>
      <c r="DU478" s="84"/>
      <c r="DV478" s="93"/>
      <c r="DW478" s="93"/>
      <c r="DX478" s="93"/>
      <c r="DY478" s="93"/>
      <c r="DZ478" s="93"/>
      <c r="EA478" s="93"/>
    </row>
    <row r="479" spans="1:159" s="83" customFormat="1" ht="15.75" customHeight="1" thickBot="1" x14ac:dyDescent="0.3">
      <c r="A479" s="85" t="s">
        <v>1367</v>
      </c>
      <c r="B479" s="43" t="s">
        <v>1543</v>
      </c>
      <c r="C479" s="38">
        <v>38362</v>
      </c>
      <c r="D479" s="107" t="s">
        <v>2859</v>
      </c>
      <c r="E479" s="46" t="s">
        <v>58</v>
      </c>
      <c r="F479" s="51">
        <v>190</v>
      </c>
      <c r="G479" s="90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>
        <v>114</v>
      </c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>
        <v>76</v>
      </c>
      <c r="BL479" s="91"/>
      <c r="BM479" s="91"/>
      <c r="BN479" s="91"/>
      <c r="BO479" s="91"/>
      <c r="BP479" s="91"/>
      <c r="BQ479" s="91"/>
      <c r="BR479" s="91"/>
      <c r="BS479" s="92"/>
      <c r="BT479" s="81">
        <v>0</v>
      </c>
      <c r="BU479" s="82">
        <v>0</v>
      </c>
      <c r="BV479" s="82">
        <v>0</v>
      </c>
      <c r="BW479" s="82">
        <v>0</v>
      </c>
      <c r="BX479" s="82">
        <v>0</v>
      </c>
      <c r="BY479" s="82">
        <v>0</v>
      </c>
    </row>
    <row r="480" spans="1:159" s="83" customFormat="1" ht="15.75" customHeight="1" thickBot="1" x14ac:dyDescent="0.3">
      <c r="A480" s="85" t="s">
        <v>1368</v>
      </c>
      <c r="B480" s="43" t="s">
        <v>1406</v>
      </c>
      <c r="C480" s="52">
        <v>32489</v>
      </c>
      <c r="D480" s="238">
        <v>66808</v>
      </c>
      <c r="E480" s="47" t="s">
        <v>407</v>
      </c>
      <c r="F480" s="51">
        <v>190</v>
      </c>
      <c r="G480" s="90"/>
      <c r="H480" s="91"/>
      <c r="I480" s="91"/>
      <c r="J480" s="91"/>
      <c r="K480" s="87"/>
      <c r="L480" s="91"/>
      <c r="M480" s="91"/>
      <c r="N480" s="91"/>
      <c r="O480" s="91"/>
      <c r="P480" s="91"/>
      <c r="Q480" s="91"/>
      <c r="R480" s="91"/>
      <c r="S480" s="91"/>
      <c r="T480" s="87"/>
      <c r="U480" s="87"/>
      <c r="V480" s="91"/>
      <c r="W480" s="91"/>
      <c r="X480" s="91"/>
      <c r="Y480" s="91">
        <v>102</v>
      </c>
      <c r="Z480" s="91"/>
      <c r="AA480" s="87"/>
      <c r="AB480" s="91"/>
      <c r="AC480" s="91"/>
      <c r="AD480" s="87"/>
      <c r="AE480" s="91"/>
      <c r="AF480" s="91"/>
      <c r="AG480" s="87">
        <v>88</v>
      </c>
      <c r="AH480" s="91"/>
      <c r="AI480" s="91"/>
      <c r="AJ480" s="91"/>
      <c r="AK480" s="87"/>
      <c r="AL480" s="87"/>
      <c r="AM480" s="87"/>
      <c r="AN480" s="91"/>
      <c r="AO480" s="87"/>
      <c r="AP480" s="91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8"/>
      <c r="BT480" s="81">
        <v>0</v>
      </c>
      <c r="BU480" s="82">
        <v>0</v>
      </c>
      <c r="BV480" s="82">
        <v>0</v>
      </c>
      <c r="BW480" s="82">
        <v>0</v>
      </c>
      <c r="BX480" s="82">
        <v>0</v>
      </c>
      <c r="BY480" s="82">
        <v>0</v>
      </c>
      <c r="DT480" s="84"/>
      <c r="DU480" s="84"/>
      <c r="EB480" s="84"/>
    </row>
    <row r="481" spans="1:166" s="83" customFormat="1" ht="15.75" customHeight="1" thickBot="1" x14ac:dyDescent="0.3">
      <c r="A481" s="85" t="s">
        <v>1369</v>
      </c>
      <c r="B481" s="39" t="s">
        <v>1408</v>
      </c>
      <c r="C481" s="40">
        <v>22186</v>
      </c>
      <c r="D481" s="107" t="s">
        <v>2232</v>
      </c>
      <c r="E481" s="105" t="s">
        <v>57</v>
      </c>
      <c r="F481" s="51">
        <v>190</v>
      </c>
      <c r="G481" s="86"/>
      <c r="H481" s="87"/>
      <c r="I481" s="87">
        <v>102</v>
      </c>
      <c r="J481" s="87"/>
      <c r="K481" s="87">
        <v>88</v>
      </c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8"/>
      <c r="BT481" s="81">
        <v>0</v>
      </c>
      <c r="BU481" s="82">
        <v>0</v>
      </c>
      <c r="BV481" s="82">
        <v>0</v>
      </c>
      <c r="BW481" s="82">
        <v>0</v>
      </c>
      <c r="BX481" s="82">
        <v>0</v>
      </c>
      <c r="BY481" s="82">
        <v>0</v>
      </c>
      <c r="BZ481" s="97"/>
      <c r="CA481" s="97"/>
      <c r="CB481" s="97"/>
      <c r="CC481" s="97"/>
      <c r="CD481" s="97"/>
      <c r="CE481" s="97"/>
      <c r="CF481" s="97"/>
      <c r="CG481" s="97"/>
      <c r="CH481" s="97"/>
      <c r="CI481" s="97"/>
      <c r="CJ481" s="97"/>
      <c r="CK481" s="97"/>
      <c r="CL481" s="97"/>
      <c r="CM481" s="97"/>
      <c r="CN481" s="97"/>
      <c r="CO481" s="97"/>
      <c r="CP481" s="97"/>
      <c r="CQ481" s="97"/>
      <c r="CR481" s="97"/>
      <c r="CS481" s="97"/>
      <c r="CT481" s="97"/>
      <c r="CU481" s="97"/>
      <c r="CV481" s="97"/>
      <c r="CW481" s="97"/>
      <c r="CX481" s="97"/>
      <c r="CY481" s="97"/>
      <c r="CZ481" s="97"/>
      <c r="DA481" s="97"/>
      <c r="DB481" s="97"/>
      <c r="DC481" s="97"/>
      <c r="DD481" s="97"/>
      <c r="DE481" s="97"/>
      <c r="DF481" s="97"/>
      <c r="DG481" s="97"/>
      <c r="DH481" s="97"/>
      <c r="DI481" s="97"/>
      <c r="DJ481" s="97"/>
      <c r="DK481" s="97"/>
      <c r="DL481" s="97"/>
      <c r="DM481" s="97"/>
      <c r="DN481" s="97"/>
      <c r="DO481" s="97"/>
      <c r="DP481" s="97"/>
      <c r="DQ481" s="97"/>
      <c r="DR481" s="97"/>
      <c r="DS481" s="97"/>
      <c r="DT481" s="93"/>
      <c r="DU481" s="93"/>
      <c r="DV481" s="97"/>
      <c r="DW481" s="97"/>
      <c r="DX481" s="97"/>
      <c r="DY481" s="97"/>
      <c r="DZ481" s="97"/>
      <c r="EA481" s="93"/>
      <c r="EB481" s="93"/>
      <c r="EC481" s="93"/>
      <c r="ED481" s="93"/>
      <c r="EE481" s="93"/>
      <c r="EF481" s="93"/>
      <c r="EG481" s="93"/>
      <c r="EH481" s="93"/>
      <c r="EI481" s="93"/>
      <c r="EJ481" s="84"/>
      <c r="EK481" s="84"/>
      <c r="EL481" s="84"/>
      <c r="EM481" s="84"/>
      <c r="EN481" s="84"/>
      <c r="EO481" s="84"/>
      <c r="EP481" s="84"/>
      <c r="EQ481" s="84"/>
      <c r="ER481" s="84"/>
      <c r="ES481" s="84"/>
      <c r="ET481" s="84"/>
      <c r="EU481" s="84"/>
      <c r="EV481" s="84"/>
      <c r="EW481" s="84"/>
      <c r="EX481" s="84"/>
      <c r="EY481" s="84"/>
      <c r="EZ481" s="84"/>
    </row>
    <row r="482" spans="1:166" s="83" customFormat="1" ht="15.75" customHeight="1" thickBot="1" x14ac:dyDescent="0.3">
      <c r="A482" s="85" t="s">
        <v>1371</v>
      </c>
      <c r="B482" s="39" t="s">
        <v>1410</v>
      </c>
      <c r="C482" s="40">
        <v>34912</v>
      </c>
      <c r="D482" s="107" t="s">
        <v>2860</v>
      </c>
      <c r="E482" s="47" t="s">
        <v>45</v>
      </c>
      <c r="F482" s="51">
        <v>187</v>
      </c>
      <c r="G482" s="86"/>
      <c r="H482" s="87"/>
      <c r="I482" s="87"/>
      <c r="J482" s="91"/>
      <c r="K482" s="87"/>
      <c r="L482" s="87"/>
      <c r="M482" s="87"/>
      <c r="N482" s="87"/>
      <c r="O482" s="87"/>
      <c r="P482" s="91"/>
      <c r="Q482" s="87"/>
      <c r="R482" s="91"/>
      <c r="S482" s="87"/>
      <c r="T482" s="87"/>
      <c r="U482" s="87"/>
      <c r="V482" s="87">
        <v>132</v>
      </c>
      <c r="W482" s="91"/>
      <c r="X482" s="87">
        <v>55</v>
      </c>
      <c r="Y482" s="87"/>
      <c r="Z482" s="91"/>
      <c r="AA482" s="87"/>
      <c r="AB482" s="87"/>
      <c r="AC482" s="91"/>
      <c r="AD482" s="87"/>
      <c r="AE482" s="87"/>
      <c r="AF482" s="87"/>
      <c r="AG482" s="87"/>
      <c r="AH482" s="87"/>
      <c r="AI482" s="87"/>
      <c r="AJ482" s="91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8"/>
      <c r="BT482" s="81">
        <v>0</v>
      </c>
      <c r="BU482" s="82">
        <v>0</v>
      </c>
      <c r="BV482" s="82">
        <v>0</v>
      </c>
      <c r="BW482" s="82">
        <v>0</v>
      </c>
      <c r="BX482" s="82">
        <v>0</v>
      </c>
      <c r="BY482" s="82">
        <v>0</v>
      </c>
      <c r="CA482" s="89"/>
      <c r="CB482" s="89"/>
      <c r="CC482" s="89"/>
      <c r="CD482" s="89"/>
      <c r="CE482" s="89"/>
      <c r="CF482" s="89"/>
      <c r="CG482" s="89"/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/>
      <c r="CS482" s="89"/>
      <c r="CT482" s="89"/>
      <c r="CU482" s="89"/>
      <c r="CV482" s="89"/>
      <c r="CW482" s="89"/>
      <c r="CX482" s="89"/>
      <c r="CY482" s="89"/>
      <c r="CZ482" s="89"/>
      <c r="DA482" s="89"/>
      <c r="DB482" s="89"/>
      <c r="DC482" s="89"/>
      <c r="DD482" s="89"/>
      <c r="DE482" s="89"/>
      <c r="DF482" s="89"/>
      <c r="DG482" s="89"/>
      <c r="DH482" s="89"/>
      <c r="DI482" s="89"/>
      <c r="DJ482" s="89"/>
      <c r="DK482" s="89"/>
      <c r="DL482" s="89"/>
      <c r="DM482" s="89"/>
      <c r="DN482" s="89"/>
      <c r="DO482" s="89"/>
      <c r="DP482" s="89"/>
      <c r="DQ482" s="89"/>
      <c r="DR482" s="89"/>
      <c r="DS482" s="89"/>
      <c r="DT482" s="84"/>
      <c r="DU482" s="84"/>
      <c r="EB482" s="96"/>
      <c r="FB482" s="84"/>
      <c r="FC482" s="84"/>
    </row>
    <row r="483" spans="1:166" s="83" customFormat="1" ht="15.75" customHeight="1" thickBot="1" x14ac:dyDescent="0.3">
      <c r="A483" s="85" t="s">
        <v>1373</v>
      </c>
      <c r="B483" s="39" t="s">
        <v>80</v>
      </c>
      <c r="C483" s="40">
        <v>23171</v>
      </c>
      <c r="D483" s="107" t="s">
        <v>391</v>
      </c>
      <c r="E483" s="47" t="s">
        <v>62</v>
      </c>
      <c r="F483" s="51">
        <v>186</v>
      </c>
      <c r="G483" s="86"/>
      <c r="H483" s="87"/>
      <c r="I483" s="91"/>
      <c r="J483" s="91"/>
      <c r="K483" s="87"/>
      <c r="L483" s="91"/>
      <c r="M483" s="91"/>
      <c r="N483" s="91"/>
      <c r="O483" s="91"/>
      <c r="P483" s="91"/>
      <c r="Q483" s="91"/>
      <c r="R483" s="91"/>
      <c r="S483" s="91"/>
      <c r="T483" s="87"/>
      <c r="U483" s="87"/>
      <c r="V483" s="87"/>
      <c r="W483" s="91"/>
      <c r="X483" s="91">
        <v>55</v>
      </c>
      <c r="Y483" s="91"/>
      <c r="Z483" s="91"/>
      <c r="AA483" s="87"/>
      <c r="AB483" s="91"/>
      <c r="AC483" s="91"/>
      <c r="AD483" s="87"/>
      <c r="AE483" s="91"/>
      <c r="AF483" s="91"/>
      <c r="AG483" s="87"/>
      <c r="AH483" s="87"/>
      <c r="AI483" s="91"/>
      <c r="AJ483" s="91"/>
      <c r="AK483" s="87">
        <v>43</v>
      </c>
      <c r="AL483" s="87"/>
      <c r="AM483" s="87"/>
      <c r="AN483" s="91"/>
      <c r="AO483" s="87"/>
      <c r="AP483" s="91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>
        <v>88</v>
      </c>
      <c r="BK483" s="87"/>
      <c r="BL483" s="87"/>
      <c r="BM483" s="87"/>
      <c r="BN483" s="87"/>
      <c r="BO483" s="87"/>
      <c r="BP483" s="87"/>
      <c r="BQ483" s="87"/>
      <c r="BR483" s="87"/>
      <c r="BS483" s="88"/>
      <c r="BT483" s="81">
        <v>0</v>
      </c>
      <c r="BU483" s="82">
        <v>0</v>
      </c>
      <c r="BV483" s="82">
        <v>0</v>
      </c>
      <c r="BW483" s="82">
        <v>0</v>
      </c>
      <c r="BX483" s="82">
        <v>0</v>
      </c>
      <c r="BY483" s="82">
        <v>0</v>
      </c>
      <c r="CA483" s="84"/>
      <c r="CB483" s="84"/>
      <c r="CC483" s="84"/>
      <c r="CD483" s="84"/>
      <c r="CE483" s="8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8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84"/>
      <c r="DH483" s="84"/>
      <c r="DI483" s="84"/>
      <c r="DJ483" s="84"/>
      <c r="DK483" s="84"/>
      <c r="DL483" s="84"/>
      <c r="DM483" s="84"/>
      <c r="DN483" s="84"/>
      <c r="DO483" s="84"/>
      <c r="DP483" s="84"/>
      <c r="DQ483" s="84"/>
      <c r="DR483" s="84"/>
      <c r="DS483" s="84"/>
      <c r="FD483" s="84"/>
    </row>
    <row r="484" spans="1:166" s="83" customFormat="1" ht="15.75" customHeight="1" thickBot="1" x14ac:dyDescent="0.3">
      <c r="A484" s="85" t="s">
        <v>1375</v>
      </c>
      <c r="B484" s="37" t="s">
        <v>1412</v>
      </c>
      <c r="C484" s="38">
        <v>38686</v>
      </c>
      <c r="D484" s="107" t="s">
        <v>2861</v>
      </c>
      <c r="E484" s="46" t="s">
        <v>42</v>
      </c>
      <c r="F484" s="51">
        <v>185</v>
      </c>
      <c r="G484" s="90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>
        <v>92</v>
      </c>
      <c r="AC484" s="91"/>
      <c r="AD484" s="91"/>
      <c r="AE484" s="91"/>
      <c r="AF484" s="91"/>
      <c r="AG484" s="91"/>
      <c r="AH484" s="91">
        <v>93</v>
      </c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2"/>
      <c r="BT484" s="81">
        <v>0</v>
      </c>
      <c r="BU484" s="82">
        <v>0</v>
      </c>
      <c r="BV484" s="82">
        <v>0</v>
      </c>
      <c r="BW484" s="82">
        <v>0</v>
      </c>
      <c r="BX484" s="82">
        <v>0</v>
      </c>
      <c r="BY484" s="82">
        <v>0</v>
      </c>
    </row>
    <row r="485" spans="1:166" s="83" customFormat="1" ht="15.75" customHeight="1" thickBot="1" x14ac:dyDescent="0.3">
      <c r="A485" s="85" t="s">
        <v>1376</v>
      </c>
      <c r="B485" s="37" t="s">
        <v>488</v>
      </c>
      <c r="C485" s="38">
        <v>38534</v>
      </c>
      <c r="D485" s="107" t="s">
        <v>2862</v>
      </c>
      <c r="E485" s="46" t="s">
        <v>45</v>
      </c>
      <c r="F485" s="51">
        <v>184</v>
      </c>
      <c r="G485" s="90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>
        <v>92</v>
      </c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>
        <v>92</v>
      </c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2"/>
      <c r="BT485" s="81">
        <v>0</v>
      </c>
      <c r="BU485" s="82">
        <v>0</v>
      </c>
      <c r="BV485" s="82">
        <v>0</v>
      </c>
      <c r="BW485" s="82">
        <v>0</v>
      </c>
      <c r="BX485" s="82">
        <v>0</v>
      </c>
      <c r="BY485" s="82">
        <v>0</v>
      </c>
      <c r="FD485" s="84"/>
    </row>
    <row r="486" spans="1:166" s="83" customFormat="1" ht="15.75" customHeight="1" thickBot="1" x14ac:dyDescent="0.3">
      <c r="A486" s="85" t="s">
        <v>1377</v>
      </c>
      <c r="B486" s="43" t="s">
        <v>1416</v>
      </c>
      <c r="C486" s="38">
        <v>37796</v>
      </c>
      <c r="D486" s="107" t="s">
        <v>2863</v>
      </c>
      <c r="E486" s="46" t="s">
        <v>1216</v>
      </c>
      <c r="F486" s="51">
        <v>182</v>
      </c>
      <c r="G486" s="90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>
        <v>45</v>
      </c>
      <c r="AW486" s="91"/>
      <c r="AX486" s="91"/>
      <c r="AY486" s="91"/>
      <c r="AZ486" s="91"/>
      <c r="BA486" s="91"/>
      <c r="BB486" s="91"/>
      <c r="BC486" s="91"/>
      <c r="BD486" s="91"/>
      <c r="BE486" s="91">
        <v>137</v>
      </c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2"/>
      <c r="BT486" s="81">
        <v>0</v>
      </c>
      <c r="BU486" s="82">
        <v>0</v>
      </c>
      <c r="BV486" s="82">
        <v>0</v>
      </c>
      <c r="BW486" s="82">
        <v>0</v>
      </c>
      <c r="BX486" s="82">
        <v>0</v>
      </c>
      <c r="BY486" s="82">
        <v>0</v>
      </c>
    </row>
    <row r="487" spans="1:166" s="83" customFormat="1" ht="15.75" customHeight="1" thickBot="1" x14ac:dyDescent="0.3">
      <c r="A487" s="85" t="s">
        <v>1379</v>
      </c>
      <c r="B487" s="39" t="s">
        <v>1420</v>
      </c>
      <c r="C487" s="40">
        <v>35486</v>
      </c>
      <c r="D487" s="107" t="s">
        <v>2864</v>
      </c>
      <c r="E487" s="48" t="s">
        <v>61</v>
      </c>
      <c r="F487" s="51">
        <v>176</v>
      </c>
      <c r="G487" s="86"/>
      <c r="H487" s="87"/>
      <c r="I487" s="87"/>
      <c r="J487" s="87"/>
      <c r="K487" s="91"/>
      <c r="L487" s="87"/>
      <c r="M487" s="87"/>
      <c r="N487" s="87"/>
      <c r="O487" s="87"/>
      <c r="P487" s="87"/>
      <c r="Q487" s="87"/>
      <c r="R487" s="87"/>
      <c r="S487" s="87"/>
      <c r="T487" s="91"/>
      <c r="U487" s="91"/>
      <c r="V487" s="87"/>
      <c r="W487" s="87"/>
      <c r="X487" s="87"/>
      <c r="Y487" s="87"/>
      <c r="Z487" s="87"/>
      <c r="AA487" s="91"/>
      <c r="AB487" s="87"/>
      <c r="AC487" s="87"/>
      <c r="AD487" s="91"/>
      <c r="AE487" s="87"/>
      <c r="AF487" s="87"/>
      <c r="AG487" s="91"/>
      <c r="AH487" s="87"/>
      <c r="AI487" s="87"/>
      <c r="AJ487" s="87"/>
      <c r="AK487" s="91">
        <v>88</v>
      </c>
      <c r="AL487" s="91"/>
      <c r="AM487" s="91"/>
      <c r="AN487" s="87"/>
      <c r="AO487" s="91">
        <v>88</v>
      </c>
      <c r="AP487" s="87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2"/>
      <c r="BT487" s="81">
        <v>0</v>
      </c>
      <c r="BU487" s="82">
        <v>0</v>
      </c>
      <c r="BV487" s="82">
        <v>0</v>
      </c>
      <c r="BW487" s="82">
        <v>0</v>
      </c>
      <c r="BX487" s="82">
        <v>0</v>
      </c>
      <c r="BY487" s="82">
        <v>0</v>
      </c>
      <c r="CA487" s="84"/>
      <c r="CB487" s="84"/>
      <c r="CC487" s="84"/>
      <c r="CD487" s="84"/>
      <c r="CE487" s="8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8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84"/>
      <c r="DH487" s="84"/>
      <c r="DI487" s="84"/>
      <c r="DJ487" s="84"/>
      <c r="DK487" s="84"/>
      <c r="DL487" s="84"/>
      <c r="DM487" s="84"/>
      <c r="DN487" s="84"/>
      <c r="DO487" s="84"/>
      <c r="DP487" s="84"/>
      <c r="DQ487" s="84"/>
      <c r="DR487" s="84"/>
      <c r="DS487" s="84"/>
      <c r="DV487" s="84"/>
      <c r="DW487" s="84"/>
      <c r="DX487" s="84"/>
      <c r="DY487" s="84"/>
      <c r="DZ487" s="84"/>
      <c r="EA487" s="84"/>
      <c r="EB487" s="84"/>
      <c r="EC487" s="89"/>
      <c r="ED487" s="89"/>
      <c r="EE487" s="89"/>
      <c r="EF487" s="89"/>
      <c r="EG487" s="89"/>
      <c r="EH487" s="89"/>
      <c r="EI487" s="89"/>
      <c r="EJ487" s="89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/>
      <c r="EW487" s="89"/>
      <c r="EX487" s="89"/>
      <c r="EY487" s="89"/>
      <c r="EZ487" s="89"/>
    </row>
    <row r="488" spans="1:166" s="83" customFormat="1" ht="15.75" customHeight="1" thickBot="1" x14ac:dyDescent="0.25">
      <c r="A488" s="85" t="s">
        <v>1380</v>
      </c>
      <c r="B488" s="103" t="s">
        <v>1422</v>
      </c>
      <c r="C488" s="44">
        <v>32574</v>
      </c>
      <c r="D488" s="107" t="s">
        <v>2865</v>
      </c>
      <c r="E488" s="50" t="s">
        <v>408</v>
      </c>
      <c r="F488" s="51">
        <v>176</v>
      </c>
      <c r="G488" s="94"/>
      <c r="H488" s="95"/>
      <c r="I488" s="87"/>
      <c r="J488" s="91"/>
      <c r="K488" s="87"/>
      <c r="L488" s="87"/>
      <c r="M488" s="87"/>
      <c r="N488" s="87"/>
      <c r="O488" s="87"/>
      <c r="P488" s="91"/>
      <c r="Q488" s="87"/>
      <c r="R488" s="91"/>
      <c r="S488" s="87"/>
      <c r="T488" s="87"/>
      <c r="U488" s="87"/>
      <c r="V488" s="95"/>
      <c r="W488" s="91"/>
      <c r="X488" s="87"/>
      <c r="Y488" s="87"/>
      <c r="Z488" s="91"/>
      <c r="AA488" s="87"/>
      <c r="AB488" s="87"/>
      <c r="AC488" s="91"/>
      <c r="AD488" s="87"/>
      <c r="AE488" s="87"/>
      <c r="AF488" s="87"/>
      <c r="AG488" s="87">
        <v>88</v>
      </c>
      <c r="AH488" s="95"/>
      <c r="AI488" s="87"/>
      <c r="AJ488" s="91"/>
      <c r="AK488" s="87"/>
      <c r="AL488" s="87"/>
      <c r="AM488" s="87">
        <v>88</v>
      </c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8"/>
      <c r="BT488" s="81">
        <v>0</v>
      </c>
      <c r="BU488" s="82">
        <v>0</v>
      </c>
      <c r="BV488" s="82">
        <v>0</v>
      </c>
      <c r="BW488" s="82">
        <v>0</v>
      </c>
      <c r="BX488" s="82">
        <v>0</v>
      </c>
      <c r="BY488" s="82">
        <v>0</v>
      </c>
      <c r="BZ488" s="84"/>
      <c r="DT488" s="84"/>
      <c r="DU488" s="84"/>
      <c r="DV488" s="84"/>
      <c r="DW488" s="84"/>
      <c r="DX488" s="84"/>
      <c r="DY488" s="84"/>
      <c r="DZ488" s="84"/>
      <c r="EA488" s="84"/>
      <c r="EB488" s="84"/>
      <c r="EC488" s="84"/>
      <c r="ED488" s="84"/>
      <c r="EE488" s="84"/>
      <c r="EF488" s="84"/>
      <c r="EG488" s="84"/>
      <c r="EH488" s="84"/>
      <c r="EI488" s="84"/>
      <c r="EJ488" s="84"/>
      <c r="EK488" s="84"/>
      <c r="EL488" s="84"/>
      <c r="EM488" s="84"/>
      <c r="EN488" s="84"/>
      <c r="EO488" s="84"/>
      <c r="EP488" s="84"/>
      <c r="EQ488" s="84"/>
      <c r="ER488" s="84"/>
      <c r="ES488" s="84"/>
      <c r="ET488" s="84"/>
      <c r="EU488" s="84"/>
      <c r="EV488" s="84"/>
      <c r="EW488" s="84"/>
      <c r="EX488" s="84"/>
      <c r="EY488" s="84"/>
      <c r="EZ488" s="84"/>
      <c r="FA488" s="84"/>
    </row>
    <row r="489" spans="1:166" s="83" customFormat="1" ht="15.75" customHeight="1" thickBot="1" x14ac:dyDescent="0.25">
      <c r="A489" s="85" t="s">
        <v>1382</v>
      </c>
      <c r="B489" s="103" t="s">
        <v>1424</v>
      </c>
      <c r="C489" s="44">
        <v>31135</v>
      </c>
      <c r="D489" s="107" t="s">
        <v>2866</v>
      </c>
      <c r="E489" s="50" t="s">
        <v>408</v>
      </c>
      <c r="F489" s="51">
        <v>176</v>
      </c>
      <c r="G489" s="94"/>
      <c r="H489" s="95"/>
      <c r="I489" s="87"/>
      <c r="J489" s="91"/>
      <c r="K489" s="87"/>
      <c r="L489" s="87"/>
      <c r="M489" s="87"/>
      <c r="N489" s="87"/>
      <c r="O489" s="87"/>
      <c r="P489" s="91"/>
      <c r="Q489" s="87"/>
      <c r="R489" s="91"/>
      <c r="S489" s="87"/>
      <c r="T489" s="87"/>
      <c r="U489" s="87"/>
      <c r="V489" s="95"/>
      <c r="W489" s="91"/>
      <c r="X489" s="87"/>
      <c r="Y489" s="87"/>
      <c r="Z489" s="91"/>
      <c r="AA489" s="87"/>
      <c r="AB489" s="87"/>
      <c r="AC489" s="91"/>
      <c r="AD489" s="87"/>
      <c r="AE489" s="87"/>
      <c r="AF489" s="87"/>
      <c r="AG489" s="87">
        <v>88</v>
      </c>
      <c r="AH489" s="95"/>
      <c r="AI489" s="87"/>
      <c r="AJ489" s="91"/>
      <c r="AK489" s="87"/>
      <c r="AL489" s="87"/>
      <c r="AM489" s="87">
        <v>88</v>
      </c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8"/>
      <c r="BT489" s="81">
        <v>0</v>
      </c>
      <c r="BU489" s="82">
        <v>0</v>
      </c>
      <c r="BV489" s="82">
        <v>0</v>
      </c>
      <c r="BW489" s="82">
        <v>0</v>
      </c>
      <c r="BX489" s="82">
        <v>0</v>
      </c>
      <c r="BY489" s="82">
        <v>0</v>
      </c>
      <c r="BZ489" s="84"/>
      <c r="CA489" s="84"/>
      <c r="CB489" s="84"/>
      <c r="CC489" s="84"/>
      <c r="CD489" s="84"/>
      <c r="CE489" s="8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8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84"/>
      <c r="DH489" s="84"/>
      <c r="DI489" s="84"/>
      <c r="DJ489" s="84"/>
      <c r="DK489" s="84"/>
      <c r="DL489" s="93"/>
      <c r="DM489" s="93"/>
      <c r="DN489" s="93"/>
      <c r="DO489" s="93"/>
      <c r="DP489" s="93"/>
      <c r="DQ489" s="93"/>
      <c r="DR489" s="93"/>
      <c r="DS489" s="84"/>
      <c r="DV489" s="84"/>
      <c r="DW489" s="84"/>
      <c r="DX489" s="84"/>
      <c r="DY489" s="84"/>
      <c r="DZ489" s="84"/>
      <c r="EA489" s="84"/>
      <c r="EC489" s="84"/>
      <c r="ED489" s="84"/>
      <c r="EE489" s="84"/>
      <c r="EF489" s="84"/>
      <c r="EG489" s="84"/>
      <c r="EH489" s="84"/>
      <c r="EI489" s="84"/>
      <c r="EJ489" s="84"/>
      <c r="EK489" s="84"/>
      <c r="EL489" s="84"/>
      <c r="EM489" s="84"/>
      <c r="EN489" s="84"/>
      <c r="EO489" s="84"/>
      <c r="EP489" s="84"/>
      <c r="EQ489" s="84"/>
      <c r="ER489" s="84"/>
      <c r="ES489" s="84"/>
      <c r="ET489" s="84"/>
      <c r="EU489" s="84"/>
      <c r="EV489" s="84"/>
      <c r="EW489" s="84"/>
      <c r="EX489" s="84"/>
      <c r="EY489" s="84"/>
      <c r="EZ489" s="84"/>
    </row>
    <row r="490" spans="1:166" s="83" customFormat="1" ht="15.75" customHeight="1" thickBot="1" x14ac:dyDescent="0.3">
      <c r="A490" s="85" t="s">
        <v>1384</v>
      </c>
      <c r="B490" s="37" t="s">
        <v>1426</v>
      </c>
      <c r="C490" s="38">
        <v>38524</v>
      </c>
      <c r="D490" s="107" t="s">
        <v>2867</v>
      </c>
      <c r="E490" s="47" t="s">
        <v>697</v>
      </c>
      <c r="F490" s="51">
        <v>175</v>
      </c>
      <c r="G490" s="90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>
        <v>109</v>
      </c>
      <c r="AI490" s="91"/>
      <c r="AJ490" s="91"/>
      <c r="AK490" s="91"/>
      <c r="AL490" s="91"/>
      <c r="AM490" s="91"/>
      <c r="AN490" s="91"/>
      <c r="AO490" s="91"/>
      <c r="AP490" s="91"/>
      <c r="AQ490" s="91">
        <v>66</v>
      </c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2"/>
      <c r="BT490" s="81">
        <v>0</v>
      </c>
      <c r="BU490" s="82">
        <v>0</v>
      </c>
      <c r="BV490" s="82">
        <v>0</v>
      </c>
      <c r="BW490" s="82">
        <v>0</v>
      </c>
      <c r="BX490" s="82">
        <v>0</v>
      </c>
      <c r="BY490" s="82">
        <v>0</v>
      </c>
    </row>
    <row r="491" spans="1:166" s="83" customFormat="1" ht="15.75" customHeight="1" thickBot="1" x14ac:dyDescent="0.3">
      <c r="A491" s="85" t="s">
        <v>1386</v>
      </c>
      <c r="B491" s="43" t="s">
        <v>1432</v>
      </c>
      <c r="C491" s="44">
        <v>35386</v>
      </c>
      <c r="D491" s="107" t="s">
        <v>2868</v>
      </c>
      <c r="E491" s="50" t="s">
        <v>11</v>
      </c>
      <c r="F491" s="51">
        <v>175</v>
      </c>
      <c r="G491" s="94"/>
      <c r="H491" s="95"/>
      <c r="I491" s="95"/>
      <c r="J491" s="91"/>
      <c r="K491" s="87"/>
      <c r="L491" s="95"/>
      <c r="M491" s="95"/>
      <c r="N491" s="95"/>
      <c r="O491" s="95"/>
      <c r="P491" s="91"/>
      <c r="Q491" s="95"/>
      <c r="R491" s="91"/>
      <c r="S491" s="95">
        <v>175</v>
      </c>
      <c r="T491" s="87"/>
      <c r="U491" s="87"/>
      <c r="V491" s="95"/>
      <c r="W491" s="91"/>
      <c r="X491" s="95"/>
      <c r="Y491" s="95"/>
      <c r="Z491" s="91"/>
      <c r="AA491" s="87"/>
      <c r="AB491" s="95"/>
      <c r="AC491" s="91"/>
      <c r="AD491" s="87"/>
      <c r="AE491" s="95"/>
      <c r="AF491" s="95"/>
      <c r="AG491" s="87"/>
      <c r="AH491" s="95"/>
      <c r="AI491" s="95"/>
      <c r="AJ491" s="91"/>
      <c r="AK491" s="87"/>
      <c r="AL491" s="87"/>
      <c r="AM491" s="87"/>
      <c r="AN491" s="95"/>
      <c r="AO491" s="87"/>
      <c r="AP491" s="95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8"/>
      <c r="BT491" s="81">
        <v>0</v>
      </c>
      <c r="BU491" s="82">
        <v>0</v>
      </c>
      <c r="BV491" s="82">
        <v>0</v>
      </c>
      <c r="BW491" s="82">
        <v>0</v>
      </c>
      <c r="BX491" s="82">
        <v>0</v>
      </c>
      <c r="BY491" s="82">
        <v>0</v>
      </c>
      <c r="FA491" s="84"/>
      <c r="FB491" s="84"/>
      <c r="FC491" s="84"/>
    </row>
    <row r="492" spans="1:166" s="83" customFormat="1" ht="15.75" customHeight="1" thickBot="1" x14ac:dyDescent="0.3">
      <c r="A492" s="85" t="s">
        <v>1388</v>
      </c>
      <c r="B492" s="37" t="s">
        <v>499</v>
      </c>
      <c r="C492" s="38">
        <v>38312</v>
      </c>
      <c r="D492" s="107" t="s">
        <v>2869</v>
      </c>
      <c r="E492" s="46" t="s">
        <v>715</v>
      </c>
      <c r="F492" s="51">
        <v>168</v>
      </c>
      <c r="G492" s="90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>
        <v>76</v>
      </c>
      <c r="BH492" s="91"/>
      <c r="BI492" s="91"/>
      <c r="BJ492" s="91"/>
      <c r="BK492" s="91"/>
      <c r="BL492" s="91">
        <v>92</v>
      </c>
      <c r="BM492" s="91"/>
      <c r="BN492" s="91"/>
      <c r="BO492" s="91"/>
      <c r="BP492" s="91"/>
      <c r="BQ492" s="91"/>
      <c r="BR492" s="91"/>
      <c r="BS492" s="92"/>
      <c r="BT492" s="81">
        <v>0</v>
      </c>
      <c r="BU492" s="82">
        <v>0</v>
      </c>
      <c r="BV492" s="82">
        <v>0</v>
      </c>
      <c r="BW492" s="82">
        <v>0</v>
      </c>
      <c r="BX492" s="82">
        <v>0</v>
      </c>
      <c r="BY492" s="82">
        <v>0</v>
      </c>
    </row>
    <row r="493" spans="1:166" s="83" customFormat="1" ht="15.75" customHeight="1" thickBot="1" x14ac:dyDescent="0.3">
      <c r="A493" s="85" t="s">
        <v>1390</v>
      </c>
      <c r="B493" s="37" t="s">
        <v>1530</v>
      </c>
      <c r="C493" s="38">
        <v>38603</v>
      </c>
      <c r="D493" s="107" t="s">
        <v>2870</v>
      </c>
      <c r="E493" s="46" t="s">
        <v>412</v>
      </c>
      <c r="F493" s="51">
        <v>167</v>
      </c>
      <c r="G493" s="90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>
        <v>13</v>
      </c>
      <c r="AC493" s="91"/>
      <c r="AD493" s="91"/>
      <c r="AE493" s="91"/>
      <c r="AF493" s="91"/>
      <c r="AG493" s="91"/>
      <c r="AH493" s="91">
        <v>64</v>
      </c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>
        <v>45</v>
      </c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>
        <v>45</v>
      </c>
      <c r="BL493" s="91"/>
      <c r="BM493" s="91"/>
      <c r="BN493" s="91"/>
      <c r="BO493" s="91"/>
      <c r="BP493" s="91"/>
      <c r="BQ493" s="91"/>
      <c r="BR493" s="91"/>
      <c r="BS493" s="92"/>
      <c r="BT493" s="81">
        <v>0</v>
      </c>
      <c r="BU493" s="82">
        <v>0</v>
      </c>
      <c r="BV493" s="82">
        <v>0</v>
      </c>
      <c r="BW493" s="82">
        <v>0</v>
      </c>
      <c r="BX493" s="82">
        <v>0</v>
      </c>
      <c r="BY493" s="82">
        <v>0</v>
      </c>
    </row>
    <row r="494" spans="1:166" s="83" customFormat="1" ht="15.75" customHeight="1" thickBot="1" x14ac:dyDescent="0.3">
      <c r="A494" s="85" t="s">
        <v>1392</v>
      </c>
      <c r="B494" s="37" t="s">
        <v>1435</v>
      </c>
      <c r="C494" s="38">
        <v>38371</v>
      </c>
      <c r="D494" s="107" t="s">
        <v>2871</v>
      </c>
      <c r="E494" s="46" t="s">
        <v>709</v>
      </c>
      <c r="F494" s="51">
        <v>167</v>
      </c>
      <c r="G494" s="90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>
        <v>167</v>
      </c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2"/>
      <c r="BT494" s="81">
        <v>0</v>
      </c>
      <c r="BU494" s="82">
        <v>0</v>
      </c>
      <c r="BV494" s="82">
        <v>0</v>
      </c>
      <c r="BW494" s="82">
        <v>0</v>
      </c>
      <c r="BX494" s="82">
        <v>0</v>
      </c>
      <c r="BY494" s="82">
        <v>0</v>
      </c>
    </row>
    <row r="495" spans="1:166" s="83" customFormat="1" ht="15.75" customHeight="1" thickBot="1" x14ac:dyDescent="0.3">
      <c r="A495" s="85" t="s">
        <v>1393</v>
      </c>
      <c r="B495" s="37" t="s">
        <v>490</v>
      </c>
      <c r="C495" s="38">
        <v>38339</v>
      </c>
      <c r="D495" s="107" t="s">
        <v>2872</v>
      </c>
      <c r="E495" s="46" t="s">
        <v>50</v>
      </c>
      <c r="F495" s="51">
        <v>167</v>
      </c>
      <c r="G495" s="90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>
        <v>167</v>
      </c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2"/>
      <c r="BT495" s="81">
        <v>0</v>
      </c>
      <c r="BU495" s="82">
        <v>0</v>
      </c>
      <c r="BV495" s="82">
        <v>0</v>
      </c>
      <c r="BW495" s="82">
        <v>0</v>
      </c>
      <c r="BX495" s="82">
        <v>0</v>
      </c>
      <c r="BY495" s="82">
        <v>0</v>
      </c>
      <c r="FE495" s="84"/>
      <c r="FF495" s="84"/>
      <c r="FG495" s="84"/>
      <c r="FH495" s="84"/>
      <c r="FI495" s="84"/>
      <c r="FJ495" s="84"/>
    </row>
    <row r="496" spans="1:166" s="83" customFormat="1" ht="15.75" customHeight="1" thickBot="1" x14ac:dyDescent="0.3">
      <c r="A496" s="85" t="s">
        <v>1395</v>
      </c>
      <c r="B496" s="37" t="s">
        <v>458</v>
      </c>
      <c r="C496" s="38">
        <v>37706</v>
      </c>
      <c r="D496" s="107" t="s">
        <v>2873</v>
      </c>
      <c r="E496" s="46" t="s">
        <v>84</v>
      </c>
      <c r="F496" s="51">
        <v>167</v>
      </c>
      <c r="G496" s="90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>
        <v>167</v>
      </c>
      <c r="BK496" s="91"/>
      <c r="BL496" s="91"/>
      <c r="BM496" s="91"/>
      <c r="BN496" s="91"/>
      <c r="BO496" s="91"/>
      <c r="BP496" s="91"/>
      <c r="BQ496" s="91"/>
      <c r="BR496" s="91"/>
      <c r="BS496" s="92"/>
      <c r="BT496" s="81">
        <v>0</v>
      </c>
      <c r="BU496" s="82">
        <v>0</v>
      </c>
      <c r="BV496" s="82">
        <v>0</v>
      </c>
      <c r="BW496" s="82">
        <v>0</v>
      </c>
      <c r="BX496" s="82">
        <v>0</v>
      </c>
      <c r="BY496" s="82">
        <v>0</v>
      </c>
    </row>
    <row r="497" spans="1:166" s="83" customFormat="1" ht="15.75" customHeight="1" thickBot="1" x14ac:dyDescent="0.3">
      <c r="A497" s="85" t="s">
        <v>1397</v>
      </c>
      <c r="B497" s="41" t="s">
        <v>1437</v>
      </c>
      <c r="C497" s="72">
        <v>37617</v>
      </c>
      <c r="D497" s="107" t="s">
        <v>2874</v>
      </c>
      <c r="E497" s="49" t="s">
        <v>1221</v>
      </c>
      <c r="F497" s="51">
        <v>167</v>
      </c>
      <c r="G497" s="90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>
        <v>167</v>
      </c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2"/>
      <c r="BT497" s="81">
        <v>0</v>
      </c>
      <c r="BU497" s="82">
        <v>0</v>
      </c>
      <c r="BV497" s="82">
        <v>0</v>
      </c>
      <c r="BW497" s="82">
        <v>0</v>
      </c>
      <c r="BX497" s="82">
        <v>0</v>
      </c>
      <c r="BY497" s="82">
        <v>0</v>
      </c>
    </row>
    <row r="498" spans="1:166" s="83" customFormat="1" ht="15.75" customHeight="1" thickBot="1" x14ac:dyDescent="0.3">
      <c r="A498" s="85" t="s">
        <v>1399</v>
      </c>
      <c r="B498" s="39" t="s">
        <v>1290</v>
      </c>
      <c r="C498" s="40">
        <v>36204</v>
      </c>
      <c r="D498" s="107" t="s">
        <v>2875</v>
      </c>
      <c r="E498" s="47" t="s">
        <v>977</v>
      </c>
      <c r="F498" s="51">
        <v>166</v>
      </c>
      <c r="G498" s="90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87">
        <v>166</v>
      </c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87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2"/>
      <c r="BT498" s="81">
        <v>0</v>
      </c>
      <c r="BU498" s="82">
        <v>0</v>
      </c>
      <c r="BV498" s="82">
        <v>0</v>
      </c>
      <c r="BW498" s="82">
        <v>0</v>
      </c>
      <c r="BX498" s="82">
        <v>0</v>
      </c>
      <c r="BY498" s="82">
        <v>0</v>
      </c>
      <c r="BZ498" s="84"/>
      <c r="CA498" s="84"/>
      <c r="CB498" s="84"/>
      <c r="CC498" s="84"/>
      <c r="CD498" s="84"/>
      <c r="CE498" s="8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8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84"/>
      <c r="DH498" s="84"/>
      <c r="DI498" s="84"/>
      <c r="DJ498" s="84"/>
      <c r="DK498" s="84"/>
      <c r="DL498" s="84"/>
      <c r="DM498" s="84"/>
      <c r="DN498" s="84"/>
      <c r="DO498" s="84"/>
      <c r="DP498" s="84"/>
      <c r="DQ498" s="84"/>
      <c r="DR498" s="84"/>
      <c r="DS498" s="84"/>
      <c r="DT498" s="84"/>
      <c r="DU498" s="84"/>
      <c r="DV498" s="97"/>
      <c r="DW498" s="97"/>
      <c r="DX498" s="97"/>
      <c r="DY498" s="97"/>
      <c r="DZ498" s="97"/>
      <c r="EA498" s="84"/>
      <c r="EB498" s="97"/>
      <c r="EC498" s="97"/>
      <c r="ED498" s="97"/>
      <c r="EE498" s="84"/>
      <c r="EF498" s="84"/>
      <c r="EG498" s="84"/>
      <c r="EH498" s="84"/>
      <c r="EI498" s="84"/>
      <c r="EJ498" s="84"/>
      <c r="EK498" s="84"/>
      <c r="EL498" s="84"/>
      <c r="EM498" s="84"/>
      <c r="EN498" s="84"/>
      <c r="EO498" s="84"/>
      <c r="EP498" s="84"/>
      <c r="EQ498" s="84"/>
      <c r="ER498" s="84"/>
      <c r="ES498" s="84"/>
      <c r="ET498" s="84"/>
      <c r="EU498" s="84"/>
      <c r="EV498" s="84"/>
      <c r="EW498" s="84"/>
      <c r="EX498" s="84"/>
      <c r="EY498" s="84"/>
      <c r="EZ498" s="84"/>
      <c r="FB498" s="89"/>
      <c r="FC498" s="89"/>
    </row>
    <row r="499" spans="1:166" s="83" customFormat="1" ht="15.75" customHeight="1" thickBot="1" x14ac:dyDescent="0.3">
      <c r="A499" s="85" t="s">
        <v>1400</v>
      </c>
      <c r="B499" s="39" t="s">
        <v>1441</v>
      </c>
      <c r="C499" s="40">
        <v>31959</v>
      </c>
      <c r="D499" s="107" t="s">
        <v>2876</v>
      </c>
      <c r="E499" s="47" t="s">
        <v>51</v>
      </c>
      <c r="F499" s="51">
        <v>166</v>
      </c>
      <c r="G499" s="90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87">
        <v>166</v>
      </c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87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2"/>
      <c r="BT499" s="81">
        <v>0</v>
      </c>
      <c r="BU499" s="82">
        <v>0</v>
      </c>
      <c r="BV499" s="82">
        <v>0</v>
      </c>
      <c r="BW499" s="82">
        <v>0</v>
      </c>
      <c r="BX499" s="82">
        <v>0</v>
      </c>
      <c r="BY499" s="82">
        <v>0</v>
      </c>
      <c r="BZ499" s="84"/>
      <c r="CA499" s="84"/>
      <c r="CB499" s="84"/>
      <c r="CC499" s="84"/>
      <c r="CD499" s="84"/>
      <c r="CE499" s="8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8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84"/>
      <c r="DH499" s="84"/>
      <c r="DI499" s="84"/>
      <c r="DJ499" s="84"/>
      <c r="DK499" s="84"/>
      <c r="DL499" s="84"/>
      <c r="DM499" s="84"/>
      <c r="DN499" s="84"/>
      <c r="DO499" s="84"/>
      <c r="DP499" s="84"/>
      <c r="DQ499" s="84"/>
      <c r="DR499" s="84"/>
      <c r="DS499" s="84"/>
      <c r="DT499" s="93"/>
      <c r="DU499" s="93"/>
      <c r="DV499" s="93"/>
      <c r="DW499" s="93"/>
      <c r="DX499" s="93"/>
      <c r="DY499" s="93"/>
      <c r="DZ499" s="93"/>
      <c r="EA499" s="93"/>
      <c r="EB499" s="8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4"/>
      <c r="EM499" s="84"/>
      <c r="EN499" s="84"/>
      <c r="EO499" s="84"/>
      <c r="EP499" s="84"/>
      <c r="EQ499" s="84"/>
      <c r="ER499" s="84"/>
      <c r="ES499" s="84"/>
      <c r="ET499" s="84"/>
      <c r="EU499" s="84"/>
      <c r="EV499" s="84"/>
      <c r="EW499" s="84"/>
      <c r="EX499" s="84"/>
      <c r="EY499" s="84"/>
      <c r="EZ499" s="84"/>
      <c r="FA499" s="84"/>
      <c r="FE499" s="84"/>
      <c r="FF499" s="84"/>
      <c r="FG499" s="84"/>
      <c r="FH499" s="84"/>
      <c r="FI499" s="84"/>
      <c r="FJ499" s="84"/>
    </row>
    <row r="500" spans="1:166" s="83" customFormat="1" ht="15.75" customHeight="1" thickBot="1" x14ac:dyDescent="0.3">
      <c r="A500" s="85" t="s">
        <v>1401</v>
      </c>
      <c r="B500" s="39" t="s">
        <v>1443</v>
      </c>
      <c r="C500" s="40">
        <v>28608</v>
      </c>
      <c r="D500" s="107" t="s">
        <v>2877</v>
      </c>
      <c r="E500" s="47" t="s">
        <v>51</v>
      </c>
      <c r="F500" s="51">
        <v>166</v>
      </c>
      <c r="G500" s="86"/>
      <c r="H500" s="87"/>
      <c r="I500" s="87"/>
      <c r="J500" s="91"/>
      <c r="K500" s="87"/>
      <c r="L500" s="87"/>
      <c r="M500" s="87"/>
      <c r="N500" s="87"/>
      <c r="O500" s="87"/>
      <c r="P500" s="91"/>
      <c r="Q500" s="87"/>
      <c r="R500" s="91"/>
      <c r="S500" s="87"/>
      <c r="T500" s="87"/>
      <c r="U500" s="87"/>
      <c r="V500" s="87">
        <v>166</v>
      </c>
      <c r="W500" s="91"/>
      <c r="X500" s="87"/>
      <c r="Y500" s="87"/>
      <c r="Z500" s="91"/>
      <c r="AA500" s="87"/>
      <c r="AB500" s="87"/>
      <c r="AC500" s="91"/>
      <c r="AD500" s="87"/>
      <c r="AE500" s="87"/>
      <c r="AF500" s="87"/>
      <c r="AG500" s="87"/>
      <c r="AH500" s="87"/>
      <c r="AI500" s="87"/>
      <c r="AJ500" s="91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8"/>
      <c r="BT500" s="81">
        <v>0</v>
      </c>
      <c r="BU500" s="82">
        <v>0</v>
      </c>
      <c r="BV500" s="82">
        <v>0</v>
      </c>
      <c r="BW500" s="82">
        <v>0</v>
      </c>
      <c r="BX500" s="82">
        <v>0</v>
      </c>
      <c r="BY500" s="82">
        <v>0</v>
      </c>
      <c r="BZ500" s="89"/>
      <c r="CA500" s="84"/>
      <c r="CB500" s="84"/>
      <c r="CC500" s="84"/>
      <c r="CD500" s="84"/>
      <c r="CE500" s="8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8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84"/>
      <c r="DH500" s="84"/>
      <c r="DI500" s="84"/>
      <c r="DJ500" s="84"/>
      <c r="DK500" s="84"/>
      <c r="DL500" s="84"/>
      <c r="DM500" s="84"/>
      <c r="DN500" s="84"/>
      <c r="DO500" s="84"/>
      <c r="DP500" s="84"/>
      <c r="DQ500" s="84"/>
      <c r="DR500" s="84"/>
      <c r="DS500" s="84"/>
      <c r="DT500" s="84"/>
      <c r="DU500" s="84"/>
      <c r="DV500" s="93"/>
      <c r="DW500" s="93"/>
      <c r="DX500" s="93"/>
      <c r="DY500" s="93"/>
      <c r="DZ500" s="93"/>
      <c r="EA500" s="93"/>
      <c r="FA500" s="84"/>
      <c r="FD500" s="99"/>
    </row>
    <row r="501" spans="1:166" s="83" customFormat="1" ht="15.75" customHeight="1" thickBot="1" x14ac:dyDescent="0.3">
      <c r="A501" s="85" t="s">
        <v>1403</v>
      </c>
      <c r="B501" s="39" t="s">
        <v>1445</v>
      </c>
      <c r="C501" s="40">
        <v>20967</v>
      </c>
      <c r="D501" s="107" t="s">
        <v>2878</v>
      </c>
      <c r="E501" s="47" t="s">
        <v>44</v>
      </c>
      <c r="F501" s="51">
        <v>166</v>
      </c>
      <c r="G501" s="86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>
        <v>166</v>
      </c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8"/>
      <c r="BT501" s="81">
        <v>0</v>
      </c>
      <c r="BU501" s="82">
        <v>0</v>
      </c>
      <c r="BV501" s="82">
        <v>0</v>
      </c>
      <c r="BW501" s="82">
        <v>0</v>
      </c>
      <c r="BX501" s="82">
        <v>0</v>
      </c>
      <c r="BY501" s="82">
        <v>0</v>
      </c>
      <c r="BZ501" s="84"/>
      <c r="CA501" s="84"/>
      <c r="CB501" s="84"/>
      <c r="CC501" s="84"/>
      <c r="CD501" s="84"/>
      <c r="CE501" s="8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8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84"/>
      <c r="DH501" s="84"/>
      <c r="DI501" s="84"/>
      <c r="DJ501" s="84"/>
      <c r="DK501" s="84"/>
      <c r="DL501" s="84"/>
      <c r="DM501" s="84"/>
      <c r="DN501" s="84"/>
      <c r="DO501" s="84"/>
      <c r="DP501" s="84"/>
      <c r="DQ501" s="84"/>
      <c r="DR501" s="84"/>
      <c r="DS501" s="84"/>
      <c r="DT501" s="97"/>
      <c r="DU501" s="97"/>
      <c r="DV501" s="84"/>
      <c r="DW501" s="84"/>
      <c r="DX501" s="84"/>
      <c r="DY501" s="84"/>
      <c r="DZ501" s="84"/>
      <c r="EA501" s="84"/>
      <c r="EB501" s="97"/>
      <c r="EC501" s="97"/>
      <c r="ED501" s="97"/>
      <c r="EE501" s="84"/>
      <c r="EF501" s="84"/>
      <c r="EG501" s="84"/>
      <c r="EH501" s="84"/>
      <c r="EI501" s="84"/>
      <c r="EJ501" s="84"/>
      <c r="EK501" s="84"/>
      <c r="EL501" s="84"/>
      <c r="EM501" s="84"/>
      <c r="EN501" s="84"/>
      <c r="EO501" s="84"/>
      <c r="EP501" s="84"/>
      <c r="EQ501" s="84"/>
      <c r="ER501" s="84"/>
      <c r="ES501" s="84"/>
      <c r="ET501" s="84"/>
      <c r="EU501" s="84"/>
      <c r="EV501" s="84"/>
      <c r="EW501" s="84"/>
      <c r="EX501" s="84"/>
      <c r="EY501" s="84"/>
      <c r="EZ501" s="84"/>
      <c r="FD501" s="84"/>
    </row>
    <row r="502" spans="1:166" s="83" customFormat="1" ht="15.75" customHeight="1" thickBot="1" x14ac:dyDescent="0.3">
      <c r="A502" s="85" t="s">
        <v>1405</v>
      </c>
      <c r="B502" s="39" t="s">
        <v>1447</v>
      </c>
      <c r="C502" s="40">
        <v>20734</v>
      </c>
      <c r="D502" s="107" t="s">
        <v>2316</v>
      </c>
      <c r="E502" s="47" t="s">
        <v>42</v>
      </c>
      <c r="F502" s="51">
        <v>166</v>
      </c>
      <c r="G502" s="86"/>
      <c r="H502" s="87"/>
      <c r="I502" s="87"/>
      <c r="J502" s="91"/>
      <c r="K502" s="91"/>
      <c r="L502" s="87"/>
      <c r="M502" s="87"/>
      <c r="N502" s="87"/>
      <c r="O502" s="87"/>
      <c r="P502" s="91"/>
      <c r="Q502" s="87"/>
      <c r="R502" s="91"/>
      <c r="S502" s="87"/>
      <c r="T502" s="91"/>
      <c r="U502" s="91"/>
      <c r="V502" s="87">
        <v>166</v>
      </c>
      <c r="W502" s="91"/>
      <c r="X502" s="87"/>
      <c r="Y502" s="87"/>
      <c r="Z502" s="91"/>
      <c r="AA502" s="91"/>
      <c r="AB502" s="87"/>
      <c r="AC502" s="91"/>
      <c r="AD502" s="91"/>
      <c r="AE502" s="87"/>
      <c r="AF502" s="87"/>
      <c r="AG502" s="91"/>
      <c r="AH502" s="87"/>
      <c r="AI502" s="87"/>
      <c r="AJ502" s="91"/>
      <c r="AK502" s="91"/>
      <c r="AL502" s="91"/>
      <c r="AM502" s="91"/>
      <c r="AN502" s="87"/>
      <c r="AO502" s="91"/>
      <c r="AP502" s="87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2"/>
      <c r="BT502" s="81">
        <v>0</v>
      </c>
      <c r="BU502" s="82">
        <v>0</v>
      </c>
      <c r="BV502" s="82">
        <v>0</v>
      </c>
      <c r="BW502" s="82">
        <v>0</v>
      </c>
      <c r="BX502" s="82">
        <v>0</v>
      </c>
      <c r="BY502" s="82">
        <v>0</v>
      </c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84"/>
      <c r="DU502" s="84"/>
      <c r="DV502" s="84"/>
      <c r="DW502" s="84"/>
      <c r="DX502" s="84"/>
      <c r="DY502" s="84"/>
      <c r="DZ502" s="84"/>
      <c r="EA502" s="84"/>
      <c r="EB502" s="93"/>
      <c r="EC502" s="93"/>
      <c r="ED502" s="93"/>
      <c r="EE502" s="84"/>
      <c r="EF502" s="84"/>
      <c r="EG502" s="84"/>
      <c r="EH502" s="84"/>
      <c r="EI502" s="84"/>
      <c r="EJ502" s="97"/>
      <c r="EK502" s="97"/>
      <c r="EL502" s="97"/>
      <c r="EM502" s="97"/>
      <c r="EN502" s="97"/>
      <c r="EO502" s="97"/>
      <c r="EP502" s="97"/>
      <c r="EQ502" s="97"/>
      <c r="ER502" s="97"/>
      <c r="ES502" s="97"/>
      <c r="ET502" s="97"/>
      <c r="EU502" s="97"/>
      <c r="EV502" s="97"/>
      <c r="EW502" s="97"/>
      <c r="EX502" s="97"/>
      <c r="EY502" s="97"/>
      <c r="EZ502" s="97"/>
    </row>
    <row r="503" spans="1:166" s="83" customFormat="1" ht="15.75" customHeight="1" thickBot="1" x14ac:dyDescent="0.3">
      <c r="A503" s="85" t="s">
        <v>1407</v>
      </c>
      <c r="B503" s="37" t="s">
        <v>1723</v>
      </c>
      <c r="C503" s="38">
        <v>37755</v>
      </c>
      <c r="D503" s="107" t="s">
        <v>2879</v>
      </c>
      <c r="E503" s="46" t="s">
        <v>812</v>
      </c>
      <c r="F503" s="51">
        <v>165</v>
      </c>
      <c r="G503" s="90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>
        <v>55</v>
      </c>
      <c r="BH503" s="91"/>
      <c r="BI503" s="91"/>
      <c r="BJ503" s="91"/>
      <c r="BK503" s="91"/>
      <c r="BL503" s="91">
        <v>55</v>
      </c>
      <c r="BM503" s="91"/>
      <c r="BN503" s="91"/>
      <c r="BO503" s="91"/>
      <c r="BP503" s="91"/>
      <c r="BQ503" s="91"/>
      <c r="BR503" s="91">
        <v>55</v>
      </c>
      <c r="BS503" s="92"/>
      <c r="BT503" s="81">
        <v>0</v>
      </c>
      <c r="BU503" s="82">
        <v>0</v>
      </c>
      <c r="BV503" s="82">
        <v>0</v>
      </c>
      <c r="BW503" s="82">
        <v>0</v>
      </c>
      <c r="BX503" s="82">
        <v>0</v>
      </c>
      <c r="BY503" s="82">
        <v>0</v>
      </c>
    </row>
    <row r="504" spans="1:166" s="83" customFormat="1" ht="15.75" customHeight="1" thickBot="1" x14ac:dyDescent="0.3">
      <c r="A504" s="85" t="s">
        <v>1409</v>
      </c>
      <c r="B504" s="37" t="s">
        <v>454</v>
      </c>
      <c r="C504" s="38">
        <v>38468</v>
      </c>
      <c r="D504" s="107" t="s">
        <v>2880</v>
      </c>
      <c r="E504" s="46" t="s">
        <v>355</v>
      </c>
      <c r="F504" s="51">
        <v>164</v>
      </c>
      <c r="G504" s="90"/>
      <c r="H504" s="91"/>
      <c r="I504" s="91"/>
      <c r="J504" s="91"/>
      <c r="K504" s="91"/>
      <c r="L504" s="91"/>
      <c r="M504" s="91"/>
      <c r="N504" s="91"/>
      <c r="O504" s="91">
        <v>72</v>
      </c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>
        <v>92</v>
      </c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2"/>
      <c r="BT504" s="81">
        <v>0</v>
      </c>
      <c r="BU504" s="82">
        <v>0</v>
      </c>
      <c r="BV504" s="82">
        <v>0</v>
      </c>
      <c r="BW504" s="82">
        <v>0</v>
      </c>
      <c r="BX504" s="82">
        <v>0</v>
      </c>
      <c r="BY504" s="82">
        <v>0</v>
      </c>
      <c r="FE504" s="84"/>
      <c r="FF504" s="84"/>
      <c r="FG504" s="84"/>
      <c r="FH504" s="84"/>
      <c r="FI504" s="84"/>
      <c r="FJ504" s="84"/>
    </row>
    <row r="505" spans="1:166" s="83" customFormat="1" ht="15.75" customHeight="1" thickBot="1" x14ac:dyDescent="0.3">
      <c r="A505" s="85" t="s">
        <v>1411</v>
      </c>
      <c r="B505" s="37" t="s">
        <v>1520</v>
      </c>
      <c r="C505" s="38">
        <v>36791</v>
      </c>
      <c r="D505" s="107" t="s">
        <v>2881</v>
      </c>
      <c r="E505" s="46" t="s">
        <v>78</v>
      </c>
      <c r="F505" s="51">
        <v>161</v>
      </c>
      <c r="G505" s="90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>
        <v>65</v>
      </c>
      <c r="BB505" s="91"/>
      <c r="BC505" s="91"/>
      <c r="BD505" s="91">
        <v>65</v>
      </c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2">
        <v>31</v>
      </c>
      <c r="BT505" s="81">
        <v>0</v>
      </c>
      <c r="BU505" s="82">
        <v>0</v>
      </c>
      <c r="BV505" s="82">
        <v>0</v>
      </c>
      <c r="BW505" s="82">
        <v>0</v>
      </c>
      <c r="BX505" s="82">
        <v>0</v>
      </c>
      <c r="BY505" s="82">
        <v>0</v>
      </c>
    </row>
    <row r="506" spans="1:166" s="83" customFormat="1" ht="15.75" customHeight="1" thickBot="1" x14ac:dyDescent="0.3">
      <c r="A506" s="85" t="s">
        <v>1413</v>
      </c>
      <c r="B506" s="43" t="s">
        <v>1541</v>
      </c>
      <c r="C506" s="38">
        <v>38424</v>
      </c>
      <c r="D506" s="107" t="s">
        <v>2882</v>
      </c>
      <c r="E506" s="46" t="s">
        <v>58</v>
      </c>
      <c r="F506" s="51">
        <v>159</v>
      </c>
      <c r="G506" s="90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>
        <v>114</v>
      </c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>
        <v>45</v>
      </c>
      <c r="BL506" s="91"/>
      <c r="BM506" s="91"/>
      <c r="BN506" s="91"/>
      <c r="BO506" s="91"/>
      <c r="BP506" s="91"/>
      <c r="BQ506" s="91"/>
      <c r="BR506" s="91"/>
      <c r="BS506" s="92"/>
      <c r="BT506" s="81">
        <v>0</v>
      </c>
      <c r="BU506" s="82">
        <v>0</v>
      </c>
      <c r="BV506" s="82">
        <v>0</v>
      </c>
      <c r="BW506" s="82">
        <v>0</v>
      </c>
      <c r="BX506" s="82">
        <v>0</v>
      </c>
      <c r="BY506" s="82">
        <v>0</v>
      </c>
    </row>
    <row r="507" spans="1:166" s="83" customFormat="1" ht="15.75" customHeight="1" thickBot="1" x14ac:dyDescent="0.3">
      <c r="A507" s="85" t="s">
        <v>1414</v>
      </c>
      <c r="B507" s="37" t="s">
        <v>1710</v>
      </c>
      <c r="C507" s="38">
        <v>38708</v>
      </c>
      <c r="D507" s="107" t="s">
        <v>2883</v>
      </c>
      <c r="E507" s="46" t="s">
        <v>355</v>
      </c>
      <c r="F507" s="51">
        <v>157</v>
      </c>
      <c r="G507" s="90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>
        <v>55</v>
      </c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>
        <v>102</v>
      </c>
      <c r="BS507" s="92"/>
      <c r="BT507" s="81">
        <v>0</v>
      </c>
      <c r="BU507" s="82">
        <v>0</v>
      </c>
      <c r="BV507" s="82">
        <v>0</v>
      </c>
      <c r="BW507" s="82">
        <v>0</v>
      </c>
      <c r="BX507" s="82">
        <v>0</v>
      </c>
      <c r="BY507" s="82">
        <v>0</v>
      </c>
      <c r="FE507" s="84"/>
      <c r="FF507" s="84"/>
      <c r="FG507" s="84"/>
      <c r="FH507" s="84"/>
      <c r="FI507" s="84"/>
      <c r="FJ507" s="84"/>
    </row>
    <row r="508" spans="1:166" s="83" customFormat="1" ht="15.75" customHeight="1" thickBot="1" x14ac:dyDescent="0.3">
      <c r="A508" s="85" t="s">
        <v>1415</v>
      </c>
      <c r="B508" s="68" t="s">
        <v>236</v>
      </c>
      <c r="C508" s="69">
        <v>36564</v>
      </c>
      <c r="D508" s="107">
        <v>66623</v>
      </c>
      <c r="E508" s="46" t="s">
        <v>2366</v>
      </c>
      <c r="F508" s="51">
        <v>157</v>
      </c>
      <c r="G508" s="90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>
        <v>157</v>
      </c>
      <c r="BR508" s="91"/>
      <c r="BS508" s="92"/>
      <c r="BT508" s="81">
        <v>0</v>
      </c>
      <c r="BU508" s="82">
        <v>0</v>
      </c>
      <c r="BV508" s="82">
        <v>0</v>
      </c>
      <c r="BW508" s="82">
        <v>0</v>
      </c>
      <c r="BX508" s="82">
        <v>0</v>
      </c>
      <c r="BY508" s="82">
        <v>0</v>
      </c>
    </row>
    <row r="509" spans="1:166" s="83" customFormat="1" ht="15.75" customHeight="1" thickBot="1" x14ac:dyDescent="0.25">
      <c r="A509" s="85" t="s">
        <v>1417</v>
      </c>
      <c r="B509" s="103" t="s">
        <v>1452</v>
      </c>
      <c r="C509" s="110">
        <v>33304</v>
      </c>
      <c r="D509" s="107" t="s">
        <v>2884</v>
      </c>
      <c r="E509" s="47" t="s">
        <v>407</v>
      </c>
      <c r="F509" s="51">
        <v>157</v>
      </c>
      <c r="G509" s="90"/>
      <c r="H509" s="91"/>
      <c r="I509" s="91">
        <v>157</v>
      </c>
      <c r="J509" s="91"/>
      <c r="K509" s="95"/>
      <c r="L509" s="91"/>
      <c r="M509" s="91"/>
      <c r="N509" s="91"/>
      <c r="O509" s="91"/>
      <c r="P509" s="91"/>
      <c r="Q509" s="91"/>
      <c r="R509" s="91"/>
      <c r="S509" s="91"/>
      <c r="T509" s="95"/>
      <c r="U509" s="95"/>
      <c r="V509" s="91"/>
      <c r="W509" s="91"/>
      <c r="X509" s="91"/>
      <c r="Y509" s="91"/>
      <c r="Z509" s="91"/>
      <c r="AA509" s="95"/>
      <c r="AB509" s="91"/>
      <c r="AC509" s="91"/>
      <c r="AD509" s="95"/>
      <c r="AE509" s="91"/>
      <c r="AF509" s="91"/>
      <c r="AG509" s="95"/>
      <c r="AH509" s="91"/>
      <c r="AI509" s="91"/>
      <c r="AJ509" s="91"/>
      <c r="AK509" s="95"/>
      <c r="AL509" s="95"/>
      <c r="AM509" s="95"/>
      <c r="AN509" s="91"/>
      <c r="AO509" s="95"/>
      <c r="AP509" s="91"/>
      <c r="AQ509" s="95"/>
      <c r="AR509" s="95"/>
      <c r="AS509" s="95"/>
      <c r="AT509" s="95"/>
      <c r="AU509" s="95"/>
      <c r="AV509" s="95"/>
      <c r="AW509" s="95"/>
      <c r="AX509" s="95"/>
      <c r="AY509" s="95"/>
      <c r="AZ509" s="95"/>
      <c r="BA509" s="95"/>
      <c r="BB509" s="95"/>
      <c r="BC509" s="95"/>
      <c r="BD509" s="95"/>
      <c r="BE509" s="95"/>
      <c r="BF509" s="95"/>
      <c r="BG509" s="95"/>
      <c r="BH509" s="95"/>
      <c r="BI509" s="95"/>
      <c r="BJ509" s="95"/>
      <c r="BK509" s="95"/>
      <c r="BL509" s="95"/>
      <c r="BM509" s="95"/>
      <c r="BN509" s="95"/>
      <c r="BO509" s="95"/>
      <c r="BP509" s="95"/>
      <c r="BQ509" s="95"/>
      <c r="BR509" s="95"/>
      <c r="BS509" s="100"/>
      <c r="BT509" s="81">
        <v>0</v>
      </c>
      <c r="BU509" s="82">
        <v>0</v>
      </c>
      <c r="BV509" s="82">
        <v>0</v>
      </c>
      <c r="BW509" s="82">
        <v>0</v>
      </c>
      <c r="BX509" s="82">
        <v>0</v>
      </c>
      <c r="BY509" s="82">
        <v>0</v>
      </c>
      <c r="BZ509" s="89"/>
      <c r="CA509" s="84"/>
      <c r="CB509" s="84"/>
      <c r="CC509" s="84"/>
      <c r="CD509" s="84"/>
      <c r="CE509" s="8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8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84"/>
      <c r="DH509" s="84"/>
      <c r="DI509" s="84"/>
      <c r="DJ509" s="84"/>
      <c r="DK509" s="84"/>
      <c r="DL509" s="84"/>
      <c r="DM509" s="84"/>
      <c r="DN509" s="84"/>
      <c r="DO509" s="84"/>
      <c r="DP509" s="84"/>
      <c r="DQ509" s="84"/>
      <c r="DR509" s="84"/>
      <c r="DS509" s="84"/>
      <c r="DT509" s="84"/>
      <c r="DU509" s="84"/>
      <c r="DV509" s="93"/>
      <c r="DW509" s="93"/>
      <c r="DX509" s="93"/>
      <c r="DY509" s="93"/>
      <c r="DZ509" s="93"/>
      <c r="EA509" s="93"/>
    </row>
    <row r="510" spans="1:166" s="83" customFormat="1" ht="15.75" customHeight="1" thickBot="1" x14ac:dyDescent="0.3">
      <c r="A510" s="85" t="s">
        <v>1419</v>
      </c>
      <c r="B510" s="39" t="s">
        <v>1454</v>
      </c>
      <c r="C510" s="40">
        <v>33066</v>
      </c>
      <c r="D510" s="107" t="s">
        <v>2885</v>
      </c>
      <c r="E510" s="47" t="s">
        <v>707</v>
      </c>
      <c r="F510" s="51">
        <v>157</v>
      </c>
      <c r="G510" s="90"/>
      <c r="H510" s="91"/>
      <c r="I510" s="91"/>
      <c r="J510" s="91"/>
      <c r="K510" s="95"/>
      <c r="L510" s="91"/>
      <c r="M510" s="91"/>
      <c r="N510" s="91"/>
      <c r="O510" s="91"/>
      <c r="P510" s="91"/>
      <c r="Q510" s="91"/>
      <c r="R510" s="91"/>
      <c r="S510" s="91"/>
      <c r="T510" s="95"/>
      <c r="U510" s="95"/>
      <c r="V510" s="87"/>
      <c r="W510" s="91"/>
      <c r="X510" s="91"/>
      <c r="Y510" s="91"/>
      <c r="Z510" s="91"/>
      <c r="AA510" s="95"/>
      <c r="AB510" s="91"/>
      <c r="AC510" s="91"/>
      <c r="AD510" s="95"/>
      <c r="AE510" s="91"/>
      <c r="AF510" s="91"/>
      <c r="AG510" s="95"/>
      <c r="AH510" s="87"/>
      <c r="AI510" s="91"/>
      <c r="AJ510" s="91"/>
      <c r="AK510" s="95"/>
      <c r="AL510" s="95"/>
      <c r="AM510" s="95"/>
      <c r="AN510" s="91"/>
      <c r="AO510" s="95"/>
      <c r="AP510" s="91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>
        <v>157</v>
      </c>
      <c r="BF510" s="95"/>
      <c r="BG510" s="95"/>
      <c r="BH510" s="95"/>
      <c r="BI510" s="95"/>
      <c r="BJ510" s="95"/>
      <c r="BK510" s="95"/>
      <c r="BL510" s="95"/>
      <c r="BM510" s="95"/>
      <c r="BN510" s="95"/>
      <c r="BO510" s="95"/>
      <c r="BP510" s="95"/>
      <c r="BQ510" s="95"/>
      <c r="BR510" s="95"/>
      <c r="BS510" s="100"/>
      <c r="BT510" s="81">
        <v>0</v>
      </c>
      <c r="BU510" s="82">
        <v>0</v>
      </c>
      <c r="BV510" s="82">
        <v>0</v>
      </c>
      <c r="BW510" s="82">
        <v>0</v>
      </c>
      <c r="BX510" s="82">
        <v>0</v>
      </c>
      <c r="BY510" s="82">
        <v>0</v>
      </c>
      <c r="BZ510" s="89"/>
      <c r="CA510" s="84"/>
      <c r="CB510" s="84"/>
      <c r="CC510" s="84"/>
      <c r="CD510" s="84"/>
      <c r="CE510" s="8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8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84"/>
      <c r="DH510" s="84"/>
      <c r="DI510" s="84"/>
      <c r="DJ510" s="84"/>
      <c r="DK510" s="84"/>
      <c r="DL510" s="84"/>
      <c r="DM510" s="84"/>
      <c r="DN510" s="84"/>
      <c r="DO510" s="84"/>
      <c r="DP510" s="84"/>
      <c r="DQ510" s="84"/>
      <c r="DR510" s="84"/>
      <c r="DS510" s="84"/>
      <c r="DT510" s="84"/>
      <c r="DU510" s="84"/>
      <c r="DV510" s="93"/>
      <c r="DW510" s="93"/>
      <c r="DX510" s="93"/>
      <c r="DY510" s="93"/>
      <c r="DZ510" s="93"/>
      <c r="EA510" s="93"/>
      <c r="FA510" s="84"/>
    </row>
    <row r="511" spans="1:166" s="83" customFormat="1" ht="15.75" customHeight="1" thickBot="1" x14ac:dyDescent="0.3">
      <c r="A511" s="85" t="s">
        <v>1421</v>
      </c>
      <c r="B511" s="39" t="s">
        <v>2367</v>
      </c>
      <c r="C511" s="52">
        <v>33029</v>
      </c>
      <c r="D511" s="238">
        <v>103685</v>
      </c>
      <c r="E511" s="47" t="s">
        <v>1070</v>
      </c>
      <c r="F511" s="51">
        <v>157</v>
      </c>
      <c r="G511" s="86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>
        <v>157</v>
      </c>
      <c r="BL511" s="87"/>
      <c r="BM511" s="87"/>
      <c r="BN511" s="87"/>
      <c r="BO511" s="87"/>
      <c r="BP511" s="87"/>
      <c r="BQ511" s="87"/>
      <c r="BR511" s="87"/>
      <c r="BS511" s="88"/>
      <c r="BT511" s="81">
        <v>0</v>
      </c>
      <c r="BU511" s="82">
        <v>0</v>
      </c>
      <c r="BV511" s="82">
        <v>0</v>
      </c>
      <c r="BW511" s="82">
        <v>0</v>
      </c>
      <c r="BX511" s="82">
        <v>0</v>
      </c>
      <c r="BY511" s="82">
        <v>0</v>
      </c>
      <c r="DT511" s="84"/>
      <c r="DU511" s="84"/>
      <c r="FA511" s="84"/>
    </row>
    <row r="512" spans="1:166" s="83" customFormat="1" ht="15.75" customHeight="1" thickBot="1" x14ac:dyDescent="0.3">
      <c r="A512" s="85" t="s">
        <v>1423</v>
      </c>
      <c r="B512" s="43" t="s">
        <v>1456</v>
      </c>
      <c r="C512" s="44">
        <v>29024</v>
      </c>
      <c r="D512" s="107" t="s">
        <v>2886</v>
      </c>
      <c r="E512" s="50" t="s">
        <v>1457</v>
      </c>
      <c r="F512" s="51">
        <v>157</v>
      </c>
      <c r="G512" s="94"/>
      <c r="H512" s="95"/>
      <c r="I512" s="87"/>
      <c r="J512" s="91"/>
      <c r="K512" s="87"/>
      <c r="L512" s="87"/>
      <c r="M512" s="87"/>
      <c r="N512" s="87"/>
      <c r="O512" s="87"/>
      <c r="P512" s="91"/>
      <c r="Q512" s="87"/>
      <c r="R512" s="91"/>
      <c r="S512" s="87"/>
      <c r="T512" s="87"/>
      <c r="U512" s="87"/>
      <c r="V512" s="95"/>
      <c r="W512" s="91"/>
      <c r="X512" s="87"/>
      <c r="Y512" s="87">
        <v>157</v>
      </c>
      <c r="Z512" s="91"/>
      <c r="AA512" s="87"/>
      <c r="AB512" s="87"/>
      <c r="AC512" s="91"/>
      <c r="AD512" s="87"/>
      <c r="AE512" s="87"/>
      <c r="AF512" s="87"/>
      <c r="AG512" s="87"/>
      <c r="AH512" s="95"/>
      <c r="AI512" s="87"/>
      <c r="AJ512" s="91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8"/>
      <c r="BT512" s="81">
        <v>0</v>
      </c>
      <c r="BU512" s="82">
        <v>0</v>
      </c>
      <c r="BV512" s="82">
        <v>0</v>
      </c>
      <c r="BW512" s="82">
        <v>0</v>
      </c>
      <c r="BX512" s="82">
        <v>0</v>
      </c>
      <c r="BY512" s="82">
        <v>0</v>
      </c>
      <c r="BZ512" s="89"/>
      <c r="CA512" s="84"/>
      <c r="CB512" s="84"/>
      <c r="CC512" s="84"/>
      <c r="CD512" s="84"/>
      <c r="CE512" s="8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8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84"/>
      <c r="DH512" s="84"/>
      <c r="DI512" s="84"/>
      <c r="DJ512" s="84"/>
      <c r="DK512" s="84"/>
      <c r="DL512" s="84"/>
      <c r="DM512" s="84"/>
      <c r="DN512" s="84"/>
      <c r="DO512" s="84"/>
      <c r="DP512" s="84"/>
      <c r="DQ512" s="84"/>
      <c r="DR512" s="84"/>
      <c r="DS512" s="84"/>
      <c r="DT512" s="84"/>
      <c r="DU512" s="84"/>
      <c r="DV512" s="93"/>
      <c r="DW512" s="93"/>
      <c r="DX512" s="93"/>
      <c r="DY512" s="93"/>
      <c r="DZ512" s="93"/>
      <c r="EA512" s="93"/>
    </row>
    <row r="513" spans="1:166" s="83" customFormat="1" ht="15.75" customHeight="1" thickBot="1" x14ac:dyDescent="0.3">
      <c r="A513" s="85" t="s">
        <v>1425</v>
      </c>
      <c r="B513" s="39" t="s">
        <v>1461</v>
      </c>
      <c r="C513" s="40">
        <v>37134</v>
      </c>
      <c r="D513" s="107" t="s">
        <v>2887</v>
      </c>
      <c r="E513" s="47" t="s">
        <v>1462</v>
      </c>
      <c r="F513" s="51">
        <v>155</v>
      </c>
      <c r="G513" s="86"/>
      <c r="H513" s="87"/>
      <c r="I513" s="87"/>
      <c r="J513" s="91"/>
      <c r="K513" s="87"/>
      <c r="L513" s="87"/>
      <c r="M513" s="87"/>
      <c r="N513" s="87"/>
      <c r="O513" s="87"/>
      <c r="P513" s="91"/>
      <c r="Q513" s="87"/>
      <c r="R513" s="91"/>
      <c r="S513" s="87"/>
      <c r="T513" s="87"/>
      <c r="U513" s="87"/>
      <c r="V513" s="87">
        <v>155</v>
      </c>
      <c r="W513" s="91"/>
      <c r="X513" s="87"/>
      <c r="Y513" s="87"/>
      <c r="Z513" s="91"/>
      <c r="AA513" s="87"/>
      <c r="AB513" s="87"/>
      <c r="AC513" s="91"/>
      <c r="AD513" s="87"/>
      <c r="AE513" s="87"/>
      <c r="AF513" s="87"/>
      <c r="AG513" s="87"/>
      <c r="AH513" s="87"/>
      <c r="AI513" s="87"/>
      <c r="AJ513" s="91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8"/>
      <c r="BT513" s="81">
        <v>0</v>
      </c>
      <c r="BU513" s="82">
        <v>0</v>
      </c>
      <c r="BV513" s="82">
        <v>0</v>
      </c>
      <c r="BW513" s="82">
        <v>0</v>
      </c>
      <c r="BX513" s="82">
        <v>0</v>
      </c>
      <c r="BY513" s="82">
        <v>0</v>
      </c>
      <c r="BZ513" s="89"/>
      <c r="CA513" s="84"/>
      <c r="CB513" s="84"/>
      <c r="CC513" s="84"/>
      <c r="CD513" s="84"/>
      <c r="CE513" s="8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8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84"/>
      <c r="DH513" s="84"/>
      <c r="DI513" s="84"/>
      <c r="DJ513" s="84"/>
      <c r="DK513" s="84"/>
      <c r="DL513" s="84"/>
      <c r="DM513" s="84"/>
      <c r="DN513" s="84"/>
      <c r="DO513" s="84"/>
      <c r="DP513" s="84"/>
      <c r="DQ513" s="84"/>
      <c r="DR513" s="84"/>
      <c r="DS513" s="84"/>
      <c r="DT513" s="84"/>
      <c r="DU513" s="84"/>
      <c r="DV513" s="93"/>
      <c r="DW513" s="93"/>
      <c r="DX513" s="93"/>
      <c r="DY513" s="93"/>
      <c r="DZ513" s="93"/>
      <c r="EA513" s="93"/>
      <c r="FB513" s="93"/>
      <c r="FC513" s="93"/>
    </row>
    <row r="514" spans="1:166" s="83" customFormat="1" ht="15.75" customHeight="1" thickBot="1" x14ac:dyDescent="0.3">
      <c r="A514" s="85" t="s">
        <v>1427</v>
      </c>
      <c r="B514" s="39" t="s">
        <v>2368</v>
      </c>
      <c r="C514" s="40">
        <v>39248</v>
      </c>
      <c r="D514" s="107">
        <v>52256</v>
      </c>
      <c r="E514" s="47" t="s">
        <v>11</v>
      </c>
      <c r="F514" s="51">
        <v>152</v>
      </c>
      <c r="G514" s="86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>
        <v>92</v>
      </c>
      <c r="BM514" s="87"/>
      <c r="BN514" s="87"/>
      <c r="BO514" s="87"/>
      <c r="BP514" s="87"/>
      <c r="BQ514" s="87"/>
      <c r="BR514" s="87">
        <v>60</v>
      </c>
      <c r="BS514" s="88"/>
      <c r="BT514" s="81">
        <v>0</v>
      </c>
      <c r="BU514" s="82">
        <v>0</v>
      </c>
      <c r="BV514" s="82">
        <v>0</v>
      </c>
      <c r="BW514" s="82">
        <v>0</v>
      </c>
      <c r="BX514" s="82">
        <v>0</v>
      </c>
      <c r="BY514" s="82">
        <v>0</v>
      </c>
      <c r="DT514" s="84"/>
      <c r="DU514" s="84"/>
      <c r="FA514" s="84"/>
    </row>
    <row r="515" spans="1:166" s="83" customFormat="1" ht="15.75" customHeight="1" thickBot="1" x14ac:dyDescent="0.3">
      <c r="A515" s="85" t="s">
        <v>1428</v>
      </c>
      <c r="B515" s="43" t="s">
        <v>1661</v>
      </c>
      <c r="C515" s="38">
        <v>38516</v>
      </c>
      <c r="D515" s="107" t="s">
        <v>2888</v>
      </c>
      <c r="E515" s="46" t="s">
        <v>58</v>
      </c>
      <c r="F515" s="51">
        <v>152</v>
      </c>
      <c r="G515" s="90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>
        <v>76</v>
      </c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>
        <v>76</v>
      </c>
      <c r="BL515" s="91"/>
      <c r="BM515" s="91"/>
      <c r="BN515" s="91"/>
      <c r="BO515" s="91"/>
      <c r="BP515" s="91"/>
      <c r="BQ515" s="91"/>
      <c r="BR515" s="91"/>
      <c r="BS515" s="92"/>
      <c r="BT515" s="81">
        <v>0</v>
      </c>
      <c r="BU515" s="82">
        <v>0</v>
      </c>
      <c r="BV515" s="82">
        <v>0</v>
      </c>
      <c r="BW515" s="82">
        <v>0</v>
      </c>
      <c r="BX515" s="82">
        <v>0</v>
      </c>
      <c r="BY515" s="82">
        <v>0</v>
      </c>
    </row>
    <row r="516" spans="1:166" s="83" customFormat="1" ht="15.75" customHeight="1" thickBot="1" x14ac:dyDescent="0.3">
      <c r="A516" s="85" t="s">
        <v>1429</v>
      </c>
      <c r="B516" s="37" t="s">
        <v>1470</v>
      </c>
      <c r="C516" s="38">
        <v>37764</v>
      </c>
      <c r="D516" s="107" t="s">
        <v>2889</v>
      </c>
      <c r="E516" s="46" t="s">
        <v>44</v>
      </c>
      <c r="F516" s="51">
        <v>152</v>
      </c>
      <c r="G516" s="90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>
        <v>152</v>
      </c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2"/>
      <c r="BT516" s="81">
        <v>0</v>
      </c>
      <c r="BU516" s="82">
        <v>0</v>
      </c>
      <c r="BV516" s="82">
        <v>0</v>
      </c>
      <c r="BW516" s="82">
        <v>0</v>
      </c>
      <c r="BX516" s="82">
        <v>0</v>
      </c>
      <c r="BY516" s="82">
        <v>0</v>
      </c>
    </row>
    <row r="517" spans="1:166" s="83" customFormat="1" ht="15.75" customHeight="1" thickBot="1" x14ac:dyDescent="0.3">
      <c r="A517" s="85" t="s">
        <v>1430</v>
      </c>
      <c r="B517" s="37" t="s">
        <v>1473</v>
      </c>
      <c r="C517" s="38">
        <v>37617</v>
      </c>
      <c r="D517" s="107" t="s">
        <v>2890</v>
      </c>
      <c r="E517" s="46" t="s">
        <v>44</v>
      </c>
      <c r="F517" s="51">
        <v>152</v>
      </c>
      <c r="G517" s="90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>
        <v>152</v>
      </c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2"/>
      <c r="BT517" s="81">
        <v>0</v>
      </c>
      <c r="BU517" s="82">
        <v>0</v>
      </c>
      <c r="BV517" s="82">
        <v>0</v>
      </c>
      <c r="BW517" s="82">
        <v>0</v>
      </c>
      <c r="BX517" s="82">
        <v>0</v>
      </c>
      <c r="BY517" s="82">
        <v>0</v>
      </c>
    </row>
    <row r="518" spans="1:166" s="83" customFormat="1" ht="15.75" customHeight="1" thickBot="1" x14ac:dyDescent="0.3">
      <c r="A518" s="85" t="s">
        <v>1431</v>
      </c>
      <c r="B518" s="37" t="s">
        <v>1478</v>
      </c>
      <c r="C518" s="38">
        <v>37723</v>
      </c>
      <c r="D518" s="107" t="s">
        <v>2891</v>
      </c>
      <c r="E518" s="46" t="s">
        <v>1462</v>
      </c>
      <c r="F518" s="51">
        <v>150</v>
      </c>
      <c r="G518" s="90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>
        <v>150</v>
      </c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2"/>
      <c r="BT518" s="81">
        <v>0</v>
      </c>
      <c r="BU518" s="82">
        <v>0</v>
      </c>
      <c r="BV518" s="82">
        <v>0</v>
      </c>
      <c r="BW518" s="82">
        <v>0</v>
      </c>
      <c r="BX518" s="82">
        <v>0</v>
      </c>
      <c r="BY518" s="82">
        <v>0</v>
      </c>
    </row>
    <row r="519" spans="1:166" s="83" customFormat="1" ht="15.75" customHeight="1" thickBot="1" x14ac:dyDescent="0.3">
      <c r="A519" s="85" t="s">
        <v>1433</v>
      </c>
      <c r="B519" s="37" t="s">
        <v>1480</v>
      </c>
      <c r="C519" s="38">
        <v>37621</v>
      </c>
      <c r="D519" s="107" t="s">
        <v>2892</v>
      </c>
      <c r="E519" s="46" t="s">
        <v>51</v>
      </c>
      <c r="F519" s="51">
        <v>150</v>
      </c>
      <c r="G519" s="90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>
        <v>150</v>
      </c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2"/>
      <c r="BT519" s="81">
        <v>0</v>
      </c>
      <c r="BU519" s="82">
        <v>0</v>
      </c>
      <c r="BV519" s="82">
        <v>0</v>
      </c>
      <c r="BW519" s="82">
        <v>0</v>
      </c>
      <c r="BX519" s="82">
        <v>0</v>
      </c>
      <c r="BY519" s="82">
        <v>0</v>
      </c>
      <c r="FD519" s="84"/>
    </row>
    <row r="520" spans="1:166" s="83" customFormat="1" ht="15.75" customHeight="1" thickBot="1" x14ac:dyDescent="0.3">
      <c r="A520" s="85" t="s">
        <v>1434</v>
      </c>
      <c r="B520" s="37" t="s">
        <v>473</v>
      </c>
      <c r="C520" s="52">
        <v>36530</v>
      </c>
      <c r="D520" s="107" t="s">
        <v>2893</v>
      </c>
      <c r="E520" s="46" t="s">
        <v>977</v>
      </c>
      <c r="F520" s="51">
        <v>149</v>
      </c>
      <c r="G520" s="90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>
        <v>149</v>
      </c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2"/>
      <c r="BT520" s="81">
        <v>0</v>
      </c>
      <c r="BU520" s="82">
        <v>0</v>
      </c>
      <c r="BV520" s="82">
        <v>0</v>
      </c>
      <c r="BW520" s="82">
        <v>0</v>
      </c>
      <c r="BX520" s="82">
        <v>0</v>
      </c>
      <c r="BY520" s="82">
        <v>0</v>
      </c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84"/>
      <c r="DM520" s="84"/>
      <c r="DN520" s="84"/>
      <c r="DO520" s="84"/>
      <c r="DP520" s="84"/>
      <c r="DQ520" s="84"/>
      <c r="DR520" s="84"/>
      <c r="DS520" s="99"/>
      <c r="FA520" s="89"/>
    </row>
    <row r="521" spans="1:166" s="83" customFormat="1" ht="15.75" customHeight="1" thickBot="1" x14ac:dyDescent="0.3">
      <c r="A521" s="85" t="s">
        <v>1436</v>
      </c>
      <c r="B521" s="39" t="s">
        <v>1361</v>
      </c>
      <c r="C521" s="40">
        <v>30810</v>
      </c>
      <c r="D521" s="107" t="s">
        <v>2894</v>
      </c>
      <c r="E521" s="47" t="s">
        <v>1070</v>
      </c>
      <c r="F521" s="51">
        <v>149</v>
      </c>
      <c r="G521" s="90"/>
      <c r="H521" s="91"/>
      <c r="I521" s="91"/>
      <c r="J521" s="91"/>
      <c r="K521" s="87"/>
      <c r="L521" s="91"/>
      <c r="M521" s="91"/>
      <c r="N521" s="91"/>
      <c r="O521" s="91"/>
      <c r="P521" s="91"/>
      <c r="Q521" s="91"/>
      <c r="R521" s="91"/>
      <c r="S521" s="91"/>
      <c r="T521" s="87"/>
      <c r="U521" s="87"/>
      <c r="V521" s="87">
        <v>149</v>
      </c>
      <c r="W521" s="91"/>
      <c r="X521" s="91"/>
      <c r="Y521" s="91"/>
      <c r="Z521" s="91"/>
      <c r="AA521" s="87"/>
      <c r="AB521" s="91"/>
      <c r="AC521" s="91"/>
      <c r="AD521" s="87"/>
      <c r="AE521" s="91"/>
      <c r="AF521" s="91"/>
      <c r="AG521" s="87"/>
      <c r="AH521" s="87"/>
      <c r="AI521" s="91"/>
      <c r="AJ521" s="91"/>
      <c r="AK521" s="87"/>
      <c r="AL521" s="87"/>
      <c r="AM521" s="87"/>
      <c r="AN521" s="91"/>
      <c r="AO521" s="87"/>
      <c r="AP521" s="91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8"/>
      <c r="BT521" s="81">
        <v>0</v>
      </c>
      <c r="BU521" s="82">
        <v>0</v>
      </c>
      <c r="BV521" s="82">
        <v>0</v>
      </c>
      <c r="BW521" s="82">
        <v>0</v>
      </c>
      <c r="BX521" s="82">
        <v>0</v>
      </c>
      <c r="BY521" s="82">
        <v>0</v>
      </c>
      <c r="BZ521" s="97"/>
      <c r="CA521" s="97"/>
      <c r="CB521" s="97"/>
      <c r="CC521" s="97"/>
      <c r="CD521" s="97"/>
      <c r="CE521" s="97"/>
      <c r="CF521" s="97"/>
      <c r="CG521" s="97"/>
      <c r="CH521" s="97"/>
      <c r="CI521" s="97"/>
      <c r="CJ521" s="97"/>
      <c r="CK521" s="97"/>
      <c r="CL521" s="97"/>
      <c r="CM521" s="97"/>
      <c r="CN521" s="97"/>
      <c r="CO521" s="97"/>
      <c r="CP521" s="97"/>
      <c r="CQ521" s="97"/>
      <c r="CR521" s="97"/>
      <c r="CS521" s="97"/>
      <c r="CT521" s="97"/>
      <c r="CU521" s="97"/>
      <c r="CV521" s="97"/>
      <c r="CW521" s="97"/>
      <c r="CX521" s="97"/>
      <c r="CY521" s="97"/>
      <c r="CZ521" s="97"/>
      <c r="DA521" s="97"/>
      <c r="DB521" s="97"/>
      <c r="DC521" s="97"/>
      <c r="DD521" s="97"/>
      <c r="DE521" s="97"/>
      <c r="DF521" s="97"/>
      <c r="DG521" s="97"/>
      <c r="DH521" s="97"/>
      <c r="DI521" s="97"/>
      <c r="DJ521" s="97"/>
      <c r="DK521" s="97"/>
      <c r="DL521" s="97"/>
      <c r="DM521" s="97"/>
      <c r="DN521" s="97"/>
      <c r="DO521" s="97"/>
      <c r="DP521" s="97"/>
      <c r="DQ521" s="97"/>
      <c r="DR521" s="97"/>
      <c r="DS521" s="97"/>
      <c r="DT521" s="93"/>
      <c r="DU521" s="93"/>
      <c r="DV521" s="84"/>
      <c r="DW521" s="84"/>
      <c r="DX521" s="84"/>
      <c r="DY521" s="84"/>
      <c r="DZ521" s="84"/>
      <c r="EA521" s="84"/>
      <c r="EB521" s="97"/>
      <c r="EC521" s="97"/>
      <c r="ED521" s="97"/>
      <c r="EE521" s="84"/>
      <c r="EF521" s="84"/>
      <c r="EG521" s="84"/>
      <c r="EH521" s="84"/>
      <c r="EI521" s="84"/>
      <c r="EJ521" s="84"/>
      <c r="EK521" s="84"/>
      <c r="EL521" s="84"/>
      <c r="EM521" s="84"/>
      <c r="EN521" s="84"/>
      <c r="EO521" s="84"/>
      <c r="EP521" s="84"/>
      <c r="EQ521" s="84"/>
      <c r="ER521" s="84"/>
      <c r="ES521" s="84"/>
      <c r="ET521" s="84"/>
      <c r="EU521" s="84"/>
      <c r="EV521" s="84"/>
      <c r="EW521" s="84"/>
      <c r="EX521" s="84"/>
      <c r="EY521" s="84"/>
      <c r="EZ521" s="84"/>
      <c r="FA521" s="84"/>
      <c r="FE521" s="99"/>
      <c r="FF521" s="99"/>
      <c r="FG521" s="99"/>
      <c r="FH521" s="99"/>
      <c r="FI521" s="99"/>
      <c r="FJ521" s="99"/>
    </row>
    <row r="522" spans="1:166" s="83" customFormat="1" ht="15.75" customHeight="1" thickBot="1" x14ac:dyDescent="0.3">
      <c r="A522" s="85" t="s">
        <v>1438</v>
      </c>
      <c r="B522" s="39" t="s">
        <v>1482</v>
      </c>
      <c r="C522" s="40">
        <v>22070</v>
      </c>
      <c r="D522" s="107" t="s">
        <v>2236</v>
      </c>
      <c r="E522" s="48" t="s">
        <v>45</v>
      </c>
      <c r="F522" s="51">
        <v>149</v>
      </c>
      <c r="G522" s="86"/>
      <c r="H522" s="87"/>
      <c r="I522" s="87"/>
      <c r="J522" s="91"/>
      <c r="K522" s="87"/>
      <c r="L522" s="87"/>
      <c r="M522" s="87"/>
      <c r="N522" s="87"/>
      <c r="O522" s="87"/>
      <c r="P522" s="91"/>
      <c r="Q522" s="87"/>
      <c r="R522" s="91"/>
      <c r="S522" s="87"/>
      <c r="T522" s="87"/>
      <c r="U522" s="87"/>
      <c r="V522" s="87">
        <v>149</v>
      </c>
      <c r="W522" s="91"/>
      <c r="X522" s="87"/>
      <c r="Y522" s="87"/>
      <c r="Z522" s="91"/>
      <c r="AA522" s="87"/>
      <c r="AB522" s="87"/>
      <c r="AC522" s="91"/>
      <c r="AD522" s="87"/>
      <c r="AE522" s="87"/>
      <c r="AF522" s="87"/>
      <c r="AG522" s="87"/>
      <c r="AH522" s="87"/>
      <c r="AI522" s="87"/>
      <c r="AJ522" s="91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8"/>
      <c r="BT522" s="81">
        <v>0</v>
      </c>
      <c r="BU522" s="82">
        <v>0</v>
      </c>
      <c r="BV522" s="82">
        <v>0</v>
      </c>
      <c r="BW522" s="82">
        <v>0</v>
      </c>
      <c r="BX522" s="82">
        <v>0</v>
      </c>
      <c r="BY522" s="82">
        <v>0</v>
      </c>
      <c r="EB522" s="84"/>
      <c r="FA522" s="84"/>
    </row>
    <row r="523" spans="1:166" s="83" customFormat="1" ht="15.75" customHeight="1" thickBot="1" x14ac:dyDescent="0.3">
      <c r="A523" s="85" t="s">
        <v>1440</v>
      </c>
      <c r="B523" s="39" t="s">
        <v>2369</v>
      </c>
      <c r="C523" s="40">
        <v>39266</v>
      </c>
      <c r="D523" s="107" t="s">
        <v>2895</v>
      </c>
      <c r="E523" s="47" t="s">
        <v>701</v>
      </c>
      <c r="F523" s="51">
        <v>142</v>
      </c>
      <c r="G523" s="86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>
        <v>142</v>
      </c>
      <c r="BN523" s="87"/>
      <c r="BO523" s="87"/>
      <c r="BP523" s="87"/>
      <c r="BQ523" s="87"/>
      <c r="BR523" s="87"/>
      <c r="BS523" s="88"/>
      <c r="BT523" s="81">
        <v>0</v>
      </c>
      <c r="BU523" s="82">
        <v>0</v>
      </c>
      <c r="BV523" s="82">
        <v>0</v>
      </c>
      <c r="BW523" s="82">
        <v>0</v>
      </c>
      <c r="BX523" s="82">
        <v>0</v>
      </c>
      <c r="BY523" s="82">
        <v>0</v>
      </c>
      <c r="DT523" s="84"/>
      <c r="DU523" s="84"/>
      <c r="FA523" s="84"/>
    </row>
    <row r="524" spans="1:166" s="83" customFormat="1" ht="15.75" customHeight="1" thickBot="1" x14ac:dyDescent="0.3">
      <c r="A524" s="85" t="s">
        <v>1442</v>
      </c>
      <c r="B524" s="37" t="s">
        <v>1484</v>
      </c>
      <c r="C524" s="38">
        <v>39152</v>
      </c>
      <c r="D524" s="107" t="s">
        <v>2896</v>
      </c>
      <c r="E524" s="46" t="s">
        <v>355</v>
      </c>
      <c r="F524" s="51">
        <v>142</v>
      </c>
      <c r="G524" s="90"/>
      <c r="H524" s="91"/>
      <c r="I524" s="91"/>
      <c r="J524" s="91"/>
      <c r="K524" s="91"/>
      <c r="L524" s="91"/>
      <c r="M524" s="91"/>
      <c r="N524" s="91"/>
      <c r="O524" s="91">
        <v>15</v>
      </c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>
        <v>72</v>
      </c>
      <c r="AE524" s="91"/>
      <c r="AF524" s="91"/>
      <c r="AG524" s="91"/>
      <c r="AH524" s="91"/>
      <c r="AI524" s="91"/>
      <c r="AJ524" s="91"/>
      <c r="AK524" s="91"/>
      <c r="AL524" s="91"/>
      <c r="AM524" s="91"/>
      <c r="AN524" s="91">
        <v>55</v>
      </c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2"/>
      <c r="BT524" s="81">
        <v>0</v>
      </c>
      <c r="BU524" s="82">
        <v>0</v>
      </c>
      <c r="BV524" s="82">
        <v>0</v>
      </c>
      <c r="BW524" s="82">
        <v>0</v>
      </c>
      <c r="BX524" s="82">
        <v>0</v>
      </c>
      <c r="BY524" s="82">
        <v>0</v>
      </c>
    </row>
    <row r="525" spans="1:166" s="83" customFormat="1" ht="15.75" customHeight="1" thickBot="1" x14ac:dyDescent="0.3">
      <c r="A525" s="85" t="s">
        <v>1444</v>
      </c>
      <c r="B525" s="39" t="s">
        <v>1486</v>
      </c>
      <c r="C525" s="40">
        <v>32600</v>
      </c>
      <c r="D525" s="107" t="s">
        <v>2897</v>
      </c>
      <c r="E525" s="47" t="s">
        <v>1487</v>
      </c>
      <c r="F525" s="51">
        <v>142</v>
      </c>
      <c r="G525" s="90"/>
      <c r="H525" s="91"/>
      <c r="I525" s="91"/>
      <c r="J525" s="91"/>
      <c r="K525" s="95"/>
      <c r="L525" s="91"/>
      <c r="M525" s="91"/>
      <c r="N525" s="91"/>
      <c r="O525" s="91"/>
      <c r="P525" s="91"/>
      <c r="Q525" s="91"/>
      <c r="R525" s="91"/>
      <c r="S525" s="91"/>
      <c r="T525" s="95"/>
      <c r="U525" s="95"/>
      <c r="V525" s="87">
        <v>142</v>
      </c>
      <c r="W525" s="91"/>
      <c r="X525" s="91"/>
      <c r="Y525" s="91"/>
      <c r="Z525" s="91"/>
      <c r="AA525" s="95"/>
      <c r="AB525" s="91"/>
      <c r="AC525" s="91"/>
      <c r="AD525" s="95"/>
      <c r="AE525" s="91"/>
      <c r="AF525" s="91"/>
      <c r="AG525" s="95"/>
      <c r="AH525" s="87"/>
      <c r="AI525" s="91"/>
      <c r="AJ525" s="91"/>
      <c r="AK525" s="95"/>
      <c r="AL525" s="95"/>
      <c r="AM525" s="95"/>
      <c r="AN525" s="91"/>
      <c r="AO525" s="95"/>
      <c r="AP525" s="91"/>
      <c r="AQ525" s="95"/>
      <c r="AR525" s="95"/>
      <c r="AS525" s="95"/>
      <c r="AT525" s="95"/>
      <c r="AU525" s="95"/>
      <c r="AV525" s="95"/>
      <c r="AW525" s="95"/>
      <c r="AX525" s="95"/>
      <c r="AY525" s="95"/>
      <c r="AZ525" s="95"/>
      <c r="BA525" s="95"/>
      <c r="BB525" s="95"/>
      <c r="BC525" s="95"/>
      <c r="BD525" s="95"/>
      <c r="BE525" s="95"/>
      <c r="BF525" s="95"/>
      <c r="BG525" s="95"/>
      <c r="BH525" s="95"/>
      <c r="BI525" s="95"/>
      <c r="BJ525" s="95"/>
      <c r="BK525" s="95"/>
      <c r="BL525" s="95"/>
      <c r="BM525" s="95"/>
      <c r="BN525" s="95"/>
      <c r="BO525" s="95"/>
      <c r="BP525" s="95"/>
      <c r="BQ525" s="95"/>
      <c r="BR525" s="95"/>
      <c r="BS525" s="100"/>
      <c r="BT525" s="81">
        <v>0</v>
      </c>
      <c r="BU525" s="82">
        <v>0</v>
      </c>
      <c r="BV525" s="82">
        <v>0</v>
      </c>
      <c r="BW525" s="82">
        <v>0</v>
      </c>
      <c r="BX525" s="82">
        <v>0</v>
      </c>
      <c r="BY525" s="82">
        <v>0</v>
      </c>
      <c r="DT525" s="84"/>
      <c r="DU525" s="84"/>
      <c r="FA525" s="84"/>
    </row>
    <row r="526" spans="1:166" s="83" customFormat="1" ht="15.75" customHeight="1" thickBot="1" x14ac:dyDescent="0.3">
      <c r="A526" s="85" t="s">
        <v>1446</v>
      </c>
      <c r="B526" s="39" t="s">
        <v>1489</v>
      </c>
      <c r="C526" s="40">
        <v>29930</v>
      </c>
      <c r="D526" s="107" t="s">
        <v>2898</v>
      </c>
      <c r="E526" s="47" t="s">
        <v>1070</v>
      </c>
      <c r="F526" s="51">
        <v>142</v>
      </c>
      <c r="G526" s="86"/>
      <c r="H526" s="87"/>
      <c r="I526" s="87"/>
      <c r="J526" s="91"/>
      <c r="K526" s="87"/>
      <c r="L526" s="87"/>
      <c r="M526" s="87"/>
      <c r="N526" s="87"/>
      <c r="O526" s="87"/>
      <c r="P526" s="91"/>
      <c r="Q526" s="87"/>
      <c r="R526" s="91"/>
      <c r="S526" s="87"/>
      <c r="T526" s="87"/>
      <c r="U526" s="87"/>
      <c r="V526" s="87">
        <v>142</v>
      </c>
      <c r="W526" s="91"/>
      <c r="X526" s="87"/>
      <c r="Y526" s="87"/>
      <c r="Z526" s="91"/>
      <c r="AA526" s="87"/>
      <c r="AB526" s="87"/>
      <c r="AC526" s="91"/>
      <c r="AD526" s="87"/>
      <c r="AE526" s="87"/>
      <c r="AF526" s="87"/>
      <c r="AG526" s="87"/>
      <c r="AH526" s="87"/>
      <c r="AI526" s="87"/>
      <c r="AJ526" s="91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8"/>
      <c r="BT526" s="81">
        <v>0</v>
      </c>
      <c r="BU526" s="82">
        <v>0</v>
      </c>
      <c r="BV526" s="82">
        <v>0</v>
      </c>
      <c r="BW526" s="82">
        <v>0</v>
      </c>
      <c r="BX526" s="82">
        <v>0</v>
      </c>
      <c r="BY526" s="82">
        <v>0</v>
      </c>
      <c r="BZ526" s="99"/>
      <c r="DT526" s="84"/>
      <c r="DU526" s="84"/>
      <c r="DV526" s="84"/>
      <c r="DW526" s="84"/>
      <c r="DX526" s="84"/>
      <c r="DY526" s="84"/>
      <c r="DZ526" s="84"/>
      <c r="EA526" s="84"/>
      <c r="EC526" s="84"/>
      <c r="ED526" s="84"/>
      <c r="EE526" s="84"/>
      <c r="EF526" s="84"/>
      <c r="EG526" s="84"/>
      <c r="EH526" s="84"/>
      <c r="EI526" s="84"/>
      <c r="EJ526" s="84"/>
      <c r="EK526" s="84"/>
      <c r="EL526" s="84"/>
      <c r="EM526" s="84"/>
      <c r="EN526" s="84"/>
      <c r="EO526" s="84"/>
      <c r="EP526" s="84"/>
      <c r="EQ526" s="84"/>
      <c r="ER526" s="84"/>
      <c r="ES526" s="84"/>
      <c r="ET526" s="84"/>
      <c r="EU526" s="84"/>
      <c r="EV526" s="84"/>
      <c r="EW526" s="84"/>
      <c r="EX526" s="84"/>
      <c r="EY526" s="84"/>
      <c r="EZ526" s="84"/>
      <c r="FA526" s="84"/>
      <c r="FB526" s="84"/>
      <c r="FC526" s="84"/>
      <c r="FD526" s="84"/>
    </row>
    <row r="527" spans="1:166" s="83" customFormat="1" ht="15.75" customHeight="1" thickBot="1" x14ac:dyDescent="0.3">
      <c r="A527" s="85" t="s">
        <v>1448</v>
      </c>
      <c r="B527" s="39" t="s">
        <v>1491</v>
      </c>
      <c r="C527" s="40">
        <v>28166</v>
      </c>
      <c r="D527" s="107" t="s">
        <v>2899</v>
      </c>
      <c r="E527" s="47" t="s">
        <v>51</v>
      </c>
      <c r="F527" s="51">
        <v>142</v>
      </c>
      <c r="G527" s="86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>
        <v>142</v>
      </c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8"/>
      <c r="BT527" s="81">
        <v>0</v>
      </c>
      <c r="BU527" s="82">
        <v>0</v>
      </c>
      <c r="BV527" s="82">
        <v>0</v>
      </c>
      <c r="BW527" s="82">
        <v>0</v>
      </c>
      <c r="BX527" s="82">
        <v>0</v>
      </c>
      <c r="BY527" s="82">
        <v>0</v>
      </c>
      <c r="BZ527" s="99"/>
      <c r="DT527" s="84"/>
      <c r="DU527" s="84"/>
      <c r="DV527" s="84"/>
      <c r="DW527" s="84"/>
      <c r="DX527" s="84"/>
      <c r="DY527" s="84"/>
      <c r="DZ527" s="84"/>
      <c r="EA527" s="8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4"/>
      <c r="EM527" s="84"/>
      <c r="EN527" s="84"/>
      <c r="EO527" s="84"/>
      <c r="EP527" s="84"/>
      <c r="EQ527" s="84"/>
      <c r="ER527" s="84"/>
      <c r="ES527" s="84"/>
      <c r="ET527" s="84"/>
      <c r="EU527" s="84"/>
      <c r="EV527" s="84"/>
      <c r="EW527" s="84"/>
      <c r="EX527" s="84"/>
      <c r="EY527" s="84"/>
      <c r="EZ527" s="84"/>
      <c r="FB527" s="84"/>
      <c r="FC527" s="84"/>
      <c r="FD527" s="84"/>
    </row>
    <row r="528" spans="1:166" s="83" customFormat="1" ht="15.75" customHeight="1" thickBot="1" x14ac:dyDescent="0.3">
      <c r="A528" s="85" t="s">
        <v>1449</v>
      </c>
      <c r="B528" s="37" t="s">
        <v>2060</v>
      </c>
      <c r="C528" s="52">
        <v>38750</v>
      </c>
      <c r="D528" s="107">
        <v>124354</v>
      </c>
      <c r="E528" s="46" t="s">
        <v>2370</v>
      </c>
      <c r="F528" s="51">
        <v>137</v>
      </c>
      <c r="G528" s="90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>
        <v>137</v>
      </c>
      <c r="BR528" s="91"/>
      <c r="BS528" s="92"/>
      <c r="BT528" s="81">
        <v>0</v>
      </c>
      <c r="BU528" s="82">
        <v>0</v>
      </c>
      <c r="BV528" s="82">
        <v>0</v>
      </c>
      <c r="BW528" s="82">
        <v>0</v>
      </c>
      <c r="BX528" s="82">
        <v>0</v>
      </c>
      <c r="BY528" s="82">
        <v>0</v>
      </c>
      <c r="BZ528" s="84"/>
      <c r="EC528" s="84"/>
      <c r="ED528" s="84"/>
      <c r="EE528" s="84"/>
      <c r="EF528" s="84"/>
      <c r="EG528" s="84"/>
      <c r="EH528" s="84"/>
      <c r="EI528" s="84"/>
      <c r="EJ528" s="84"/>
      <c r="EK528" s="84"/>
      <c r="EL528" s="84"/>
      <c r="EM528" s="84"/>
      <c r="EN528" s="84"/>
      <c r="EO528" s="84"/>
      <c r="EP528" s="84"/>
      <c r="EQ528" s="84"/>
      <c r="ER528" s="84"/>
      <c r="ES528" s="84"/>
      <c r="ET528" s="84"/>
      <c r="EU528" s="84"/>
      <c r="EV528" s="84"/>
      <c r="EW528" s="84"/>
      <c r="EX528" s="84"/>
      <c r="EY528" s="84"/>
      <c r="EZ528" s="84"/>
    </row>
    <row r="529" spans="1:166" s="83" customFormat="1" ht="15.75" customHeight="1" thickBot="1" x14ac:dyDescent="0.3">
      <c r="A529" s="85" t="s">
        <v>1451</v>
      </c>
      <c r="B529" s="37" t="s">
        <v>497</v>
      </c>
      <c r="C529" s="38">
        <v>38714</v>
      </c>
      <c r="D529" s="107" t="s">
        <v>2900</v>
      </c>
      <c r="E529" s="46" t="s">
        <v>498</v>
      </c>
      <c r="F529" s="51">
        <v>137</v>
      </c>
      <c r="G529" s="90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>
        <v>92</v>
      </c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>
        <v>45</v>
      </c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2"/>
      <c r="BT529" s="81">
        <v>0</v>
      </c>
      <c r="BU529" s="82">
        <v>0</v>
      </c>
      <c r="BV529" s="82">
        <v>0</v>
      </c>
      <c r="BW529" s="82">
        <v>0</v>
      </c>
      <c r="BX529" s="82">
        <v>0</v>
      </c>
      <c r="BY529" s="82">
        <v>0</v>
      </c>
    </row>
    <row r="530" spans="1:166" s="83" customFormat="1" ht="15.75" customHeight="1" thickBot="1" x14ac:dyDescent="0.3">
      <c r="A530" s="85" t="s">
        <v>1453</v>
      </c>
      <c r="B530" s="68" t="s">
        <v>489</v>
      </c>
      <c r="C530" s="69">
        <v>37986</v>
      </c>
      <c r="D530" s="107" t="s">
        <v>2901</v>
      </c>
      <c r="E530" s="47" t="s">
        <v>932</v>
      </c>
      <c r="F530" s="51">
        <v>137</v>
      </c>
      <c r="G530" s="90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>
        <v>137</v>
      </c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2"/>
      <c r="BT530" s="81">
        <v>0</v>
      </c>
      <c r="BU530" s="82">
        <v>0</v>
      </c>
      <c r="BV530" s="82">
        <v>0</v>
      </c>
      <c r="BW530" s="82">
        <v>0</v>
      </c>
      <c r="BX530" s="82">
        <v>0</v>
      </c>
      <c r="BY530" s="82">
        <v>0</v>
      </c>
      <c r="FE530" s="84"/>
      <c r="FF530" s="84"/>
      <c r="FG530" s="84"/>
      <c r="FH530" s="84"/>
      <c r="FI530" s="84"/>
      <c r="FJ530" s="84"/>
    </row>
    <row r="531" spans="1:166" s="83" customFormat="1" ht="15.75" customHeight="1" thickBot="1" x14ac:dyDescent="0.3">
      <c r="A531" s="85" t="s">
        <v>1455</v>
      </c>
      <c r="B531" s="37" t="s">
        <v>2371</v>
      </c>
      <c r="C531" s="52">
        <v>37755</v>
      </c>
      <c r="D531" s="107">
        <v>173701</v>
      </c>
      <c r="E531" s="46" t="s">
        <v>2370</v>
      </c>
      <c r="F531" s="51">
        <v>137</v>
      </c>
      <c r="G531" s="90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>
        <v>137</v>
      </c>
      <c r="BR531" s="91"/>
      <c r="BS531" s="92"/>
      <c r="BT531" s="81">
        <v>0</v>
      </c>
      <c r="BU531" s="82">
        <v>0</v>
      </c>
      <c r="BV531" s="82">
        <v>0</v>
      </c>
      <c r="BW531" s="82">
        <v>0</v>
      </c>
      <c r="BX531" s="82">
        <v>0</v>
      </c>
      <c r="BY531" s="82">
        <v>0</v>
      </c>
      <c r="BZ531" s="8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4"/>
      <c r="EM531" s="84"/>
      <c r="EN531" s="84"/>
      <c r="EO531" s="84"/>
      <c r="EP531" s="84"/>
      <c r="EQ531" s="84"/>
      <c r="ER531" s="84"/>
      <c r="ES531" s="84"/>
      <c r="ET531" s="84"/>
      <c r="EU531" s="84"/>
      <c r="EV531" s="84"/>
      <c r="EW531" s="84"/>
      <c r="EX531" s="84"/>
      <c r="EY531" s="84"/>
      <c r="EZ531" s="84"/>
    </row>
    <row r="532" spans="1:166" s="83" customFormat="1" ht="15.75" customHeight="1" thickBot="1" x14ac:dyDescent="0.3">
      <c r="A532" s="85" t="s">
        <v>1458</v>
      </c>
      <c r="B532" s="39" t="s">
        <v>574</v>
      </c>
      <c r="C532" s="40">
        <v>35162</v>
      </c>
      <c r="D532" s="107" t="s">
        <v>2838</v>
      </c>
      <c r="E532" s="48" t="s">
        <v>62</v>
      </c>
      <c r="F532" s="51">
        <v>137</v>
      </c>
      <c r="G532" s="86"/>
      <c r="H532" s="87"/>
      <c r="I532" s="87"/>
      <c r="J532" s="87"/>
      <c r="K532" s="91"/>
      <c r="L532" s="87"/>
      <c r="M532" s="87"/>
      <c r="N532" s="87"/>
      <c r="O532" s="87"/>
      <c r="P532" s="87"/>
      <c r="Q532" s="87">
        <v>137</v>
      </c>
      <c r="R532" s="87"/>
      <c r="S532" s="87"/>
      <c r="T532" s="91"/>
      <c r="U532" s="91"/>
      <c r="V532" s="87"/>
      <c r="W532" s="87"/>
      <c r="X532" s="87"/>
      <c r="Y532" s="87"/>
      <c r="Z532" s="87"/>
      <c r="AA532" s="91"/>
      <c r="AB532" s="87"/>
      <c r="AC532" s="87"/>
      <c r="AD532" s="91"/>
      <c r="AE532" s="87"/>
      <c r="AF532" s="87"/>
      <c r="AG532" s="91"/>
      <c r="AH532" s="87"/>
      <c r="AI532" s="87"/>
      <c r="AJ532" s="87"/>
      <c r="AK532" s="91"/>
      <c r="AL532" s="91"/>
      <c r="AM532" s="91"/>
      <c r="AN532" s="87"/>
      <c r="AO532" s="91"/>
      <c r="AP532" s="87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2"/>
      <c r="BT532" s="81">
        <v>0</v>
      </c>
      <c r="BU532" s="82">
        <v>0</v>
      </c>
      <c r="BV532" s="82">
        <v>0</v>
      </c>
      <c r="BW532" s="82">
        <v>0</v>
      </c>
      <c r="BX532" s="82">
        <v>0</v>
      </c>
      <c r="BY532" s="82">
        <v>0</v>
      </c>
      <c r="BZ532" s="89"/>
      <c r="CA532" s="84"/>
      <c r="CB532" s="84"/>
      <c r="CC532" s="84"/>
      <c r="CD532" s="84"/>
      <c r="CE532" s="8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8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84"/>
      <c r="DH532" s="84"/>
      <c r="DI532" s="84"/>
      <c r="DJ532" s="84"/>
      <c r="DK532" s="84"/>
      <c r="DL532" s="84"/>
      <c r="DM532" s="84"/>
      <c r="DN532" s="84"/>
      <c r="DO532" s="84"/>
      <c r="DP532" s="84"/>
      <c r="DQ532" s="84"/>
      <c r="DR532" s="84"/>
      <c r="DS532" s="84"/>
      <c r="DT532" s="84"/>
      <c r="DU532" s="84"/>
      <c r="DV532" s="93"/>
      <c r="DW532" s="93"/>
      <c r="DX532" s="93"/>
      <c r="DY532" s="93"/>
      <c r="DZ532" s="93"/>
      <c r="EA532" s="93"/>
    </row>
    <row r="533" spans="1:166" s="83" customFormat="1" ht="15.75" customHeight="1" thickBot="1" x14ac:dyDescent="0.3">
      <c r="A533" s="85" t="s">
        <v>1460</v>
      </c>
      <c r="B533" s="35" t="s">
        <v>83</v>
      </c>
      <c r="C533" s="36">
        <v>34905</v>
      </c>
      <c r="D533" s="107" t="s">
        <v>396</v>
      </c>
      <c r="E533" s="45" t="s">
        <v>62</v>
      </c>
      <c r="F533" s="51">
        <v>137</v>
      </c>
      <c r="G533" s="86"/>
      <c r="H533" s="87"/>
      <c r="I533" s="87"/>
      <c r="J533" s="87"/>
      <c r="K533" s="87"/>
      <c r="L533" s="87"/>
      <c r="M533" s="87"/>
      <c r="N533" s="87"/>
      <c r="O533" s="87"/>
      <c r="P533" s="87"/>
      <c r="Q533" s="87">
        <v>137</v>
      </c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8"/>
      <c r="BT533" s="81">
        <v>0</v>
      </c>
      <c r="BU533" s="82">
        <v>0</v>
      </c>
      <c r="BV533" s="82">
        <v>0</v>
      </c>
      <c r="BW533" s="82">
        <v>0</v>
      </c>
      <c r="BX533" s="82">
        <v>0</v>
      </c>
      <c r="BY533" s="82">
        <v>0</v>
      </c>
      <c r="EC533" s="84"/>
      <c r="ED533" s="84"/>
      <c r="EE533" s="84"/>
      <c r="EF533" s="84"/>
      <c r="EG533" s="84"/>
      <c r="EH533" s="84"/>
      <c r="EI533" s="84"/>
      <c r="EJ533" s="84"/>
      <c r="EK533" s="84"/>
      <c r="EL533" s="84"/>
      <c r="EM533" s="84"/>
      <c r="EN533" s="84"/>
      <c r="EO533" s="84"/>
      <c r="EP533" s="84"/>
      <c r="EQ533" s="84"/>
      <c r="ER533" s="84"/>
      <c r="ES533" s="84"/>
      <c r="ET533" s="84"/>
      <c r="EU533" s="84"/>
      <c r="EV533" s="84"/>
      <c r="EW533" s="84"/>
      <c r="EX533" s="84"/>
      <c r="EY533" s="84"/>
      <c r="EZ533" s="84"/>
      <c r="FB533" s="84"/>
      <c r="FC533" s="84"/>
      <c r="FD533" s="84"/>
    </row>
    <row r="534" spans="1:166" s="83" customFormat="1" ht="15.75" customHeight="1" thickBot="1" x14ac:dyDescent="0.3">
      <c r="A534" s="85" t="s">
        <v>1463</v>
      </c>
      <c r="B534" s="43" t="s">
        <v>1506</v>
      </c>
      <c r="C534" s="44">
        <v>34444</v>
      </c>
      <c r="D534" s="107" t="s">
        <v>2902</v>
      </c>
      <c r="E534" s="50" t="s">
        <v>11</v>
      </c>
      <c r="F534" s="51">
        <v>137</v>
      </c>
      <c r="G534" s="90"/>
      <c r="H534" s="91"/>
      <c r="I534" s="91"/>
      <c r="J534" s="91"/>
      <c r="K534" s="87"/>
      <c r="L534" s="91"/>
      <c r="M534" s="91"/>
      <c r="N534" s="91"/>
      <c r="O534" s="91"/>
      <c r="P534" s="91"/>
      <c r="Q534" s="91"/>
      <c r="R534" s="91"/>
      <c r="S534" s="91">
        <v>137</v>
      </c>
      <c r="T534" s="87"/>
      <c r="U534" s="87"/>
      <c r="V534" s="95"/>
      <c r="W534" s="91"/>
      <c r="X534" s="91"/>
      <c r="Y534" s="91"/>
      <c r="Z534" s="91"/>
      <c r="AA534" s="87"/>
      <c r="AB534" s="91"/>
      <c r="AC534" s="91"/>
      <c r="AD534" s="87"/>
      <c r="AE534" s="91"/>
      <c r="AF534" s="91"/>
      <c r="AG534" s="87"/>
      <c r="AH534" s="95"/>
      <c r="AI534" s="91"/>
      <c r="AJ534" s="91"/>
      <c r="AK534" s="87"/>
      <c r="AL534" s="87"/>
      <c r="AM534" s="87"/>
      <c r="AN534" s="91"/>
      <c r="AO534" s="87"/>
      <c r="AP534" s="91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8"/>
      <c r="BT534" s="81">
        <v>0</v>
      </c>
      <c r="BU534" s="82">
        <v>0</v>
      </c>
      <c r="BV534" s="82">
        <v>0</v>
      </c>
      <c r="BW534" s="82">
        <v>0</v>
      </c>
      <c r="BX534" s="82">
        <v>0</v>
      </c>
      <c r="BY534" s="82">
        <v>0</v>
      </c>
      <c r="BZ534" s="89"/>
      <c r="CA534" s="84"/>
      <c r="CB534" s="84"/>
      <c r="CC534" s="84"/>
      <c r="CD534" s="84"/>
      <c r="CE534" s="8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8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84"/>
      <c r="DH534" s="84"/>
      <c r="DI534" s="84"/>
      <c r="DJ534" s="84"/>
      <c r="DK534" s="84"/>
      <c r="DL534" s="84"/>
      <c r="DM534" s="84"/>
      <c r="DN534" s="84"/>
      <c r="DO534" s="84"/>
      <c r="DP534" s="84"/>
      <c r="DQ534" s="84"/>
      <c r="DR534" s="84"/>
      <c r="DS534" s="84"/>
      <c r="DT534" s="84"/>
      <c r="DU534" s="84"/>
      <c r="DV534" s="93"/>
      <c r="DW534" s="93"/>
      <c r="DX534" s="93"/>
      <c r="DY534" s="93"/>
      <c r="DZ534" s="93"/>
      <c r="EA534" s="93"/>
    </row>
    <row r="535" spans="1:166" s="83" customFormat="1" ht="15.75" customHeight="1" thickBot="1" x14ac:dyDescent="0.3">
      <c r="A535" s="85" t="s">
        <v>1465</v>
      </c>
      <c r="B535" s="43" t="s">
        <v>1508</v>
      </c>
      <c r="C535" s="44">
        <v>27435</v>
      </c>
      <c r="D535" s="107" t="s">
        <v>2903</v>
      </c>
      <c r="E535" s="50" t="s">
        <v>11</v>
      </c>
      <c r="F535" s="51">
        <v>137</v>
      </c>
      <c r="G535" s="90"/>
      <c r="H535" s="91"/>
      <c r="I535" s="91"/>
      <c r="J535" s="91"/>
      <c r="K535" s="87"/>
      <c r="L535" s="91"/>
      <c r="M535" s="91"/>
      <c r="N535" s="91"/>
      <c r="O535" s="91"/>
      <c r="P535" s="91"/>
      <c r="Q535" s="91"/>
      <c r="R535" s="91"/>
      <c r="S535" s="91">
        <v>137</v>
      </c>
      <c r="T535" s="87"/>
      <c r="U535" s="87"/>
      <c r="V535" s="95"/>
      <c r="W535" s="91"/>
      <c r="X535" s="91"/>
      <c r="Y535" s="91"/>
      <c r="Z535" s="91"/>
      <c r="AA535" s="87"/>
      <c r="AB535" s="91"/>
      <c r="AC535" s="91"/>
      <c r="AD535" s="87"/>
      <c r="AE535" s="91"/>
      <c r="AF535" s="91"/>
      <c r="AG535" s="87"/>
      <c r="AH535" s="95"/>
      <c r="AI535" s="91"/>
      <c r="AJ535" s="91"/>
      <c r="AK535" s="87"/>
      <c r="AL535" s="87"/>
      <c r="AM535" s="87"/>
      <c r="AN535" s="91"/>
      <c r="AO535" s="87"/>
      <c r="AP535" s="91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8"/>
      <c r="BT535" s="81">
        <v>0</v>
      </c>
      <c r="BU535" s="82">
        <v>0</v>
      </c>
      <c r="BV535" s="82">
        <v>0</v>
      </c>
      <c r="BW535" s="82">
        <v>0</v>
      </c>
      <c r="BX535" s="82">
        <v>0</v>
      </c>
      <c r="BY535" s="82">
        <v>0</v>
      </c>
      <c r="BZ535" s="99"/>
      <c r="DT535" s="84"/>
      <c r="DU535" s="84"/>
      <c r="DV535" s="84"/>
      <c r="DW535" s="84"/>
      <c r="DX535" s="84"/>
      <c r="DY535" s="84"/>
      <c r="DZ535" s="84"/>
      <c r="EA535" s="8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4"/>
      <c r="EM535" s="84"/>
      <c r="EN535" s="84"/>
      <c r="EO535" s="84"/>
      <c r="EP535" s="84"/>
      <c r="EQ535" s="84"/>
      <c r="ER535" s="84"/>
      <c r="ES535" s="84"/>
      <c r="ET535" s="84"/>
      <c r="EU535" s="84"/>
      <c r="EV535" s="84"/>
      <c r="EW535" s="84"/>
      <c r="EX535" s="84"/>
      <c r="EY535" s="84"/>
      <c r="EZ535" s="84"/>
    </row>
    <row r="536" spans="1:166" s="83" customFormat="1" ht="15.75" customHeight="1" thickBot="1" x14ac:dyDescent="0.3">
      <c r="A536" s="85" t="s">
        <v>1467</v>
      </c>
      <c r="B536" s="39" t="s">
        <v>1510</v>
      </c>
      <c r="C536" s="40">
        <v>21876</v>
      </c>
      <c r="D536" s="107" t="s">
        <v>2904</v>
      </c>
      <c r="E536" s="47" t="s">
        <v>11</v>
      </c>
      <c r="F536" s="51">
        <v>137</v>
      </c>
      <c r="G536" s="86"/>
      <c r="H536" s="87"/>
      <c r="I536" s="87"/>
      <c r="J536" s="91"/>
      <c r="K536" s="87"/>
      <c r="L536" s="87"/>
      <c r="M536" s="87"/>
      <c r="N536" s="87"/>
      <c r="O536" s="87"/>
      <c r="P536" s="91"/>
      <c r="Q536" s="87"/>
      <c r="R536" s="91"/>
      <c r="S536" s="87">
        <v>137</v>
      </c>
      <c r="T536" s="87"/>
      <c r="U536" s="87"/>
      <c r="V536" s="87"/>
      <c r="W536" s="91"/>
      <c r="X536" s="87"/>
      <c r="Y536" s="87"/>
      <c r="Z536" s="91"/>
      <c r="AA536" s="87"/>
      <c r="AB536" s="87"/>
      <c r="AC536" s="91"/>
      <c r="AD536" s="87"/>
      <c r="AE536" s="87"/>
      <c r="AF536" s="87"/>
      <c r="AG536" s="87"/>
      <c r="AH536" s="87"/>
      <c r="AI536" s="87"/>
      <c r="AJ536" s="91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8"/>
      <c r="BT536" s="81">
        <v>0</v>
      </c>
      <c r="BU536" s="82">
        <v>0</v>
      </c>
      <c r="BV536" s="82">
        <v>0</v>
      </c>
      <c r="BW536" s="82">
        <v>0</v>
      </c>
      <c r="BX536" s="82">
        <v>0</v>
      </c>
      <c r="BY536" s="82">
        <v>0</v>
      </c>
      <c r="BZ536" s="97"/>
      <c r="CA536" s="97"/>
      <c r="CB536" s="97"/>
      <c r="CC536" s="97"/>
      <c r="CD536" s="97"/>
      <c r="CE536" s="97"/>
      <c r="CF536" s="97"/>
      <c r="CG536" s="97"/>
      <c r="CH536" s="97"/>
      <c r="CI536" s="97"/>
      <c r="CJ536" s="97"/>
      <c r="CK536" s="97"/>
      <c r="CL536" s="97"/>
      <c r="CM536" s="97"/>
      <c r="CN536" s="97"/>
      <c r="CO536" s="97"/>
      <c r="CP536" s="97"/>
      <c r="CQ536" s="97"/>
      <c r="CR536" s="97"/>
      <c r="CS536" s="97"/>
      <c r="CT536" s="97"/>
      <c r="CU536" s="97"/>
      <c r="CV536" s="97"/>
      <c r="CW536" s="97"/>
      <c r="CX536" s="97"/>
      <c r="CY536" s="97"/>
      <c r="CZ536" s="97"/>
      <c r="DA536" s="97"/>
      <c r="DB536" s="97"/>
      <c r="DC536" s="97"/>
      <c r="DD536" s="97"/>
      <c r="DE536" s="97"/>
      <c r="DF536" s="97"/>
      <c r="DG536" s="97"/>
      <c r="DH536" s="97"/>
      <c r="DI536" s="97"/>
      <c r="DJ536" s="97"/>
      <c r="DK536" s="97"/>
      <c r="DL536" s="97"/>
      <c r="DM536" s="97"/>
      <c r="DN536" s="97"/>
      <c r="DO536" s="97"/>
      <c r="DP536" s="97"/>
      <c r="DQ536" s="97"/>
      <c r="DR536" s="97"/>
      <c r="DS536" s="97"/>
      <c r="DT536" s="93"/>
      <c r="DU536" s="93"/>
      <c r="DV536" s="97"/>
      <c r="DW536" s="97"/>
      <c r="DX536" s="97"/>
      <c r="DY536" s="97"/>
      <c r="DZ536" s="97"/>
      <c r="EA536" s="93"/>
      <c r="EB536" s="93"/>
      <c r="EC536" s="93"/>
      <c r="ED536" s="93"/>
      <c r="EE536" s="93"/>
      <c r="EF536" s="93"/>
      <c r="EG536" s="93"/>
      <c r="EH536" s="93"/>
      <c r="EI536" s="93"/>
      <c r="EJ536" s="84"/>
      <c r="EK536" s="84"/>
      <c r="EL536" s="84"/>
      <c r="EM536" s="84"/>
      <c r="EN536" s="84"/>
      <c r="EO536" s="84"/>
      <c r="EP536" s="84"/>
      <c r="EQ536" s="84"/>
      <c r="ER536" s="84"/>
      <c r="ES536" s="84"/>
      <c r="ET536" s="84"/>
      <c r="EU536" s="84"/>
      <c r="EV536" s="84"/>
      <c r="EW536" s="84"/>
      <c r="EX536" s="84"/>
      <c r="EY536" s="84"/>
      <c r="EZ536" s="84"/>
      <c r="FB536" s="99"/>
      <c r="FC536" s="99"/>
    </row>
    <row r="537" spans="1:166" s="83" customFormat="1" ht="15.75" customHeight="1" thickBot="1" x14ac:dyDescent="0.3">
      <c r="A537" s="85" t="s">
        <v>1468</v>
      </c>
      <c r="B537" s="43" t="s">
        <v>1512</v>
      </c>
      <c r="C537" s="44">
        <v>28293</v>
      </c>
      <c r="D537" s="107" t="s">
        <v>2905</v>
      </c>
      <c r="E537" s="50" t="s">
        <v>970</v>
      </c>
      <c r="F537" s="51">
        <v>135</v>
      </c>
      <c r="G537" s="94"/>
      <c r="H537" s="95"/>
      <c r="I537" s="87"/>
      <c r="J537" s="91"/>
      <c r="K537" s="87"/>
      <c r="L537" s="87"/>
      <c r="M537" s="87"/>
      <c r="N537" s="87"/>
      <c r="O537" s="87"/>
      <c r="P537" s="91"/>
      <c r="Q537" s="87"/>
      <c r="R537" s="91"/>
      <c r="S537" s="87"/>
      <c r="T537" s="87"/>
      <c r="U537" s="87"/>
      <c r="V537" s="95"/>
      <c r="W537" s="91"/>
      <c r="X537" s="87"/>
      <c r="Y537" s="87"/>
      <c r="Z537" s="91"/>
      <c r="AA537" s="87"/>
      <c r="AB537" s="87"/>
      <c r="AC537" s="91"/>
      <c r="AD537" s="87"/>
      <c r="AE537" s="87">
        <v>92</v>
      </c>
      <c r="AF537" s="87"/>
      <c r="AG537" s="87"/>
      <c r="AH537" s="95"/>
      <c r="AI537" s="87"/>
      <c r="AJ537" s="91"/>
      <c r="AK537" s="87">
        <v>43</v>
      </c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8"/>
      <c r="BT537" s="81">
        <v>0</v>
      </c>
      <c r="BU537" s="82">
        <v>0</v>
      </c>
      <c r="BV537" s="82">
        <v>0</v>
      </c>
      <c r="BW537" s="82">
        <v>0</v>
      </c>
      <c r="BX537" s="82">
        <v>0</v>
      </c>
      <c r="BY537" s="82">
        <v>0</v>
      </c>
      <c r="DV537" s="84"/>
      <c r="DW537" s="84"/>
      <c r="DX537" s="84"/>
      <c r="DY537" s="84"/>
      <c r="DZ537" s="84"/>
      <c r="EA537" s="84"/>
      <c r="FB537" s="84"/>
      <c r="FC537" s="84"/>
    </row>
    <row r="538" spans="1:166" s="83" customFormat="1" ht="15.75" customHeight="1" thickBot="1" x14ac:dyDescent="0.3">
      <c r="A538" s="85" t="s">
        <v>1469</v>
      </c>
      <c r="B538" s="37" t="s">
        <v>1706</v>
      </c>
      <c r="C538" s="38">
        <v>38109</v>
      </c>
      <c r="D538" s="107" t="s">
        <v>2906</v>
      </c>
      <c r="E538" s="46" t="s">
        <v>412</v>
      </c>
      <c r="F538" s="51">
        <v>134</v>
      </c>
      <c r="G538" s="90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>
        <v>13</v>
      </c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>
        <v>45</v>
      </c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>
        <v>76</v>
      </c>
      <c r="BL538" s="91"/>
      <c r="BM538" s="91"/>
      <c r="BN538" s="91"/>
      <c r="BO538" s="91"/>
      <c r="BP538" s="91"/>
      <c r="BQ538" s="91"/>
      <c r="BR538" s="91"/>
      <c r="BS538" s="92"/>
      <c r="BT538" s="81">
        <v>0</v>
      </c>
      <c r="BU538" s="82">
        <v>0</v>
      </c>
      <c r="BV538" s="82">
        <v>0</v>
      </c>
      <c r="BW538" s="82">
        <v>0</v>
      </c>
      <c r="BX538" s="82">
        <v>0</v>
      </c>
      <c r="BY538" s="82">
        <v>0</v>
      </c>
    </row>
    <row r="539" spans="1:166" s="83" customFormat="1" ht="15.75" customHeight="1" thickBot="1" x14ac:dyDescent="0.3">
      <c r="A539" s="85" t="s">
        <v>1471</v>
      </c>
      <c r="B539" s="39" t="s">
        <v>1514</v>
      </c>
      <c r="C539" s="40">
        <v>23363</v>
      </c>
      <c r="D539" s="107" t="s">
        <v>2907</v>
      </c>
      <c r="E539" s="47" t="s">
        <v>1462</v>
      </c>
      <c r="F539" s="51">
        <v>132</v>
      </c>
      <c r="G539" s="86"/>
      <c r="H539" s="87"/>
      <c r="I539" s="87"/>
      <c r="J539" s="91"/>
      <c r="K539" s="87"/>
      <c r="L539" s="87"/>
      <c r="M539" s="87"/>
      <c r="N539" s="87"/>
      <c r="O539" s="87"/>
      <c r="P539" s="91"/>
      <c r="Q539" s="87"/>
      <c r="R539" s="91"/>
      <c r="S539" s="87"/>
      <c r="T539" s="87"/>
      <c r="U539" s="87"/>
      <c r="V539" s="87">
        <v>132</v>
      </c>
      <c r="W539" s="91"/>
      <c r="X539" s="87"/>
      <c r="Y539" s="87"/>
      <c r="Z539" s="91"/>
      <c r="AA539" s="87"/>
      <c r="AB539" s="87"/>
      <c r="AC539" s="91"/>
      <c r="AD539" s="87"/>
      <c r="AE539" s="87"/>
      <c r="AF539" s="87"/>
      <c r="AG539" s="87"/>
      <c r="AH539" s="87"/>
      <c r="AI539" s="87"/>
      <c r="AJ539" s="91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8"/>
      <c r="BT539" s="81">
        <v>0</v>
      </c>
      <c r="BU539" s="82">
        <v>0</v>
      </c>
      <c r="BV539" s="82">
        <v>0</v>
      </c>
      <c r="BW539" s="82">
        <v>0</v>
      </c>
      <c r="BX539" s="82">
        <v>0</v>
      </c>
      <c r="BY539" s="82">
        <v>0</v>
      </c>
      <c r="BZ539" s="89"/>
      <c r="CA539" s="84"/>
      <c r="CB539" s="84"/>
      <c r="CC539" s="84"/>
      <c r="CD539" s="84"/>
      <c r="CE539" s="8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8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84"/>
      <c r="DH539" s="84"/>
      <c r="DI539" s="84"/>
      <c r="DJ539" s="84"/>
      <c r="DK539" s="84"/>
      <c r="DL539" s="84"/>
      <c r="DM539" s="84"/>
      <c r="DN539" s="84"/>
      <c r="DO539" s="84"/>
      <c r="DP539" s="84"/>
      <c r="DQ539" s="84"/>
      <c r="DR539" s="84"/>
      <c r="DS539" s="84"/>
      <c r="DT539" s="84"/>
      <c r="DU539" s="84"/>
      <c r="DV539" s="93"/>
      <c r="DW539" s="93"/>
      <c r="DX539" s="93"/>
      <c r="DY539" s="93"/>
      <c r="DZ539" s="93"/>
      <c r="EA539" s="93"/>
      <c r="FD539" s="84"/>
    </row>
    <row r="540" spans="1:166" s="83" customFormat="1" ht="15.75" customHeight="1" thickBot="1" x14ac:dyDescent="0.3">
      <c r="A540" s="85" t="s">
        <v>1472</v>
      </c>
      <c r="B540" s="37" t="s">
        <v>1522</v>
      </c>
      <c r="C540" s="38">
        <v>38199</v>
      </c>
      <c r="D540" s="107" t="s">
        <v>2908</v>
      </c>
      <c r="E540" s="46" t="s">
        <v>1462</v>
      </c>
      <c r="F540" s="51">
        <v>128</v>
      </c>
      <c r="G540" s="90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>
        <v>128</v>
      </c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2"/>
      <c r="BT540" s="81">
        <v>0</v>
      </c>
      <c r="BU540" s="82">
        <v>0</v>
      </c>
      <c r="BV540" s="82">
        <v>0</v>
      </c>
      <c r="BW540" s="82">
        <v>0</v>
      </c>
      <c r="BX540" s="82">
        <v>0</v>
      </c>
      <c r="BY540" s="82">
        <v>0</v>
      </c>
    </row>
    <row r="541" spans="1:166" s="83" customFormat="1" ht="15.75" customHeight="1" thickBot="1" x14ac:dyDescent="0.3">
      <c r="A541" s="85" t="s">
        <v>1474</v>
      </c>
      <c r="B541" s="37" t="s">
        <v>1525</v>
      </c>
      <c r="C541" s="38">
        <v>37507</v>
      </c>
      <c r="D541" s="107" t="s">
        <v>2909</v>
      </c>
      <c r="E541" s="46" t="s">
        <v>51</v>
      </c>
      <c r="F541" s="51">
        <v>128</v>
      </c>
      <c r="G541" s="90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>
        <v>128</v>
      </c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2"/>
      <c r="BT541" s="81">
        <v>0</v>
      </c>
      <c r="BU541" s="82">
        <v>0</v>
      </c>
      <c r="BV541" s="82">
        <v>0</v>
      </c>
      <c r="BW541" s="82">
        <v>0</v>
      </c>
      <c r="BX541" s="82">
        <v>0</v>
      </c>
      <c r="BY541" s="82">
        <v>0</v>
      </c>
      <c r="FD541" s="84"/>
    </row>
    <row r="542" spans="1:166" s="83" customFormat="1" ht="15.75" customHeight="1" thickBot="1" x14ac:dyDescent="0.3">
      <c r="A542" s="85" t="s">
        <v>1475</v>
      </c>
      <c r="B542" s="37" t="s">
        <v>1528</v>
      </c>
      <c r="C542" s="38">
        <v>38893</v>
      </c>
      <c r="D542" s="107" t="s">
        <v>2910</v>
      </c>
      <c r="E542" s="46" t="s">
        <v>412</v>
      </c>
      <c r="F542" s="51">
        <v>124</v>
      </c>
      <c r="G542" s="90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>
        <v>64</v>
      </c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>
        <v>60</v>
      </c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2"/>
      <c r="BT542" s="81">
        <v>0</v>
      </c>
      <c r="BU542" s="82">
        <v>0</v>
      </c>
      <c r="BV542" s="82">
        <v>0</v>
      </c>
      <c r="BW542" s="82">
        <v>0</v>
      </c>
      <c r="BX542" s="82">
        <v>0</v>
      </c>
      <c r="BY542" s="82">
        <v>0</v>
      </c>
    </row>
    <row r="543" spans="1:166" s="83" customFormat="1" ht="15.75" customHeight="1" thickBot="1" x14ac:dyDescent="0.3">
      <c r="A543" s="85" t="s">
        <v>1476</v>
      </c>
      <c r="B543" s="43" t="s">
        <v>1664</v>
      </c>
      <c r="C543" s="38">
        <v>38255</v>
      </c>
      <c r="D543" s="107" t="s">
        <v>2911</v>
      </c>
      <c r="E543" s="46" t="s">
        <v>412</v>
      </c>
      <c r="F543" s="51">
        <v>121</v>
      </c>
      <c r="G543" s="90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>
        <v>76</v>
      </c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>
        <v>45</v>
      </c>
      <c r="BL543" s="91"/>
      <c r="BM543" s="91"/>
      <c r="BN543" s="91"/>
      <c r="BO543" s="91"/>
      <c r="BP543" s="91"/>
      <c r="BQ543" s="91"/>
      <c r="BR543" s="91"/>
      <c r="BS543" s="92"/>
      <c r="BT543" s="81">
        <v>0</v>
      </c>
      <c r="BU543" s="82">
        <v>0</v>
      </c>
      <c r="BV543" s="82">
        <v>0</v>
      </c>
      <c r="BW543" s="82">
        <v>0</v>
      </c>
      <c r="BX543" s="82">
        <v>0</v>
      </c>
      <c r="BY543" s="82">
        <v>0</v>
      </c>
    </row>
    <row r="544" spans="1:166" s="83" customFormat="1" ht="15.75" customHeight="1" thickBot="1" x14ac:dyDescent="0.3">
      <c r="A544" s="85" t="s">
        <v>1477</v>
      </c>
      <c r="B544" s="39" t="s">
        <v>2372</v>
      </c>
      <c r="C544" s="40">
        <v>38918</v>
      </c>
      <c r="D544" s="107" t="s">
        <v>2912</v>
      </c>
      <c r="E544" s="47" t="s">
        <v>701</v>
      </c>
      <c r="F544" s="51">
        <v>117</v>
      </c>
      <c r="G544" s="86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>
        <v>117</v>
      </c>
      <c r="BN544" s="87"/>
      <c r="BO544" s="87"/>
      <c r="BP544" s="87"/>
      <c r="BQ544" s="87"/>
      <c r="BR544" s="87"/>
      <c r="BS544" s="88"/>
      <c r="BT544" s="81">
        <v>0</v>
      </c>
      <c r="BU544" s="82">
        <v>0</v>
      </c>
      <c r="BV544" s="82">
        <v>0</v>
      </c>
      <c r="BW544" s="82">
        <v>0</v>
      </c>
      <c r="BX544" s="82">
        <v>0</v>
      </c>
      <c r="BY544" s="82">
        <v>0</v>
      </c>
      <c r="DT544" s="84"/>
      <c r="DU544" s="84"/>
      <c r="FA544" s="84"/>
    </row>
    <row r="545" spans="1:166" s="83" customFormat="1" ht="15.75" customHeight="1" thickBot="1" x14ac:dyDescent="0.3">
      <c r="A545" s="85" t="s">
        <v>1479</v>
      </c>
      <c r="B545" s="37" t="s">
        <v>1533</v>
      </c>
      <c r="C545" s="38">
        <v>38301</v>
      </c>
      <c r="D545" s="107" t="s">
        <v>2913</v>
      </c>
      <c r="E545" s="47" t="s">
        <v>77</v>
      </c>
      <c r="F545" s="51">
        <v>117</v>
      </c>
      <c r="G545" s="90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>
        <v>117</v>
      </c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2"/>
      <c r="BT545" s="81">
        <v>0</v>
      </c>
      <c r="BU545" s="82">
        <v>0</v>
      </c>
      <c r="BV545" s="82">
        <v>0</v>
      </c>
      <c r="BW545" s="82">
        <v>0</v>
      </c>
      <c r="BX545" s="82">
        <v>0</v>
      </c>
      <c r="BY545" s="82">
        <v>0</v>
      </c>
    </row>
    <row r="546" spans="1:166" s="83" customFormat="1" ht="15.75" customHeight="1" thickBot="1" x14ac:dyDescent="0.3">
      <c r="A546" s="85" t="s">
        <v>1481</v>
      </c>
      <c r="B546" s="102" t="s">
        <v>1535</v>
      </c>
      <c r="C546" s="38">
        <v>38080</v>
      </c>
      <c r="D546" s="107" t="s">
        <v>2914</v>
      </c>
      <c r="E546" s="46" t="s">
        <v>1070</v>
      </c>
      <c r="F546" s="51">
        <v>117</v>
      </c>
      <c r="G546" s="90"/>
      <c r="H546" s="91"/>
      <c r="I546" s="91"/>
      <c r="J546" s="91"/>
      <c r="K546" s="91">
        <v>117</v>
      </c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2"/>
      <c r="BT546" s="81">
        <v>0</v>
      </c>
      <c r="BU546" s="82">
        <v>0</v>
      </c>
      <c r="BV546" s="82">
        <v>0</v>
      </c>
      <c r="BW546" s="82">
        <v>0</v>
      </c>
      <c r="BX546" s="82">
        <v>0</v>
      </c>
      <c r="BY546" s="82">
        <v>0</v>
      </c>
    </row>
    <row r="547" spans="1:166" s="83" customFormat="1" ht="15.75" customHeight="1" thickBot="1" x14ac:dyDescent="0.3">
      <c r="A547" s="85" t="s">
        <v>1483</v>
      </c>
      <c r="B547" s="39" t="s">
        <v>456</v>
      </c>
      <c r="C547" s="40">
        <v>38033</v>
      </c>
      <c r="D547" s="107">
        <v>14545</v>
      </c>
      <c r="E547" s="47" t="s">
        <v>64</v>
      </c>
      <c r="F547" s="51">
        <v>117</v>
      </c>
      <c r="G547" s="86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>
        <v>117</v>
      </c>
      <c r="BK547" s="87"/>
      <c r="BL547" s="87"/>
      <c r="BM547" s="87"/>
      <c r="BN547" s="87"/>
      <c r="BO547" s="87"/>
      <c r="BP547" s="87"/>
      <c r="BQ547" s="87"/>
      <c r="BR547" s="87"/>
      <c r="BS547" s="88"/>
      <c r="BT547" s="81">
        <v>0</v>
      </c>
      <c r="BU547" s="82">
        <v>0</v>
      </c>
      <c r="BV547" s="82">
        <v>0</v>
      </c>
      <c r="BW547" s="82">
        <v>0</v>
      </c>
      <c r="BX547" s="82">
        <v>0</v>
      </c>
      <c r="BY547" s="82">
        <v>0</v>
      </c>
      <c r="DT547" s="84"/>
      <c r="DU547" s="84"/>
      <c r="FA547" s="84"/>
    </row>
    <row r="548" spans="1:166" s="83" customFormat="1" ht="15.75" customHeight="1" thickBot="1" x14ac:dyDescent="0.3">
      <c r="A548" s="85" t="s">
        <v>1485</v>
      </c>
      <c r="B548" s="37" t="s">
        <v>216</v>
      </c>
      <c r="C548" s="52">
        <v>37763</v>
      </c>
      <c r="D548" s="107" t="s">
        <v>2915</v>
      </c>
      <c r="E548" s="46" t="s">
        <v>77</v>
      </c>
      <c r="F548" s="51">
        <v>117</v>
      </c>
      <c r="G548" s="90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>
        <v>117</v>
      </c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2"/>
      <c r="BT548" s="81">
        <v>0</v>
      </c>
      <c r="BU548" s="82">
        <v>0</v>
      </c>
      <c r="BV548" s="82">
        <v>0</v>
      </c>
      <c r="BW548" s="82">
        <v>0</v>
      </c>
      <c r="BX548" s="82">
        <v>0</v>
      </c>
      <c r="BY548" s="82">
        <v>0</v>
      </c>
    </row>
    <row r="549" spans="1:166" s="83" customFormat="1" ht="15.75" customHeight="1" thickBot="1" x14ac:dyDescent="0.3">
      <c r="A549" s="85" t="s">
        <v>1488</v>
      </c>
      <c r="B549" s="37" t="s">
        <v>215</v>
      </c>
      <c r="C549" s="52">
        <v>36956</v>
      </c>
      <c r="D549" s="107" t="s">
        <v>2916</v>
      </c>
      <c r="E549" s="46" t="s">
        <v>85</v>
      </c>
      <c r="F549" s="51">
        <v>117</v>
      </c>
      <c r="G549" s="90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>
        <v>117</v>
      </c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2"/>
      <c r="BT549" s="81">
        <v>0</v>
      </c>
      <c r="BU549" s="82">
        <v>0</v>
      </c>
      <c r="BV549" s="82">
        <v>0</v>
      </c>
      <c r="BW549" s="82">
        <v>0</v>
      </c>
      <c r="BX549" s="82">
        <v>0</v>
      </c>
      <c r="BY549" s="82">
        <v>0</v>
      </c>
      <c r="FE549" s="84"/>
      <c r="FF549" s="84"/>
      <c r="FG549" s="84"/>
      <c r="FH549" s="84"/>
      <c r="FI549" s="84"/>
      <c r="FJ549" s="84"/>
    </row>
    <row r="550" spans="1:166" s="83" customFormat="1" ht="15.75" customHeight="1" thickBot="1" x14ac:dyDescent="0.3">
      <c r="A550" s="85" t="s">
        <v>1490</v>
      </c>
      <c r="B550" s="37" t="s">
        <v>1043</v>
      </c>
      <c r="C550" s="52">
        <v>36053</v>
      </c>
      <c r="D550" s="107" t="s">
        <v>2917</v>
      </c>
      <c r="E550" s="46" t="s">
        <v>42</v>
      </c>
      <c r="F550" s="51">
        <v>117</v>
      </c>
      <c r="G550" s="86">
        <v>117</v>
      </c>
      <c r="H550" s="95"/>
      <c r="I550" s="91"/>
      <c r="J550" s="95"/>
      <c r="K550" s="91"/>
      <c r="L550" s="91"/>
      <c r="M550" s="91"/>
      <c r="N550" s="91"/>
      <c r="O550" s="91"/>
      <c r="P550" s="95"/>
      <c r="Q550" s="91"/>
      <c r="R550" s="95"/>
      <c r="S550" s="91"/>
      <c r="T550" s="91"/>
      <c r="U550" s="91"/>
      <c r="V550" s="95"/>
      <c r="W550" s="95"/>
      <c r="X550" s="91"/>
      <c r="Y550" s="91"/>
      <c r="Z550" s="95"/>
      <c r="AA550" s="91"/>
      <c r="AB550" s="91"/>
      <c r="AC550" s="95"/>
      <c r="AD550" s="91"/>
      <c r="AE550" s="91"/>
      <c r="AF550" s="91"/>
      <c r="AG550" s="91"/>
      <c r="AH550" s="91"/>
      <c r="AI550" s="91"/>
      <c r="AJ550" s="95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2"/>
      <c r="BT550" s="81">
        <v>0</v>
      </c>
      <c r="BU550" s="82">
        <v>0</v>
      </c>
      <c r="BV550" s="82">
        <v>0</v>
      </c>
      <c r="BW550" s="82">
        <v>0</v>
      </c>
      <c r="BX550" s="82">
        <v>0</v>
      </c>
      <c r="BY550" s="82">
        <v>0</v>
      </c>
      <c r="BZ550" s="97"/>
      <c r="CA550" s="97"/>
      <c r="CB550" s="97"/>
      <c r="CC550" s="97"/>
      <c r="CD550" s="97"/>
      <c r="CE550" s="97"/>
      <c r="CF550" s="97"/>
      <c r="CG550" s="97"/>
      <c r="CH550" s="97"/>
      <c r="CI550" s="97"/>
      <c r="CJ550" s="97"/>
      <c r="CK550" s="97"/>
      <c r="CL550" s="97"/>
      <c r="CM550" s="97"/>
      <c r="CN550" s="97"/>
      <c r="CO550" s="97"/>
      <c r="CP550" s="97"/>
      <c r="CQ550" s="97"/>
      <c r="CR550" s="97"/>
      <c r="CS550" s="97"/>
      <c r="CT550" s="97"/>
      <c r="CU550" s="97"/>
      <c r="CV550" s="97"/>
      <c r="CW550" s="97"/>
      <c r="CX550" s="97"/>
      <c r="CY550" s="97"/>
      <c r="CZ550" s="97"/>
      <c r="DA550" s="97"/>
      <c r="DB550" s="97"/>
      <c r="DC550" s="97"/>
      <c r="DD550" s="97"/>
      <c r="DE550" s="97"/>
      <c r="DF550" s="97"/>
      <c r="DG550" s="97"/>
      <c r="DH550" s="97"/>
      <c r="DI550" s="97"/>
      <c r="DJ550" s="97"/>
      <c r="DK550" s="97"/>
      <c r="DL550" s="97"/>
      <c r="DM550" s="97"/>
      <c r="DN550" s="97"/>
      <c r="DO550" s="97"/>
      <c r="DP550" s="97"/>
      <c r="DQ550" s="97"/>
      <c r="DR550" s="97"/>
      <c r="DS550" s="97"/>
      <c r="DT550" s="93"/>
      <c r="DU550" s="93"/>
      <c r="DV550" s="93"/>
      <c r="DW550" s="93"/>
      <c r="DX550" s="93"/>
      <c r="DY550" s="93"/>
      <c r="DZ550" s="93"/>
      <c r="EA550" s="84"/>
      <c r="EB550" s="84"/>
      <c r="EC550" s="84"/>
      <c r="ED550" s="84"/>
      <c r="EE550" s="97"/>
      <c r="EF550" s="97"/>
      <c r="EG550" s="97"/>
      <c r="EH550" s="97"/>
      <c r="EI550" s="97"/>
      <c r="EJ550" s="93"/>
      <c r="EK550" s="93"/>
      <c r="EL550" s="93"/>
      <c r="EM550" s="93"/>
      <c r="EN550" s="93"/>
      <c r="EO550" s="93"/>
      <c r="EP550" s="93"/>
      <c r="EQ550" s="93"/>
      <c r="ER550" s="93"/>
      <c r="ES550" s="93"/>
      <c r="ET550" s="93"/>
      <c r="EU550" s="93"/>
      <c r="EV550" s="93"/>
      <c r="EW550" s="93"/>
      <c r="EX550" s="93"/>
      <c r="EY550" s="93"/>
      <c r="EZ550" s="93"/>
    </row>
    <row r="551" spans="1:166" s="83" customFormat="1" ht="15.75" customHeight="1" thickBot="1" x14ac:dyDescent="0.3">
      <c r="A551" s="85" t="s">
        <v>1492</v>
      </c>
      <c r="B551" s="39" t="s">
        <v>1537</v>
      </c>
      <c r="C551" s="40">
        <v>34414</v>
      </c>
      <c r="D551" s="107" t="s">
        <v>2918</v>
      </c>
      <c r="E551" s="47" t="s">
        <v>697</v>
      </c>
      <c r="F551" s="51">
        <v>117</v>
      </c>
      <c r="G551" s="86"/>
      <c r="H551" s="87">
        <v>117</v>
      </c>
      <c r="I551" s="87"/>
      <c r="J551" s="87"/>
      <c r="K551" s="91"/>
      <c r="L551" s="87"/>
      <c r="M551" s="87"/>
      <c r="N551" s="87"/>
      <c r="O551" s="87"/>
      <c r="P551" s="87"/>
      <c r="Q551" s="87"/>
      <c r="R551" s="87"/>
      <c r="S551" s="87"/>
      <c r="T551" s="91"/>
      <c r="U551" s="91"/>
      <c r="V551" s="87"/>
      <c r="W551" s="87"/>
      <c r="X551" s="87"/>
      <c r="Y551" s="87"/>
      <c r="Z551" s="87"/>
      <c r="AA551" s="91"/>
      <c r="AB551" s="87"/>
      <c r="AC551" s="87"/>
      <c r="AD551" s="91"/>
      <c r="AE551" s="87"/>
      <c r="AF551" s="87"/>
      <c r="AG551" s="91"/>
      <c r="AH551" s="87"/>
      <c r="AI551" s="87"/>
      <c r="AJ551" s="87"/>
      <c r="AK551" s="91"/>
      <c r="AL551" s="91"/>
      <c r="AM551" s="91"/>
      <c r="AN551" s="87"/>
      <c r="AO551" s="91"/>
      <c r="AP551" s="87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2"/>
      <c r="BT551" s="81">
        <v>0</v>
      </c>
      <c r="BU551" s="82">
        <v>0</v>
      </c>
      <c r="BV551" s="82">
        <v>0</v>
      </c>
      <c r="BW551" s="82">
        <v>0</v>
      </c>
      <c r="BX551" s="82">
        <v>0</v>
      </c>
      <c r="BY551" s="82">
        <v>0</v>
      </c>
      <c r="BZ551" s="99"/>
      <c r="CA551" s="84"/>
      <c r="CB551" s="84"/>
      <c r="CC551" s="84"/>
      <c r="CD551" s="84"/>
      <c r="CE551" s="8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8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84"/>
      <c r="DH551" s="84"/>
      <c r="DI551" s="84"/>
      <c r="DJ551" s="84"/>
      <c r="DK551" s="84"/>
      <c r="DL551" s="84"/>
      <c r="DM551" s="84"/>
      <c r="DN551" s="84"/>
      <c r="DO551" s="84"/>
      <c r="DP551" s="84"/>
      <c r="DQ551" s="84"/>
      <c r="DR551" s="84"/>
      <c r="DS551" s="84"/>
      <c r="EB551" s="84"/>
      <c r="FB551" s="84"/>
      <c r="FC551" s="84"/>
    </row>
    <row r="552" spans="1:166" s="83" customFormat="1" ht="15.75" customHeight="1" thickBot="1" x14ac:dyDescent="0.3">
      <c r="A552" s="85" t="s">
        <v>1493</v>
      </c>
      <c r="B552" s="39" t="s">
        <v>437</v>
      </c>
      <c r="C552" s="40">
        <v>36910</v>
      </c>
      <c r="D552" s="107" t="s">
        <v>2919</v>
      </c>
      <c r="E552" s="47" t="s">
        <v>1462</v>
      </c>
      <c r="F552" s="51">
        <v>112</v>
      </c>
      <c r="G552" s="86"/>
      <c r="H552" s="87"/>
      <c r="I552" s="87"/>
      <c r="J552" s="91"/>
      <c r="K552" s="87"/>
      <c r="L552" s="87"/>
      <c r="M552" s="87"/>
      <c r="N552" s="87"/>
      <c r="O552" s="87"/>
      <c r="P552" s="91"/>
      <c r="Q552" s="87"/>
      <c r="R552" s="91"/>
      <c r="S552" s="87"/>
      <c r="T552" s="87"/>
      <c r="U552" s="87"/>
      <c r="V552" s="87">
        <v>112</v>
      </c>
      <c r="W552" s="91"/>
      <c r="X552" s="87"/>
      <c r="Y552" s="87"/>
      <c r="Z552" s="91"/>
      <c r="AA552" s="87"/>
      <c r="AB552" s="87"/>
      <c r="AC552" s="91"/>
      <c r="AD552" s="87"/>
      <c r="AE552" s="87"/>
      <c r="AF552" s="87"/>
      <c r="AG552" s="87"/>
      <c r="AH552" s="87"/>
      <c r="AI552" s="87"/>
      <c r="AJ552" s="91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8"/>
      <c r="BT552" s="81">
        <v>0</v>
      </c>
      <c r="BU552" s="82">
        <v>0</v>
      </c>
      <c r="BV552" s="82">
        <v>0</v>
      </c>
      <c r="BW552" s="82">
        <v>0</v>
      </c>
      <c r="BX552" s="82">
        <v>0</v>
      </c>
      <c r="BY552" s="82">
        <v>0</v>
      </c>
    </row>
    <row r="553" spans="1:166" s="83" customFormat="1" ht="15.75" customHeight="1" thickBot="1" x14ac:dyDescent="0.3">
      <c r="A553" s="85" t="s">
        <v>1494</v>
      </c>
      <c r="B553" s="98" t="s">
        <v>1548</v>
      </c>
      <c r="C553" s="40">
        <v>34548</v>
      </c>
      <c r="D553" s="107" t="s">
        <v>2920</v>
      </c>
      <c r="E553" s="47" t="s">
        <v>937</v>
      </c>
      <c r="F553" s="51">
        <v>112</v>
      </c>
      <c r="G553" s="86"/>
      <c r="H553" s="87"/>
      <c r="I553" s="87"/>
      <c r="J553" s="91"/>
      <c r="K553" s="87"/>
      <c r="L553" s="87"/>
      <c r="M553" s="87"/>
      <c r="N553" s="87"/>
      <c r="O553" s="87"/>
      <c r="P553" s="91"/>
      <c r="Q553" s="87"/>
      <c r="R553" s="91"/>
      <c r="S553" s="87"/>
      <c r="T553" s="87"/>
      <c r="U553" s="87"/>
      <c r="V553" s="87">
        <v>112</v>
      </c>
      <c r="W553" s="91"/>
      <c r="X553" s="87"/>
      <c r="Y553" s="87"/>
      <c r="Z553" s="91"/>
      <c r="AA553" s="87"/>
      <c r="AB553" s="87"/>
      <c r="AC553" s="91"/>
      <c r="AD553" s="87"/>
      <c r="AE553" s="87"/>
      <c r="AF553" s="87"/>
      <c r="AG553" s="87"/>
      <c r="AH553" s="87"/>
      <c r="AI553" s="87"/>
      <c r="AJ553" s="91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8"/>
      <c r="BT553" s="81">
        <v>0</v>
      </c>
      <c r="BU553" s="82">
        <v>0</v>
      </c>
      <c r="BV553" s="82">
        <v>0</v>
      </c>
      <c r="BW553" s="82">
        <v>0</v>
      </c>
      <c r="BX553" s="82">
        <v>0</v>
      </c>
      <c r="BY553" s="82">
        <v>0</v>
      </c>
      <c r="BZ553" s="93"/>
      <c r="EB553" s="89"/>
    </row>
    <row r="554" spans="1:166" s="83" customFormat="1" ht="15.75" customHeight="1" thickBot="1" x14ac:dyDescent="0.3">
      <c r="A554" s="85" t="s">
        <v>1495</v>
      </c>
      <c r="B554" s="39" t="s">
        <v>1550</v>
      </c>
      <c r="C554" s="40">
        <v>24019</v>
      </c>
      <c r="D554" s="107" t="s">
        <v>2921</v>
      </c>
      <c r="E554" s="47" t="s">
        <v>42</v>
      </c>
      <c r="F554" s="51">
        <v>112</v>
      </c>
      <c r="G554" s="86"/>
      <c r="H554" s="87"/>
      <c r="I554" s="87"/>
      <c r="J554" s="91"/>
      <c r="K554" s="87"/>
      <c r="L554" s="87"/>
      <c r="M554" s="87"/>
      <c r="N554" s="87"/>
      <c r="O554" s="87"/>
      <c r="P554" s="91"/>
      <c r="Q554" s="87"/>
      <c r="R554" s="91"/>
      <c r="S554" s="87"/>
      <c r="T554" s="87"/>
      <c r="U554" s="87"/>
      <c r="V554" s="87">
        <v>112</v>
      </c>
      <c r="W554" s="91"/>
      <c r="X554" s="87"/>
      <c r="Y554" s="87"/>
      <c r="Z554" s="91"/>
      <c r="AA554" s="87"/>
      <c r="AB554" s="87"/>
      <c r="AC554" s="91"/>
      <c r="AD554" s="87"/>
      <c r="AE554" s="87"/>
      <c r="AF554" s="87"/>
      <c r="AG554" s="87"/>
      <c r="AH554" s="87"/>
      <c r="AI554" s="87"/>
      <c r="AJ554" s="91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8"/>
      <c r="BT554" s="81">
        <v>0</v>
      </c>
      <c r="BU554" s="82">
        <v>0</v>
      </c>
      <c r="BV554" s="82">
        <v>0</v>
      </c>
      <c r="BW554" s="82">
        <v>0</v>
      </c>
      <c r="BX554" s="82">
        <v>0</v>
      </c>
      <c r="BY554" s="82">
        <v>0</v>
      </c>
      <c r="BZ554" s="99"/>
      <c r="DT554" s="84"/>
      <c r="DU554" s="84"/>
      <c r="DV554" s="84"/>
      <c r="DW554" s="84"/>
      <c r="DX554" s="84"/>
      <c r="DY554" s="84"/>
      <c r="DZ554" s="84"/>
      <c r="EA554" s="84"/>
      <c r="EC554" s="84"/>
      <c r="ED554" s="84"/>
      <c r="EE554" s="84"/>
      <c r="EF554" s="84"/>
      <c r="EG554" s="84"/>
      <c r="EH554" s="84"/>
      <c r="EI554" s="84"/>
      <c r="EJ554" s="84"/>
      <c r="EK554" s="84"/>
      <c r="EL554" s="84"/>
      <c r="EM554" s="84"/>
      <c r="EN554" s="84"/>
      <c r="EO554" s="84"/>
      <c r="EP554" s="84"/>
      <c r="EQ554" s="84"/>
      <c r="ER554" s="84"/>
      <c r="ES554" s="84"/>
      <c r="ET554" s="84"/>
      <c r="EU554" s="84"/>
      <c r="EV554" s="84"/>
      <c r="EW554" s="84"/>
      <c r="EX554" s="84"/>
      <c r="EY554" s="84"/>
      <c r="EZ554" s="84"/>
    </row>
    <row r="555" spans="1:166" s="83" customFormat="1" ht="15.75" customHeight="1" thickBot="1" x14ac:dyDescent="0.3">
      <c r="A555" s="85" t="s">
        <v>1497</v>
      </c>
      <c r="B555" s="39" t="s">
        <v>1552</v>
      </c>
      <c r="C555" s="40">
        <v>23178</v>
      </c>
      <c r="D555" s="107" t="s">
        <v>2255</v>
      </c>
      <c r="E555" s="47" t="s">
        <v>1553</v>
      </c>
      <c r="F555" s="51">
        <v>112</v>
      </c>
      <c r="G555" s="86"/>
      <c r="H555" s="87"/>
      <c r="I555" s="87"/>
      <c r="J555" s="91"/>
      <c r="K555" s="87"/>
      <c r="L555" s="87"/>
      <c r="M555" s="87"/>
      <c r="N555" s="87"/>
      <c r="O555" s="87"/>
      <c r="P555" s="91"/>
      <c r="Q555" s="87"/>
      <c r="R555" s="91"/>
      <c r="S555" s="87"/>
      <c r="T555" s="87"/>
      <c r="U555" s="87"/>
      <c r="V555" s="87">
        <v>112</v>
      </c>
      <c r="W555" s="91"/>
      <c r="X555" s="87"/>
      <c r="Y555" s="87"/>
      <c r="Z555" s="91"/>
      <c r="AA555" s="87"/>
      <c r="AB555" s="87"/>
      <c r="AC555" s="91"/>
      <c r="AD555" s="87"/>
      <c r="AE555" s="87"/>
      <c r="AF555" s="87"/>
      <c r="AG555" s="87"/>
      <c r="AH555" s="87"/>
      <c r="AI555" s="87"/>
      <c r="AJ555" s="91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8"/>
      <c r="BT555" s="81">
        <v>0</v>
      </c>
      <c r="BU555" s="82">
        <v>0</v>
      </c>
      <c r="BV555" s="82">
        <v>0</v>
      </c>
      <c r="BW555" s="82">
        <v>0</v>
      </c>
      <c r="BX555" s="82">
        <v>0</v>
      </c>
      <c r="BY555" s="82">
        <v>0</v>
      </c>
      <c r="BZ555" s="84"/>
      <c r="CA555" s="84"/>
      <c r="CB555" s="84"/>
      <c r="CC555" s="84"/>
      <c r="CD555" s="84"/>
      <c r="CE555" s="8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8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84"/>
      <c r="DH555" s="84"/>
      <c r="DI555" s="84"/>
      <c r="DJ555" s="84"/>
      <c r="DK555" s="84"/>
      <c r="DL555" s="93"/>
      <c r="DM555" s="93"/>
      <c r="DN555" s="93"/>
      <c r="DO555" s="93"/>
      <c r="DP555" s="93"/>
      <c r="DQ555" s="93"/>
      <c r="DR555" s="93"/>
      <c r="DS555" s="93"/>
      <c r="DT555" s="84"/>
      <c r="DU555" s="84"/>
      <c r="EB555" s="84"/>
      <c r="EC555" s="96"/>
      <c r="ED555" s="96"/>
      <c r="EE555" s="96"/>
      <c r="EF555" s="96"/>
      <c r="EG555" s="96"/>
      <c r="EH555" s="96"/>
      <c r="EI555" s="96"/>
      <c r="EJ555" s="96"/>
      <c r="EK555" s="96"/>
      <c r="EL555" s="96"/>
      <c r="EM555" s="96"/>
      <c r="EN555" s="96"/>
      <c r="EO555" s="96"/>
      <c r="EP555" s="96"/>
      <c r="EQ555" s="96"/>
      <c r="ER555" s="96"/>
      <c r="ES555" s="96"/>
      <c r="ET555" s="96"/>
      <c r="EU555" s="96"/>
      <c r="EV555" s="96"/>
      <c r="EW555" s="96"/>
      <c r="EX555" s="96"/>
      <c r="EY555" s="96"/>
      <c r="EZ555" s="96"/>
      <c r="FB555" s="84"/>
      <c r="FC555" s="84"/>
    </row>
    <row r="556" spans="1:166" s="83" customFormat="1" ht="15.75" customHeight="1" thickBot="1" x14ac:dyDescent="0.3">
      <c r="A556" s="85" t="s">
        <v>1498</v>
      </c>
      <c r="B556" s="37" t="s">
        <v>256</v>
      </c>
      <c r="C556" s="38">
        <v>37401</v>
      </c>
      <c r="D556" s="107" t="s">
        <v>2922</v>
      </c>
      <c r="E556" s="46" t="s">
        <v>11</v>
      </c>
      <c r="F556" s="51">
        <v>110</v>
      </c>
      <c r="G556" s="90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>
        <v>55</v>
      </c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>
        <v>55</v>
      </c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2"/>
      <c r="BT556" s="81">
        <v>0</v>
      </c>
      <c r="BU556" s="82">
        <v>0</v>
      </c>
      <c r="BV556" s="82">
        <v>0</v>
      </c>
      <c r="BW556" s="82">
        <v>0</v>
      </c>
      <c r="BX556" s="82">
        <v>0</v>
      </c>
      <c r="BY556" s="82">
        <v>0</v>
      </c>
    </row>
    <row r="557" spans="1:166" s="83" customFormat="1" ht="15.75" customHeight="1" thickBot="1" x14ac:dyDescent="0.3">
      <c r="A557" s="85" t="s">
        <v>1499</v>
      </c>
      <c r="B557" s="37" t="s">
        <v>1556</v>
      </c>
      <c r="C557" s="38">
        <v>110717</v>
      </c>
      <c r="D557" s="107" t="s">
        <v>2923</v>
      </c>
      <c r="E557" s="46" t="s">
        <v>58</v>
      </c>
      <c r="F557" s="51">
        <v>109</v>
      </c>
      <c r="G557" s="90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>
        <v>109</v>
      </c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2"/>
      <c r="BT557" s="81">
        <v>0</v>
      </c>
      <c r="BU557" s="82">
        <v>0</v>
      </c>
      <c r="BV557" s="82">
        <v>0</v>
      </c>
      <c r="BW557" s="82">
        <v>0</v>
      </c>
      <c r="BX557" s="82">
        <v>0</v>
      </c>
      <c r="BY557" s="82">
        <v>0</v>
      </c>
    </row>
    <row r="558" spans="1:166" s="83" customFormat="1" ht="15.75" customHeight="1" thickBot="1" x14ac:dyDescent="0.3">
      <c r="A558" s="85" t="s">
        <v>1500</v>
      </c>
      <c r="B558" s="37" t="s">
        <v>1558</v>
      </c>
      <c r="C558" s="38">
        <v>38434</v>
      </c>
      <c r="D558" s="107" t="s">
        <v>2924</v>
      </c>
      <c r="E558" s="46" t="s">
        <v>51</v>
      </c>
      <c r="F558" s="51">
        <v>109</v>
      </c>
      <c r="G558" s="90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>
        <v>109</v>
      </c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2"/>
      <c r="BT558" s="81">
        <v>0</v>
      </c>
      <c r="BU558" s="82">
        <v>0</v>
      </c>
      <c r="BV558" s="82">
        <v>0</v>
      </c>
      <c r="BW558" s="82">
        <v>0</v>
      </c>
      <c r="BX558" s="82">
        <v>0</v>
      </c>
      <c r="BY558" s="82">
        <v>0</v>
      </c>
    </row>
    <row r="559" spans="1:166" s="83" customFormat="1" ht="15.75" customHeight="1" thickBot="1" x14ac:dyDescent="0.3">
      <c r="A559" s="85" t="s">
        <v>1501</v>
      </c>
      <c r="B559" s="37" t="s">
        <v>1560</v>
      </c>
      <c r="C559" s="38">
        <v>38336</v>
      </c>
      <c r="D559" s="107" t="s">
        <v>2925</v>
      </c>
      <c r="E559" s="47" t="s">
        <v>667</v>
      </c>
      <c r="F559" s="51">
        <v>109</v>
      </c>
      <c r="G559" s="90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>
        <v>109</v>
      </c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2"/>
      <c r="BT559" s="81">
        <v>0</v>
      </c>
      <c r="BU559" s="82">
        <v>0</v>
      </c>
      <c r="BV559" s="82">
        <v>0</v>
      </c>
      <c r="BW559" s="82">
        <v>0</v>
      </c>
      <c r="BX559" s="82">
        <v>0</v>
      </c>
      <c r="BY559" s="82">
        <v>0</v>
      </c>
    </row>
    <row r="560" spans="1:166" s="83" customFormat="1" ht="15.75" customHeight="1" thickBot="1" x14ac:dyDescent="0.3">
      <c r="A560" s="85" t="s">
        <v>1502</v>
      </c>
      <c r="B560" s="37" t="s">
        <v>1564</v>
      </c>
      <c r="C560" s="38">
        <v>38165</v>
      </c>
      <c r="D560" s="107" t="s">
        <v>2926</v>
      </c>
      <c r="E560" s="46" t="s">
        <v>937</v>
      </c>
      <c r="F560" s="51">
        <v>109</v>
      </c>
      <c r="G560" s="90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>
        <v>109</v>
      </c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2"/>
      <c r="BT560" s="81">
        <v>0</v>
      </c>
      <c r="BU560" s="82">
        <v>0</v>
      </c>
      <c r="BV560" s="82">
        <v>0</v>
      </c>
      <c r="BW560" s="82">
        <v>0</v>
      </c>
      <c r="BX560" s="82">
        <v>0</v>
      </c>
      <c r="BY560" s="82">
        <v>0</v>
      </c>
    </row>
    <row r="561" spans="1:166" s="83" customFormat="1" ht="15.75" customHeight="1" thickBot="1" x14ac:dyDescent="0.25">
      <c r="A561" s="85" t="s">
        <v>1503</v>
      </c>
      <c r="B561" s="101" t="s">
        <v>1255</v>
      </c>
      <c r="C561" s="40">
        <v>31156</v>
      </c>
      <c r="D561" s="107" t="s">
        <v>2927</v>
      </c>
      <c r="E561" s="47" t="s">
        <v>771</v>
      </c>
      <c r="F561" s="51">
        <v>108</v>
      </c>
      <c r="G561" s="90"/>
      <c r="H561" s="91"/>
      <c r="I561" s="91"/>
      <c r="J561" s="91"/>
      <c r="K561" s="87"/>
      <c r="L561" s="91"/>
      <c r="M561" s="91"/>
      <c r="N561" s="91"/>
      <c r="O561" s="91"/>
      <c r="P561" s="91"/>
      <c r="Q561" s="91"/>
      <c r="R561" s="91"/>
      <c r="S561" s="91"/>
      <c r="T561" s="87"/>
      <c r="U561" s="87"/>
      <c r="V561" s="87"/>
      <c r="W561" s="91"/>
      <c r="X561" s="91"/>
      <c r="Y561" s="91"/>
      <c r="Z561" s="91"/>
      <c r="AA561" s="87"/>
      <c r="AB561" s="91"/>
      <c r="AC561" s="91"/>
      <c r="AD561" s="87"/>
      <c r="AE561" s="91"/>
      <c r="AF561" s="91"/>
      <c r="AG561" s="87"/>
      <c r="AH561" s="87"/>
      <c r="AI561" s="91"/>
      <c r="AJ561" s="91"/>
      <c r="AK561" s="87"/>
      <c r="AL561" s="87"/>
      <c r="AM561" s="87"/>
      <c r="AN561" s="91"/>
      <c r="AO561" s="87">
        <v>43</v>
      </c>
      <c r="AP561" s="91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>
        <v>65</v>
      </c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8"/>
      <c r="BT561" s="81">
        <v>0</v>
      </c>
      <c r="BU561" s="82">
        <v>0</v>
      </c>
      <c r="BV561" s="82">
        <v>0</v>
      </c>
      <c r="BW561" s="82">
        <v>0</v>
      </c>
      <c r="BX561" s="82">
        <v>0</v>
      </c>
      <c r="BY561" s="82">
        <v>0</v>
      </c>
      <c r="EB561" s="84"/>
      <c r="FA561" s="99"/>
      <c r="FD561" s="84"/>
    </row>
    <row r="562" spans="1:166" s="83" customFormat="1" ht="15.75" customHeight="1" thickBot="1" x14ac:dyDescent="0.3">
      <c r="A562" s="85" t="s">
        <v>1504</v>
      </c>
      <c r="B562" s="39" t="s">
        <v>1566</v>
      </c>
      <c r="C562" s="40">
        <v>22204</v>
      </c>
      <c r="D562" s="107" t="s">
        <v>2249</v>
      </c>
      <c r="E562" s="47" t="s">
        <v>42</v>
      </c>
      <c r="F562" s="51">
        <v>108</v>
      </c>
      <c r="G562" s="86"/>
      <c r="H562" s="87"/>
      <c r="I562" s="87"/>
      <c r="J562" s="91"/>
      <c r="K562" s="87"/>
      <c r="L562" s="87"/>
      <c r="M562" s="87"/>
      <c r="N562" s="87"/>
      <c r="O562" s="87"/>
      <c r="P562" s="91"/>
      <c r="Q562" s="87"/>
      <c r="R562" s="91"/>
      <c r="S562" s="87"/>
      <c r="T562" s="87"/>
      <c r="U562" s="87"/>
      <c r="V562" s="87">
        <v>65</v>
      </c>
      <c r="W562" s="91"/>
      <c r="X562" s="87"/>
      <c r="Y562" s="87"/>
      <c r="Z562" s="91"/>
      <c r="AA562" s="87"/>
      <c r="AB562" s="87"/>
      <c r="AC562" s="91"/>
      <c r="AD562" s="87"/>
      <c r="AE562" s="87"/>
      <c r="AF562" s="87"/>
      <c r="AG562" s="87"/>
      <c r="AH562" s="87"/>
      <c r="AI562" s="87"/>
      <c r="AJ562" s="91"/>
      <c r="AK562" s="87"/>
      <c r="AL562" s="87"/>
      <c r="AM562" s="87"/>
      <c r="AN562" s="87"/>
      <c r="AO562" s="87">
        <v>43</v>
      </c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8"/>
      <c r="BT562" s="81">
        <v>0</v>
      </c>
      <c r="BU562" s="82">
        <v>0</v>
      </c>
      <c r="BV562" s="82">
        <v>0</v>
      </c>
      <c r="BW562" s="82">
        <v>0</v>
      </c>
      <c r="BX562" s="82">
        <v>0</v>
      </c>
      <c r="BY562" s="82">
        <v>0</v>
      </c>
    </row>
    <row r="563" spans="1:166" s="83" customFormat="1" ht="15.75" customHeight="1" thickBot="1" x14ac:dyDescent="0.3">
      <c r="A563" s="85" t="s">
        <v>1505</v>
      </c>
      <c r="B563" s="43" t="s">
        <v>230</v>
      </c>
      <c r="C563" s="44">
        <v>36875</v>
      </c>
      <c r="D563" s="107" t="s">
        <v>2928</v>
      </c>
      <c r="E563" s="50" t="s">
        <v>690</v>
      </c>
      <c r="F563" s="51">
        <v>102</v>
      </c>
      <c r="G563" s="94"/>
      <c r="H563" s="95"/>
      <c r="I563" s="87"/>
      <c r="J563" s="91"/>
      <c r="K563" s="87"/>
      <c r="L563" s="87"/>
      <c r="M563" s="87"/>
      <c r="N563" s="87"/>
      <c r="O563" s="87"/>
      <c r="P563" s="91"/>
      <c r="Q563" s="87"/>
      <c r="R563" s="91"/>
      <c r="S563" s="87"/>
      <c r="T563" s="87"/>
      <c r="U563" s="87"/>
      <c r="V563" s="95"/>
      <c r="W563" s="91"/>
      <c r="X563" s="87"/>
      <c r="Y563" s="87">
        <v>102</v>
      </c>
      <c r="Z563" s="91"/>
      <c r="AA563" s="87"/>
      <c r="AB563" s="87"/>
      <c r="AC563" s="91"/>
      <c r="AD563" s="87"/>
      <c r="AE563" s="87"/>
      <c r="AF563" s="87"/>
      <c r="AG563" s="87"/>
      <c r="AH563" s="95"/>
      <c r="AI563" s="87"/>
      <c r="AJ563" s="91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8"/>
      <c r="BT563" s="81">
        <v>0</v>
      </c>
      <c r="BU563" s="82">
        <v>0</v>
      </c>
      <c r="BV563" s="82">
        <v>0</v>
      </c>
      <c r="BW563" s="82">
        <v>0</v>
      </c>
      <c r="BX563" s="82">
        <v>0</v>
      </c>
      <c r="BY563" s="82">
        <v>0</v>
      </c>
      <c r="CA563" s="84"/>
      <c r="CB563" s="84"/>
      <c r="CC563" s="84"/>
      <c r="CD563" s="84"/>
      <c r="CE563" s="8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8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84"/>
      <c r="DH563" s="84"/>
      <c r="DI563" s="84"/>
      <c r="DJ563" s="84"/>
      <c r="DK563" s="84"/>
      <c r="DL563" s="84"/>
      <c r="DM563" s="84"/>
      <c r="DN563" s="84"/>
      <c r="DO563" s="84"/>
      <c r="DP563" s="84"/>
      <c r="DQ563" s="84"/>
      <c r="DR563" s="84"/>
      <c r="DS563" s="84"/>
      <c r="FD563" s="84"/>
    </row>
    <row r="564" spans="1:166" s="83" customFormat="1" ht="15.75" customHeight="1" thickBot="1" x14ac:dyDescent="0.3">
      <c r="A564" s="85" t="s">
        <v>1507</v>
      </c>
      <c r="B564" s="68" t="s">
        <v>2373</v>
      </c>
      <c r="C564" s="69">
        <v>35033</v>
      </c>
      <c r="D564" s="107">
        <v>14174</v>
      </c>
      <c r="E564" s="46" t="s">
        <v>2370</v>
      </c>
      <c r="F564" s="51">
        <v>102</v>
      </c>
      <c r="G564" s="90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>
        <v>102</v>
      </c>
      <c r="BR564" s="91"/>
      <c r="BS564" s="92"/>
      <c r="BT564" s="81">
        <v>0</v>
      </c>
      <c r="BU564" s="82">
        <v>0</v>
      </c>
      <c r="BV564" s="82">
        <v>0</v>
      </c>
      <c r="BW564" s="82">
        <v>0</v>
      </c>
      <c r="BX564" s="82">
        <v>0</v>
      </c>
      <c r="BY564" s="82">
        <v>0</v>
      </c>
    </row>
    <row r="565" spans="1:166" s="83" customFormat="1" ht="15.75" customHeight="1" thickBot="1" x14ac:dyDescent="0.3">
      <c r="A565" s="85" t="s">
        <v>1509</v>
      </c>
      <c r="B565" s="68" t="s">
        <v>2374</v>
      </c>
      <c r="C565" s="69">
        <v>34957</v>
      </c>
      <c r="D565" s="107">
        <v>16227</v>
      </c>
      <c r="E565" s="46" t="s">
        <v>2370</v>
      </c>
      <c r="F565" s="51">
        <v>102</v>
      </c>
      <c r="G565" s="90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>
        <v>102</v>
      </c>
      <c r="BR565" s="91"/>
      <c r="BS565" s="92"/>
      <c r="BT565" s="81">
        <v>0</v>
      </c>
      <c r="BU565" s="82">
        <v>0</v>
      </c>
      <c r="BV565" s="82">
        <v>0</v>
      </c>
      <c r="BW565" s="82">
        <v>0</v>
      </c>
      <c r="BX565" s="82">
        <v>0</v>
      </c>
      <c r="BY565" s="82">
        <v>0</v>
      </c>
    </row>
    <row r="566" spans="1:166" s="83" customFormat="1" ht="15.75" customHeight="1" thickBot="1" x14ac:dyDescent="0.3">
      <c r="A566" s="85" t="s">
        <v>1511</v>
      </c>
      <c r="B566" s="37" t="s">
        <v>2375</v>
      </c>
      <c r="C566" s="38">
        <v>33675</v>
      </c>
      <c r="D566" s="107" t="s">
        <v>2929</v>
      </c>
      <c r="E566" s="46" t="s">
        <v>78</v>
      </c>
      <c r="F566" s="51">
        <v>102</v>
      </c>
      <c r="G566" s="90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2">
        <v>102</v>
      </c>
      <c r="BT566" s="81">
        <v>0</v>
      </c>
      <c r="BU566" s="82">
        <v>0</v>
      </c>
      <c r="BV566" s="82">
        <v>0</v>
      </c>
      <c r="BW566" s="82">
        <v>0</v>
      </c>
      <c r="BX566" s="82">
        <v>0</v>
      </c>
      <c r="BY566" s="82">
        <v>0</v>
      </c>
      <c r="FE566" s="84"/>
      <c r="FF566" s="84"/>
      <c r="FG566" s="84"/>
      <c r="FH566" s="84"/>
      <c r="FI566" s="84"/>
      <c r="FJ566" s="84"/>
    </row>
    <row r="567" spans="1:166" s="83" customFormat="1" ht="15.75" customHeight="1" thickBot="1" x14ac:dyDescent="0.25">
      <c r="A567" s="85" t="s">
        <v>1513</v>
      </c>
      <c r="B567" s="103" t="s">
        <v>1572</v>
      </c>
      <c r="C567" s="40">
        <v>33213</v>
      </c>
      <c r="D567" s="107" t="s">
        <v>2930</v>
      </c>
      <c r="E567" s="47" t="s">
        <v>771</v>
      </c>
      <c r="F567" s="51">
        <v>102</v>
      </c>
      <c r="G567" s="90"/>
      <c r="H567" s="91"/>
      <c r="I567" s="91">
        <v>102</v>
      </c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87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87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2"/>
      <c r="BT567" s="81">
        <v>0</v>
      </c>
      <c r="BU567" s="82">
        <v>0</v>
      </c>
      <c r="BV567" s="82">
        <v>0</v>
      </c>
      <c r="BW567" s="82">
        <v>0</v>
      </c>
      <c r="BX567" s="82">
        <v>0</v>
      </c>
      <c r="BY567" s="82">
        <v>0</v>
      </c>
      <c r="BZ567" s="99"/>
      <c r="DT567" s="84"/>
      <c r="DU567" s="84"/>
      <c r="DV567" s="84"/>
      <c r="DW567" s="84"/>
      <c r="DX567" s="84"/>
      <c r="DY567" s="84"/>
      <c r="DZ567" s="84"/>
      <c r="EA567" s="84"/>
      <c r="EC567" s="84"/>
      <c r="ED567" s="84"/>
      <c r="EE567" s="84"/>
      <c r="EF567" s="84"/>
      <c r="EG567" s="84"/>
      <c r="EH567" s="84"/>
      <c r="EI567" s="84"/>
      <c r="EJ567" s="84"/>
      <c r="EK567" s="84"/>
      <c r="EL567" s="84"/>
      <c r="EM567" s="84"/>
      <c r="EN567" s="84"/>
      <c r="EO567" s="84"/>
      <c r="EP567" s="84"/>
      <c r="EQ567" s="84"/>
      <c r="ER567" s="84"/>
      <c r="ES567" s="84"/>
      <c r="ET567" s="84"/>
      <c r="EU567" s="84"/>
      <c r="EV567" s="84"/>
      <c r="EW567" s="84"/>
      <c r="EX567" s="84"/>
      <c r="EY567" s="84"/>
      <c r="EZ567" s="84"/>
      <c r="FA567" s="84"/>
      <c r="FD567" s="84"/>
    </row>
    <row r="568" spans="1:166" s="83" customFormat="1" ht="15.75" customHeight="1" thickBot="1" x14ac:dyDescent="0.3">
      <c r="A568" s="85" t="s">
        <v>1515</v>
      </c>
      <c r="B568" s="98" t="s">
        <v>1095</v>
      </c>
      <c r="C568" s="40">
        <v>31226</v>
      </c>
      <c r="D568" s="107" t="s">
        <v>2931</v>
      </c>
      <c r="E568" s="47" t="s">
        <v>1070</v>
      </c>
      <c r="F568" s="51">
        <v>102</v>
      </c>
      <c r="G568" s="86"/>
      <c r="H568" s="87"/>
      <c r="I568" s="87">
        <v>102</v>
      </c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8"/>
      <c r="BT568" s="81">
        <v>0</v>
      </c>
      <c r="BU568" s="82">
        <v>0</v>
      </c>
      <c r="BV568" s="82">
        <v>0</v>
      </c>
      <c r="BW568" s="82">
        <v>0</v>
      </c>
      <c r="BX568" s="82">
        <v>0</v>
      </c>
      <c r="BY568" s="82">
        <v>0</v>
      </c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8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84"/>
      <c r="DH568" s="84"/>
      <c r="DI568" s="84"/>
      <c r="DJ568" s="84"/>
      <c r="DK568" s="84"/>
      <c r="DL568" s="84"/>
      <c r="DM568" s="84"/>
      <c r="DN568" s="84"/>
      <c r="DO568" s="84"/>
      <c r="DP568" s="84"/>
      <c r="DQ568" s="84"/>
      <c r="DR568" s="84"/>
      <c r="DS568" s="84"/>
      <c r="DV568" s="84"/>
      <c r="DW568" s="84"/>
      <c r="DX568" s="84"/>
      <c r="DY568" s="84"/>
      <c r="DZ568" s="84"/>
      <c r="EA568" s="84"/>
      <c r="EB568" s="84"/>
      <c r="EC568" s="89"/>
      <c r="ED568" s="89"/>
      <c r="EE568" s="89"/>
      <c r="EF568" s="89"/>
      <c r="EG568" s="89"/>
      <c r="EH568" s="89"/>
      <c r="EI568" s="89"/>
      <c r="EJ568" s="89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B568" s="99"/>
      <c r="FC568" s="99"/>
    </row>
    <row r="569" spans="1:166" s="83" customFormat="1" ht="15.75" customHeight="1" thickBot="1" x14ac:dyDescent="0.25">
      <c r="A569" s="85" t="s">
        <v>1517</v>
      </c>
      <c r="B569" s="103" t="s">
        <v>1576</v>
      </c>
      <c r="C569" s="40">
        <v>30105</v>
      </c>
      <c r="D569" s="107" t="s">
        <v>2932</v>
      </c>
      <c r="E569" s="47" t="s">
        <v>1216</v>
      </c>
      <c r="F569" s="51">
        <v>102</v>
      </c>
      <c r="G569" s="90"/>
      <c r="H569" s="91"/>
      <c r="I569" s="91"/>
      <c r="J569" s="91"/>
      <c r="K569" s="95"/>
      <c r="L569" s="91"/>
      <c r="M569" s="91"/>
      <c r="N569" s="91"/>
      <c r="O569" s="91"/>
      <c r="P569" s="91"/>
      <c r="Q569" s="91"/>
      <c r="R569" s="91"/>
      <c r="S569" s="91"/>
      <c r="T569" s="95"/>
      <c r="U569" s="95"/>
      <c r="V569" s="87"/>
      <c r="W569" s="91"/>
      <c r="X569" s="91"/>
      <c r="Y569" s="91"/>
      <c r="Z569" s="91"/>
      <c r="AA569" s="95"/>
      <c r="AB569" s="91"/>
      <c r="AC569" s="91"/>
      <c r="AD569" s="95"/>
      <c r="AE569" s="91"/>
      <c r="AF569" s="91"/>
      <c r="AG569" s="95"/>
      <c r="AH569" s="87"/>
      <c r="AI569" s="91"/>
      <c r="AJ569" s="91"/>
      <c r="AK569" s="95"/>
      <c r="AL569" s="95"/>
      <c r="AM569" s="95"/>
      <c r="AN569" s="91"/>
      <c r="AO569" s="95"/>
      <c r="AP569" s="91"/>
      <c r="AQ569" s="95"/>
      <c r="AR569" s="95"/>
      <c r="AS569" s="95"/>
      <c r="AT569" s="95"/>
      <c r="AU569" s="95"/>
      <c r="AV569" s="95"/>
      <c r="AW569" s="95"/>
      <c r="AX569" s="95"/>
      <c r="AY569" s="95"/>
      <c r="AZ569" s="95"/>
      <c r="BA569" s="95"/>
      <c r="BB569" s="95"/>
      <c r="BC569" s="95"/>
      <c r="BD569" s="95"/>
      <c r="BE569" s="95">
        <v>102</v>
      </c>
      <c r="BF569" s="95"/>
      <c r="BG569" s="95"/>
      <c r="BH569" s="95"/>
      <c r="BI569" s="95"/>
      <c r="BJ569" s="95"/>
      <c r="BK569" s="95"/>
      <c r="BL569" s="95"/>
      <c r="BM569" s="95"/>
      <c r="BN569" s="95"/>
      <c r="BO569" s="95"/>
      <c r="BP569" s="95"/>
      <c r="BQ569" s="95"/>
      <c r="BR569" s="95"/>
      <c r="BS569" s="100"/>
      <c r="BT569" s="81">
        <v>0</v>
      </c>
      <c r="BU569" s="82">
        <v>0</v>
      </c>
      <c r="BV569" s="82">
        <v>0</v>
      </c>
      <c r="BW569" s="82">
        <v>0</v>
      </c>
      <c r="BX569" s="82">
        <v>0</v>
      </c>
      <c r="BY569" s="82">
        <v>0</v>
      </c>
      <c r="BZ569" s="89"/>
      <c r="CA569" s="84"/>
      <c r="CB569" s="84"/>
      <c r="CC569" s="84"/>
      <c r="CD569" s="84"/>
      <c r="CE569" s="8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8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84"/>
      <c r="DH569" s="84"/>
      <c r="DI569" s="84"/>
      <c r="DJ569" s="84"/>
      <c r="DK569" s="84"/>
      <c r="DL569" s="84"/>
      <c r="DM569" s="84"/>
      <c r="DN569" s="84"/>
      <c r="DO569" s="84"/>
      <c r="DP569" s="84"/>
      <c r="DQ569" s="84"/>
      <c r="DR569" s="84"/>
      <c r="DS569" s="84"/>
      <c r="DT569" s="84"/>
      <c r="DU569" s="84"/>
      <c r="DV569" s="93"/>
      <c r="DW569" s="93"/>
      <c r="DX569" s="93"/>
      <c r="DY569" s="93"/>
      <c r="DZ569" s="93"/>
      <c r="EA569" s="93"/>
      <c r="FA569" s="84"/>
    </row>
    <row r="570" spans="1:166" s="83" customFormat="1" ht="15.75" customHeight="1" thickBot="1" x14ac:dyDescent="0.3">
      <c r="A570" s="85" t="s">
        <v>1519</v>
      </c>
      <c r="B570" s="39" t="s">
        <v>1578</v>
      </c>
      <c r="C570" s="40">
        <v>27330</v>
      </c>
      <c r="D570" s="107" t="s">
        <v>2933</v>
      </c>
      <c r="E570" s="47" t="s">
        <v>876</v>
      </c>
      <c r="F570" s="51">
        <v>102</v>
      </c>
      <c r="G570" s="90"/>
      <c r="H570" s="91"/>
      <c r="I570" s="91"/>
      <c r="J570" s="91"/>
      <c r="K570" s="91"/>
      <c r="L570" s="91">
        <v>102</v>
      </c>
      <c r="M570" s="91"/>
      <c r="N570" s="91"/>
      <c r="O570" s="91"/>
      <c r="P570" s="91"/>
      <c r="Q570" s="91"/>
      <c r="R570" s="91"/>
      <c r="S570" s="91"/>
      <c r="T570" s="91"/>
      <c r="U570" s="91"/>
      <c r="V570" s="87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87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2"/>
      <c r="BT570" s="81">
        <v>0</v>
      </c>
      <c r="BU570" s="82">
        <v>0</v>
      </c>
      <c r="BV570" s="82">
        <v>0</v>
      </c>
      <c r="BW570" s="82">
        <v>0</v>
      </c>
      <c r="BX570" s="82">
        <v>0</v>
      </c>
      <c r="BY570" s="82">
        <v>0</v>
      </c>
      <c r="BZ570" s="89"/>
      <c r="EC570" s="84"/>
      <c r="ED570" s="84"/>
      <c r="EE570" s="84"/>
      <c r="EF570" s="84"/>
      <c r="EG570" s="84"/>
      <c r="EH570" s="84"/>
      <c r="EI570" s="84"/>
      <c r="EJ570" s="84"/>
      <c r="EK570" s="84"/>
      <c r="EL570" s="84"/>
      <c r="EM570" s="84"/>
      <c r="EN570" s="84"/>
      <c r="EO570" s="84"/>
      <c r="EP570" s="84"/>
      <c r="EQ570" s="84"/>
      <c r="ER570" s="84"/>
      <c r="ES570" s="84"/>
      <c r="ET570" s="84"/>
      <c r="EU570" s="84"/>
      <c r="EV570" s="84"/>
      <c r="EW570" s="84"/>
      <c r="EX570" s="84"/>
      <c r="EY570" s="84"/>
      <c r="EZ570" s="84"/>
    </row>
    <row r="571" spans="1:166" s="83" customFormat="1" ht="15.75" customHeight="1" thickBot="1" x14ac:dyDescent="0.3">
      <c r="A571" s="85" t="s">
        <v>1521</v>
      </c>
      <c r="B571" s="41" t="s">
        <v>1583</v>
      </c>
      <c r="C571" s="42">
        <v>18797</v>
      </c>
      <c r="D571" s="107" t="s">
        <v>2934</v>
      </c>
      <c r="E571" s="67" t="s">
        <v>876</v>
      </c>
      <c r="F571" s="51">
        <v>102</v>
      </c>
      <c r="G571" s="90"/>
      <c r="H571" s="91"/>
      <c r="I571" s="87"/>
      <c r="J571" s="91"/>
      <c r="K571" s="87"/>
      <c r="L571" s="87">
        <v>102</v>
      </c>
      <c r="M571" s="87"/>
      <c r="N571" s="87"/>
      <c r="O571" s="87"/>
      <c r="P571" s="91"/>
      <c r="Q571" s="87"/>
      <c r="R571" s="91"/>
      <c r="S571" s="87"/>
      <c r="T571" s="87"/>
      <c r="U571" s="87"/>
      <c r="V571" s="87"/>
      <c r="W571" s="91"/>
      <c r="X571" s="87"/>
      <c r="Y571" s="87"/>
      <c r="Z571" s="91"/>
      <c r="AA571" s="87"/>
      <c r="AB571" s="87"/>
      <c r="AC571" s="91"/>
      <c r="AD571" s="87"/>
      <c r="AE571" s="87"/>
      <c r="AF571" s="87"/>
      <c r="AG571" s="87"/>
      <c r="AH571" s="91"/>
      <c r="AI571" s="87"/>
      <c r="AJ571" s="91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8"/>
      <c r="BT571" s="81">
        <v>0</v>
      </c>
      <c r="BU571" s="82">
        <v>0</v>
      </c>
      <c r="BV571" s="82">
        <v>0</v>
      </c>
      <c r="BW571" s="82">
        <v>0</v>
      </c>
      <c r="BX571" s="82">
        <v>0</v>
      </c>
      <c r="BY571" s="82">
        <v>0</v>
      </c>
      <c r="EB571" s="84"/>
    </row>
    <row r="572" spans="1:166" s="83" customFormat="1" ht="15.75" customHeight="1" thickBot="1" x14ac:dyDescent="0.3">
      <c r="A572" s="85" t="s">
        <v>1523</v>
      </c>
      <c r="B572" s="39" t="s">
        <v>2376</v>
      </c>
      <c r="C572" s="40">
        <v>39115</v>
      </c>
      <c r="D572" s="107" t="s">
        <v>2935</v>
      </c>
      <c r="E572" s="47" t="s">
        <v>11</v>
      </c>
      <c r="F572" s="51">
        <v>95</v>
      </c>
      <c r="G572" s="86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>
        <v>60</v>
      </c>
      <c r="BM572" s="87"/>
      <c r="BN572" s="87"/>
      <c r="BO572" s="87"/>
      <c r="BP572" s="87"/>
      <c r="BQ572" s="87"/>
      <c r="BR572" s="87">
        <v>35</v>
      </c>
      <c r="BS572" s="88"/>
      <c r="BT572" s="81">
        <v>0</v>
      </c>
      <c r="BU572" s="82">
        <v>0</v>
      </c>
      <c r="BV572" s="82">
        <v>0</v>
      </c>
      <c r="BW572" s="82">
        <v>0</v>
      </c>
      <c r="BX572" s="82">
        <v>0</v>
      </c>
      <c r="BY572" s="82">
        <v>0</v>
      </c>
      <c r="DT572" s="84"/>
      <c r="DU572" s="84"/>
      <c r="FA572" s="84"/>
    </row>
    <row r="573" spans="1:166" s="83" customFormat="1" ht="15.75" customHeight="1" thickBot="1" x14ac:dyDescent="0.3">
      <c r="A573" s="85" t="s">
        <v>1524</v>
      </c>
      <c r="B573" s="39" t="s">
        <v>1587</v>
      </c>
      <c r="C573" s="40">
        <v>25514</v>
      </c>
      <c r="D573" s="107" t="s">
        <v>2936</v>
      </c>
      <c r="E573" s="47" t="s">
        <v>937</v>
      </c>
      <c r="F573" s="51">
        <v>95</v>
      </c>
      <c r="G573" s="86"/>
      <c r="H573" s="87"/>
      <c r="I573" s="87"/>
      <c r="J573" s="91"/>
      <c r="K573" s="87"/>
      <c r="L573" s="87"/>
      <c r="M573" s="87"/>
      <c r="N573" s="87"/>
      <c r="O573" s="87"/>
      <c r="P573" s="91"/>
      <c r="Q573" s="87"/>
      <c r="R573" s="91"/>
      <c r="S573" s="87"/>
      <c r="T573" s="87"/>
      <c r="U573" s="87"/>
      <c r="V573" s="87">
        <v>95</v>
      </c>
      <c r="W573" s="91"/>
      <c r="X573" s="87"/>
      <c r="Y573" s="87"/>
      <c r="Z573" s="91"/>
      <c r="AA573" s="87"/>
      <c r="AB573" s="87"/>
      <c r="AC573" s="91"/>
      <c r="AD573" s="87"/>
      <c r="AE573" s="87"/>
      <c r="AF573" s="87"/>
      <c r="AG573" s="87"/>
      <c r="AH573" s="87"/>
      <c r="AI573" s="87"/>
      <c r="AJ573" s="91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8"/>
      <c r="BT573" s="81">
        <v>0</v>
      </c>
      <c r="BU573" s="82">
        <v>0</v>
      </c>
      <c r="BV573" s="82">
        <v>0</v>
      </c>
      <c r="BW573" s="82">
        <v>0</v>
      </c>
      <c r="BX573" s="82">
        <v>0</v>
      </c>
      <c r="BY573" s="82">
        <v>0</v>
      </c>
      <c r="FA573" s="84"/>
    </row>
    <row r="574" spans="1:166" s="83" customFormat="1" ht="15.75" customHeight="1" thickBot="1" x14ac:dyDescent="0.3">
      <c r="A574" s="85" t="s">
        <v>1526</v>
      </c>
      <c r="B574" s="39" t="s">
        <v>1589</v>
      </c>
      <c r="C574" s="40">
        <v>23279</v>
      </c>
      <c r="D574" s="107" t="s">
        <v>2261</v>
      </c>
      <c r="E574" s="47" t="s">
        <v>676</v>
      </c>
      <c r="F574" s="51">
        <v>95</v>
      </c>
      <c r="G574" s="86"/>
      <c r="H574" s="87"/>
      <c r="I574" s="87"/>
      <c r="J574" s="91"/>
      <c r="K574" s="87"/>
      <c r="L574" s="87"/>
      <c r="M574" s="87"/>
      <c r="N574" s="87"/>
      <c r="O574" s="87"/>
      <c r="P574" s="91"/>
      <c r="Q574" s="87"/>
      <c r="R574" s="91"/>
      <c r="S574" s="87"/>
      <c r="T574" s="87"/>
      <c r="U574" s="87"/>
      <c r="V574" s="87">
        <v>95</v>
      </c>
      <c r="W574" s="91"/>
      <c r="X574" s="87"/>
      <c r="Y574" s="87"/>
      <c r="Z574" s="91"/>
      <c r="AA574" s="87"/>
      <c r="AB574" s="87"/>
      <c r="AC574" s="91"/>
      <c r="AD574" s="87"/>
      <c r="AE574" s="87"/>
      <c r="AF574" s="87"/>
      <c r="AG574" s="87"/>
      <c r="AH574" s="87"/>
      <c r="AI574" s="87"/>
      <c r="AJ574" s="91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8"/>
      <c r="BT574" s="81">
        <v>0</v>
      </c>
      <c r="BU574" s="82">
        <v>0</v>
      </c>
      <c r="BV574" s="82">
        <v>0</v>
      </c>
      <c r="BW574" s="82">
        <v>0</v>
      </c>
      <c r="BX574" s="82">
        <v>0</v>
      </c>
      <c r="BY574" s="82">
        <v>0</v>
      </c>
      <c r="BZ574" s="84"/>
      <c r="CA574" s="84"/>
      <c r="CB574" s="84"/>
      <c r="CC574" s="84"/>
      <c r="CD574" s="84"/>
      <c r="CE574" s="8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8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84"/>
      <c r="DH574" s="84"/>
      <c r="DI574" s="84"/>
      <c r="DJ574" s="84"/>
      <c r="DK574" s="84"/>
      <c r="DL574" s="84"/>
      <c r="DM574" s="84"/>
      <c r="DN574" s="84"/>
      <c r="DO574" s="84"/>
      <c r="DP574" s="84"/>
      <c r="DQ574" s="84"/>
      <c r="DR574" s="84"/>
      <c r="DS574" s="84"/>
      <c r="DT574" s="93"/>
      <c r="DU574" s="93"/>
      <c r="DV574" s="84"/>
      <c r="DW574" s="84"/>
      <c r="DX574" s="84"/>
      <c r="DY574" s="84"/>
      <c r="DZ574" s="84"/>
      <c r="EA574" s="84"/>
      <c r="EB574" s="97"/>
      <c r="EC574" s="97"/>
      <c r="ED574" s="97"/>
      <c r="EE574" s="84"/>
      <c r="EF574" s="84"/>
      <c r="EG574" s="84"/>
      <c r="EH574" s="84"/>
      <c r="EI574" s="84"/>
      <c r="EJ574" s="84"/>
      <c r="EK574" s="84"/>
      <c r="EL574" s="84"/>
      <c r="EM574" s="84"/>
      <c r="EN574" s="84"/>
      <c r="EO574" s="84"/>
      <c r="EP574" s="84"/>
      <c r="EQ574" s="84"/>
      <c r="ER574" s="84"/>
      <c r="ES574" s="84"/>
      <c r="ET574" s="84"/>
      <c r="EU574" s="84"/>
      <c r="EV574" s="84"/>
      <c r="EW574" s="84"/>
      <c r="EX574" s="84"/>
      <c r="EY574" s="84"/>
      <c r="EZ574" s="84"/>
      <c r="FA574" s="84"/>
      <c r="FB574" s="84"/>
      <c r="FC574" s="84"/>
    </row>
    <row r="575" spans="1:166" s="83" customFormat="1" ht="15.75" customHeight="1" thickBot="1" x14ac:dyDescent="0.3">
      <c r="A575" s="85" t="s">
        <v>1527</v>
      </c>
      <c r="B575" s="39" t="s">
        <v>1591</v>
      </c>
      <c r="C575" s="40">
        <v>22101</v>
      </c>
      <c r="D575" s="107" t="s">
        <v>2251</v>
      </c>
      <c r="E575" s="47" t="s">
        <v>676</v>
      </c>
      <c r="F575" s="51">
        <v>95</v>
      </c>
      <c r="G575" s="86"/>
      <c r="H575" s="87"/>
      <c r="I575" s="87"/>
      <c r="J575" s="91"/>
      <c r="K575" s="87"/>
      <c r="L575" s="87"/>
      <c r="M575" s="87"/>
      <c r="N575" s="87"/>
      <c r="O575" s="87"/>
      <c r="P575" s="91"/>
      <c r="Q575" s="87"/>
      <c r="R575" s="91"/>
      <c r="S575" s="87"/>
      <c r="T575" s="87"/>
      <c r="U575" s="87"/>
      <c r="V575" s="87">
        <v>95</v>
      </c>
      <c r="W575" s="91"/>
      <c r="X575" s="87"/>
      <c r="Y575" s="87"/>
      <c r="Z575" s="91"/>
      <c r="AA575" s="87"/>
      <c r="AB575" s="87"/>
      <c r="AC575" s="91"/>
      <c r="AD575" s="87"/>
      <c r="AE575" s="87"/>
      <c r="AF575" s="87"/>
      <c r="AG575" s="87"/>
      <c r="AH575" s="87"/>
      <c r="AI575" s="87"/>
      <c r="AJ575" s="91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8"/>
      <c r="BT575" s="81">
        <v>0</v>
      </c>
      <c r="BU575" s="82">
        <v>0</v>
      </c>
      <c r="BV575" s="82">
        <v>0</v>
      </c>
      <c r="BW575" s="82">
        <v>0</v>
      </c>
      <c r="BX575" s="82">
        <v>0</v>
      </c>
      <c r="BY575" s="82">
        <v>0</v>
      </c>
      <c r="BZ575" s="93"/>
      <c r="CA575" s="93"/>
      <c r="CB575" s="93"/>
      <c r="CC575" s="93"/>
      <c r="CD575" s="93"/>
      <c r="CE575" s="93"/>
      <c r="CF575" s="93"/>
      <c r="CG575" s="93"/>
      <c r="CH575" s="93"/>
      <c r="CI575" s="93"/>
      <c r="CJ575" s="93"/>
      <c r="CK575" s="93"/>
      <c r="CL575" s="93"/>
      <c r="CM575" s="93"/>
      <c r="CN575" s="93"/>
      <c r="CO575" s="93"/>
      <c r="CP575" s="93"/>
      <c r="CQ575" s="93"/>
      <c r="CR575" s="93"/>
      <c r="CS575" s="93"/>
      <c r="CT575" s="93"/>
      <c r="CU575" s="93"/>
      <c r="CV575" s="93"/>
      <c r="CW575" s="93"/>
      <c r="CX575" s="93"/>
      <c r="CY575" s="93"/>
      <c r="CZ575" s="93"/>
      <c r="DA575" s="93"/>
      <c r="DB575" s="93"/>
      <c r="DC575" s="93"/>
      <c r="DD575" s="93"/>
      <c r="DE575" s="93"/>
      <c r="DF575" s="93"/>
      <c r="DG575" s="93"/>
      <c r="DH575" s="93"/>
      <c r="DI575" s="93"/>
      <c r="DJ575" s="93"/>
      <c r="DK575" s="93"/>
      <c r="DL575" s="93"/>
      <c r="DM575" s="93"/>
      <c r="DN575" s="93"/>
      <c r="DO575" s="93"/>
      <c r="DP575" s="93"/>
      <c r="DQ575" s="93"/>
      <c r="DR575" s="93"/>
      <c r="DS575" s="93"/>
      <c r="DT575" s="93"/>
      <c r="DU575" s="93"/>
      <c r="DV575" s="97"/>
      <c r="DW575" s="97"/>
      <c r="DX575" s="97"/>
      <c r="DY575" s="97"/>
      <c r="DZ575" s="97"/>
      <c r="EA575" s="93"/>
      <c r="EB575" s="97"/>
      <c r="EC575" s="97"/>
      <c r="ED575" s="97"/>
      <c r="EE575" s="84"/>
      <c r="EF575" s="84"/>
      <c r="EG575" s="84"/>
      <c r="EH575" s="84"/>
      <c r="EI575" s="84"/>
      <c r="EJ575" s="84"/>
      <c r="EK575" s="84"/>
      <c r="EL575" s="84"/>
      <c r="EM575" s="84"/>
      <c r="EN575" s="84"/>
      <c r="EO575" s="84"/>
      <c r="EP575" s="84"/>
      <c r="EQ575" s="84"/>
      <c r="ER575" s="84"/>
      <c r="ES575" s="84"/>
      <c r="ET575" s="84"/>
      <c r="EU575" s="84"/>
      <c r="EV575" s="84"/>
      <c r="EW575" s="84"/>
      <c r="EX575" s="84"/>
      <c r="EY575" s="84"/>
      <c r="EZ575" s="84"/>
      <c r="FA575" s="84"/>
      <c r="FB575" s="93"/>
      <c r="FC575" s="93"/>
    </row>
    <row r="576" spans="1:166" s="83" customFormat="1" ht="15.75" customHeight="1" thickBot="1" x14ac:dyDescent="0.3">
      <c r="A576" s="85" t="s">
        <v>1529</v>
      </c>
      <c r="B576" s="37" t="s">
        <v>1593</v>
      </c>
      <c r="C576" s="38">
        <v>38219</v>
      </c>
      <c r="D576" s="107" t="s">
        <v>2937</v>
      </c>
      <c r="E576" s="46" t="s">
        <v>42</v>
      </c>
      <c r="F576" s="51">
        <v>93</v>
      </c>
      <c r="G576" s="90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>
        <v>93</v>
      </c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2"/>
      <c r="BT576" s="81">
        <v>0</v>
      </c>
      <c r="BU576" s="82">
        <v>0</v>
      </c>
      <c r="BV576" s="82">
        <v>0</v>
      </c>
      <c r="BW576" s="82">
        <v>0</v>
      </c>
      <c r="BX576" s="82">
        <v>0</v>
      </c>
      <c r="BY576" s="82">
        <v>0</v>
      </c>
    </row>
    <row r="577" spans="1:166" s="83" customFormat="1" ht="15.75" customHeight="1" thickBot="1" x14ac:dyDescent="0.3">
      <c r="A577" s="85" t="s">
        <v>1531</v>
      </c>
      <c r="B577" s="37" t="s">
        <v>1595</v>
      </c>
      <c r="C577" s="38">
        <v>38195</v>
      </c>
      <c r="D577" s="107" t="s">
        <v>2938</v>
      </c>
      <c r="E577" s="47" t="s">
        <v>667</v>
      </c>
      <c r="F577" s="51">
        <v>93</v>
      </c>
      <c r="G577" s="90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>
        <v>93</v>
      </c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2"/>
      <c r="BT577" s="81">
        <v>0</v>
      </c>
      <c r="BU577" s="82">
        <v>0</v>
      </c>
      <c r="BV577" s="82">
        <v>0</v>
      </c>
      <c r="BW577" s="82">
        <v>0</v>
      </c>
      <c r="BX577" s="82">
        <v>0</v>
      </c>
      <c r="BY577" s="82">
        <v>0</v>
      </c>
    </row>
    <row r="578" spans="1:166" s="83" customFormat="1" ht="15.75" customHeight="1" thickBot="1" x14ac:dyDescent="0.3">
      <c r="A578" s="85" t="s">
        <v>1532</v>
      </c>
      <c r="B578" s="37" t="s">
        <v>1597</v>
      </c>
      <c r="C578" s="38">
        <v>37960</v>
      </c>
      <c r="D578" s="107" t="s">
        <v>2939</v>
      </c>
      <c r="E578" s="46" t="s">
        <v>408</v>
      </c>
      <c r="F578" s="51">
        <v>93</v>
      </c>
      <c r="G578" s="90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>
        <v>93</v>
      </c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2"/>
      <c r="BT578" s="81">
        <v>0</v>
      </c>
      <c r="BU578" s="82">
        <v>0</v>
      </c>
      <c r="BV578" s="82">
        <v>0</v>
      </c>
      <c r="BW578" s="82">
        <v>0</v>
      </c>
      <c r="BX578" s="82">
        <v>0</v>
      </c>
      <c r="BY578" s="82">
        <v>0</v>
      </c>
    </row>
    <row r="579" spans="1:166" s="83" customFormat="1" ht="15.75" customHeight="1" thickBot="1" x14ac:dyDescent="0.3">
      <c r="A579" s="85" t="s">
        <v>1534</v>
      </c>
      <c r="B579" s="43" t="s">
        <v>1599</v>
      </c>
      <c r="C579" s="38">
        <v>39357</v>
      </c>
      <c r="D579" s="107">
        <v>33143</v>
      </c>
      <c r="E579" s="46" t="s">
        <v>76</v>
      </c>
      <c r="F579" s="51">
        <v>92</v>
      </c>
      <c r="G579" s="90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>
        <v>92</v>
      </c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2"/>
      <c r="BT579" s="81">
        <v>0</v>
      </c>
      <c r="BU579" s="82">
        <v>0</v>
      </c>
      <c r="BV579" s="82">
        <v>0</v>
      </c>
      <c r="BW579" s="82">
        <v>0</v>
      </c>
      <c r="BX579" s="82">
        <v>0</v>
      </c>
      <c r="BY579" s="82">
        <v>0</v>
      </c>
    </row>
    <row r="580" spans="1:166" s="83" customFormat="1" ht="15.75" customHeight="1" thickBot="1" x14ac:dyDescent="0.3">
      <c r="A580" s="85" t="s">
        <v>1536</v>
      </c>
      <c r="B580" s="37" t="s">
        <v>2377</v>
      </c>
      <c r="C580" s="38">
        <v>39298</v>
      </c>
      <c r="D580" s="107">
        <v>144096</v>
      </c>
      <c r="E580" s="46" t="s">
        <v>355</v>
      </c>
      <c r="F580" s="51">
        <v>92</v>
      </c>
      <c r="G580" s="90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>
        <v>92</v>
      </c>
      <c r="BS580" s="92"/>
      <c r="BT580" s="81">
        <v>0</v>
      </c>
      <c r="BU580" s="82">
        <v>0</v>
      </c>
      <c r="BV580" s="82">
        <v>0</v>
      </c>
      <c r="BW580" s="82">
        <v>0</v>
      </c>
      <c r="BX580" s="82">
        <v>0</v>
      </c>
      <c r="BY580" s="82">
        <v>0</v>
      </c>
      <c r="FE580" s="84"/>
      <c r="FF580" s="84"/>
      <c r="FG580" s="84"/>
      <c r="FH580" s="84"/>
      <c r="FI580" s="84"/>
      <c r="FJ580" s="84"/>
    </row>
    <row r="581" spans="1:166" s="83" customFormat="1" ht="15.75" customHeight="1" thickBot="1" x14ac:dyDescent="0.3">
      <c r="A581" s="85" t="s">
        <v>1538</v>
      </c>
      <c r="B581" s="37" t="s">
        <v>1601</v>
      </c>
      <c r="C581" s="38">
        <v>38918</v>
      </c>
      <c r="D581" s="107" t="s">
        <v>2940</v>
      </c>
      <c r="E581" s="46" t="s">
        <v>76</v>
      </c>
      <c r="F581" s="51">
        <v>92</v>
      </c>
      <c r="G581" s="90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>
        <v>92</v>
      </c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2"/>
      <c r="BT581" s="81">
        <v>0</v>
      </c>
      <c r="BU581" s="82">
        <v>0</v>
      </c>
      <c r="BV581" s="82">
        <v>0</v>
      </c>
      <c r="BW581" s="82">
        <v>0</v>
      </c>
      <c r="BX581" s="82">
        <v>0</v>
      </c>
      <c r="BY581" s="82">
        <v>0</v>
      </c>
    </row>
    <row r="582" spans="1:166" s="83" customFormat="1" ht="15.75" customHeight="1" thickBot="1" x14ac:dyDescent="0.3">
      <c r="A582" s="85" t="s">
        <v>1540</v>
      </c>
      <c r="B582" s="37" t="s">
        <v>500</v>
      </c>
      <c r="C582" s="38">
        <v>38899</v>
      </c>
      <c r="D582" s="107" t="s">
        <v>2941</v>
      </c>
      <c r="E582" s="46" t="s">
        <v>498</v>
      </c>
      <c r="F582" s="51">
        <v>92</v>
      </c>
      <c r="G582" s="90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>
        <v>92</v>
      </c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2"/>
      <c r="BT582" s="81">
        <v>0</v>
      </c>
      <c r="BU582" s="82">
        <v>0</v>
      </c>
      <c r="BV582" s="82">
        <v>0</v>
      </c>
      <c r="BW582" s="82">
        <v>0</v>
      </c>
      <c r="BX582" s="82">
        <v>0</v>
      </c>
      <c r="BY582" s="82">
        <v>0</v>
      </c>
      <c r="FD582" s="84"/>
    </row>
    <row r="583" spans="1:166" s="83" customFormat="1" ht="15.75" customHeight="1" thickBot="1" x14ac:dyDescent="0.3">
      <c r="A583" s="85" t="s">
        <v>1542</v>
      </c>
      <c r="B583" s="37" t="s">
        <v>2378</v>
      </c>
      <c r="C583" s="38">
        <v>38897</v>
      </c>
      <c r="D583" s="107">
        <v>171344</v>
      </c>
      <c r="E583" s="46" t="s">
        <v>44</v>
      </c>
      <c r="F583" s="51">
        <v>92</v>
      </c>
      <c r="G583" s="90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2">
        <v>92</v>
      </c>
      <c r="BT583" s="81">
        <v>0</v>
      </c>
      <c r="BU583" s="82">
        <v>0</v>
      </c>
      <c r="BV583" s="82">
        <v>0</v>
      </c>
      <c r="BW583" s="82">
        <v>0</v>
      </c>
      <c r="BX583" s="82">
        <v>0</v>
      </c>
      <c r="BY583" s="82">
        <v>0</v>
      </c>
    </row>
    <row r="584" spans="1:166" s="83" customFormat="1" ht="15.75" customHeight="1" thickBot="1" x14ac:dyDescent="0.3">
      <c r="A584" s="85" t="s">
        <v>1544</v>
      </c>
      <c r="B584" s="37" t="s">
        <v>1604</v>
      </c>
      <c r="C584" s="38">
        <v>38893</v>
      </c>
      <c r="D584" s="107" t="s">
        <v>2942</v>
      </c>
      <c r="E584" s="46" t="s">
        <v>46</v>
      </c>
      <c r="F584" s="51">
        <v>92</v>
      </c>
      <c r="G584" s="90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>
        <v>92</v>
      </c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2"/>
      <c r="BT584" s="81">
        <v>0</v>
      </c>
      <c r="BU584" s="82">
        <v>0</v>
      </c>
      <c r="BV584" s="82">
        <v>0</v>
      </c>
      <c r="BW584" s="82">
        <v>0</v>
      </c>
      <c r="BX584" s="82">
        <v>0</v>
      </c>
      <c r="BY584" s="82">
        <v>0</v>
      </c>
      <c r="FD584" s="84"/>
    </row>
    <row r="585" spans="1:166" s="83" customFormat="1" ht="15.75" customHeight="1" thickBot="1" x14ac:dyDescent="0.3">
      <c r="A585" s="85" t="s">
        <v>1546</v>
      </c>
      <c r="B585" s="37" t="s">
        <v>1606</v>
      </c>
      <c r="C585" s="38">
        <v>38821</v>
      </c>
      <c r="D585" s="107" t="s">
        <v>2943</v>
      </c>
      <c r="E585" s="46" t="s">
        <v>76</v>
      </c>
      <c r="F585" s="51">
        <v>92</v>
      </c>
      <c r="G585" s="90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>
        <v>92</v>
      </c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2"/>
      <c r="BT585" s="81">
        <v>0</v>
      </c>
      <c r="BU585" s="82">
        <v>0</v>
      </c>
      <c r="BV585" s="82">
        <v>0</v>
      </c>
      <c r="BW585" s="82">
        <v>0</v>
      </c>
      <c r="BX585" s="82">
        <v>0</v>
      </c>
      <c r="BY585" s="82">
        <v>0</v>
      </c>
    </row>
    <row r="586" spans="1:166" s="83" customFormat="1" ht="15.75" customHeight="1" thickBot="1" x14ac:dyDescent="0.3">
      <c r="A586" s="85" t="s">
        <v>1547</v>
      </c>
      <c r="B586" s="39" t="s">
        <v>2379</v>
      </c>
      <c r="C586" s="40">
        <v>38800</v>
      </c>
      <c r="D586" s="107">
        <v>143314</v>
      </c>
      <c r="E586" s="47" t="s">
        <v>701</v>
      </c>
      <c r="F586" s="51">
        <v>92</v>
      </c>
      <c r="G586" s="86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>
        <v>92</v>
      </c>
      <c r="BN586" s="87"/>
      <c r="BO586" s="87"/>
      <c r="BP586" s="87"/>
      <c r="BQ586" s="87"/>
      <c r="BR586" s="87"/>
      <c r="BS586" s="88"/>
      <c r="BT586" s="81">
        <v>0</v>
      </c>
      <c r="BU586" s="82">
        <v>0</v>
      </c>
      <c r="BV586" s="82">
        <v>0</v>
      </c>
      <c r="BW586" s="82">
        <v>0</v>
      </c>
      <c r="BX586" s="82">
        <v>0</v>
      </c>
      <c r="BY586" s="82">
        <v>0</v>
      </c>
      <c r="DT586" s="84"/>
      <c r="DU586" s="84"/>
      <c r="FA586" s="84"/>
    </row>
    <row r="587" spans="1:166" s="83" customFormat="1" ht="15.75" customHeight="1" thickBot="1" x14ac:dyDescent="0.3">
      <c r="A587" s="85" t="s">
        <v>1549</v>
      </c>
      <c r="B587" s="43" t="s">
        <v>1608</v>
      </c>
      <c r="C587" s="38">
        <v>38728</v>
      </c>
      <c r="D587" s="107">
        <v>66416</v>
      </c>
      <c r="E587" s="46" t="s">
        <v>76</v>
      </c>
      <c r="F587" s="51">
        <v>92</v>
      </c>
      <c r="G587" s="90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>
        <v>92</v>
      </c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2"/>
      <c r="BT587" s="81">
        <v>0</v>
      </c>
      <c r="BU587" s="82">
        <v>0</v>
      </c>
      <c r="BV587" s="82">
        <v>0</v>
      </c>
      <c r="BW587" s="82">
        <v>0</v>
      </c>
      <c r="BX587" s="82">
        <v>0</v>
      </c>
      <c r="BY587" s="82">
        <v>0</v>
      </c>
    </row>
    <row r="588" spans="1:166" s="83" customFormat="1" ht="15.75" customHeight="1" thickBot="1" x14ac:dyDescent="0.3">
      <c r="A588" s="85" t="s">
        <v>1551</v>
      </c>
      <c r="B588" s="37" t="s">
        <v>2380</v>
      </c>
      <c r="C588" s="38">
        <v>38659</v>
      </c>
      <c r="D588" s="107">
        <v>145734</v>
      </c>
      <c r="E588" s="46" t="s">
        <v>42</v>
      </c>
      <c r="F588" s="51">
        <v>92</v>
      </c>
      <c r="G588" s="90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2">
        <v>92</v>
      </c>
      <c r="BT588" s="81">
        <v>0</v>
      </c>
      <c r="BU588" s="82">
        <v>0</v>
      </c>
      <c r="BV588" s="82">
        <v>0</v>
      </c>
      <c r="BW588" s="82">
        <v>0</v>
      </c>
      <c r="BX588" s="82">
        <v>0</v>
      </c>
      <c r="BY588" s="82">
        <v>0</v>
      </c>
    </row>
    <row r="589" spans="1:166" s="83" customFormat="1" ht="15.75" customHeight="1" thickBot="1" x14ac:dyDescent="0.3">
      <c r="A589" s="85" t="s">
        <v>1554</v>
      </c>
      <c r="B589" s="37" t="s">
        <v>577</v>
      </c>
      <c r="C589" s="38">
        <v>38541</v>
      </c>
      <c r="D589" s="107" t="s">
        <v>2415</v>
      </c>
      <c r="E589" s="46" t="s">
        <v>62</v>
      </c>
      <c r="F589" s="51">
        <v>92</v>
      </c>
      <c r="G589" s="90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>
        <v>92</v>
      </c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2"/>
      <c r="BT589" s="81">
        <v>0</v>
      </c>
      <c r="BU589" s="82">
        <v>0</v>
      </c>
      <c r="BV589" s="82">
        <v>0</v>
      </c>
      <c r="BW589" s="82">
        <v>0</v>
      </c>
      <c r="BX589" s="82">
        <v>0</v>
      </c>
      <c r="BY589" s="82">
        <v>0</v>
      </c>
      <c r="FD589" s="84"/>
    </row>
    <row r="590" spans="1:166" s="83" customFormat="1" ht="15.75" customHeight="1" thickBot="1" x14ac:dyDescent="0.3">
      <c r="A590" s="85" t="s">
        <v>1555</v>
      </c>
      <c r="B590" s="39" t="s">
        <v>2381</v>
      </c>
      <c r="C590" s="40">
        <v>38462</v>
      </c>
      <c r="D590" s="107" t="s">
        <v>2944</v>
      </c>
      <c r="E590" s="47" t="s">
        <v>406</v>
      </c>
      <c r="F590" s="51">
        <v>92</v>
      </c>
      <c r="G590" s="86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>
        <v>92</v>
      </c>
      <c r="BN590" s="87"/>
      <c r="BO590" s="87"/>
      <c r="BP590" s="87"/>
      <c r="BQ590" s="87"/>
      <c r="BR590" s="87"/>
      <c r="BS590" s="88"/>
      <c r="BT590" s="81">
        <v>0</v>
      </c>
      <c r="BU590" s="82">
        <v>0</v>
      </c>
      <c r="BV590" s="82">
        <v>0</v>
      </c>
      <c r="BW590" s="82">
        <v>0</v>
      </c>
      <c r="BX590" s="82">
        <v>0</v>
      </c>
      <c r="BY590" s="82">
        <v>0</v>
      </c>
      <c r="DT590" s="84"/>
      <c r="DU590" s="84"/>
      <c r="FA590" s="84"/>
    </row>
    <row r="591" spans="1:166" s="83" customFormat="1" ht="15.75" customHeight="1" thickBot="1" x14ac:dyDescent="0.3">
      <c r="A591" s="85" t="s">
        <v>1557</v>
      </c>
      <c r="B591" s="39" t="s">
        <v>2382</v>
      </c>
      <c r="C591" s="40">
        <v>38325</v>
      </c>
      <c r="D591" s="107">
        <v>150314</v>
      </c>
      <c r="E591" s="47" t="s">
        <v>406</v>
      </c>
      <c r="F591" s="51">
        <v>92</v>
      </c>
      <c r="G591" s="86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>
        <v>92</v>
      </c>
      <c r="BN591" s="87"/>
      <c r="BO591" s="87"/>
      <c r="BP591" s="87"/>
      <c r="BQ591" s="87"/>
      <c r="BR591" s="87"/>
      <c r="BS591" s="88"/>
      <c r="BT591" s="81">
        <v>0</v>
      </c>
      <c r="BU591" s="82">
        <v>0</v>
      </c>
      <c r="BV591" s="82">
        <v>0</v>
      </c>
      <c r="BW591" s="82">
        <v>0</v>
      </c>
      <c r="BX591" s="82">
        <v>0</v>
      </c>
      <c r="BY591" s="82">
        <v>0</v>
      </c>
      <c r="DT591" s="84"/>
      <c r="DU591" s="84"/>
      <c r="FA591" s="84"/>
    </row>
    <row r="592" spans="1:166" s="83" customFormat="1" ht="15.75" customHeight="1" thickBot="1" x14ac:dyDescent="0.3">
      <c r="A592" s="85" t="s">
        <v>1559</v>
      </c>
      <c r="B592" s="37" t="s">
        <v>460</v>
      </c>
      <c r="C592" s="38">
        <v>38299</v>
      </c>
      <c r="D592" s="107" t="s">
        <v>2945</v>
      </c>
      <c r="E592" s="46" t="s">
        <v>695</v>
      </c>
      <c r="F592" s="51">
        <v>92</v>
      </c>
      <c r="G592" s="90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>
        <v>92</v>
      </c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2"/>
      <c r="BT592" s="81">
        <v>0</v>
      </c>
      <c r="BU592" s="82">
        <v>0</v>
      </c>
      <c r="BV592" s="82">
        <v>0</v>
      </c>
      <c r="BW592" s="82">
        <v>0</v>
      </c>
      <c r="BX592" s="82">
        <v>0</v>
      </c>
      <c r="BY592" s="82">
        <v>0</v>
      </c>
    </row>
    <row r="593" spans="1:166" s="83" customFormat="1" ht="15.75" customHeight="1" thickBot="1" x14ac:dyDescent="0.3">
      <c r="A593" s="85" t="s">
        <v>1561</v>
      </c>
      <c r="B593" s="37" t="s">
        <v>2063</v>
      </c>
      <c r="C593" s="52">
        <v>38052</v>
      </c>
      <c r="D593" s="107">
        <v>120593</v>
      </c>
      <c r="E593" s="46" t="s">
        <v>2370</v>
      </c>
      <c r="F593" s="51">
        <v>92</v>
      </c>
      <c r="G593" s="90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>
        <v>92</v>
      </c>
      <c r="BR593" s="91"/>
      <c r="BS593" s="92"/>
      <c r="BT593" s="81">
        <v>0</v>
      </c>
      <c r="BU593" s="82">
        <v>0</v>
      </c>
      <c r="BV593" s="82">
        <v>0</v>
      </c>
      <c r="BW593" s="82">
        <v>0</v>
      </c>
      <c r="BX593" s="82">
        <v>0</v>
      </c>
      <c r="BY593" s="82">
        <v>0</v>
      </c>
      <c r="BZ593" s="8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4"/>
      <c r="EM593" s="84"/>
      <c r="EN593" s="84"/>
      <c r="EO593" s="84"/>
      <c r="EP593" s="84"/>
      <c r="EQ593" s="84"/>
      <c r="ER593" s="84"/>
      <c r="ES593" s="84"/>
      <c r="ET593" s="84"/>
      <c r="EU593" s="84"/>
      <c r="EV593" s="84"/>
      <c r="EW593" s="84"/>
      <c r="EX593" s="84"/>
      <c r="EY593" s="84"/>
      <c r="EZ593" s="84"/>
    </row>
    <row r="594" spans="1:166" s="83" customFormat="1" ht="15.75" customHeight="1" thickBot="1" x14ac:dyDescent="0.3">
      <c r="A594" s="85" t="s">
        <v>1563</v>
      </c>
      <c r="B594" s="37" t="s">
        <v>2383</v>
      </c>
      <c r="C594" s="52">
        <v>38035</v>
      </c>
      <c r="D594" s="107">
        <v>120597</v>
      </c>
      <c r="E594" s="46" t="s">
        <v>2370</v>
      </c>
      <c r="F594" s="51">
        <v>92</v>
      </c>
      <c r="G594" s="90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>
        <v>92</v>
      </c>
      <c r="BR594" s="91"/>
      <c r="BS594" s="92"/>
      <c r="BT594" s="81">
        <v>0</v>
      </c>
      <c r="BU594" s="82">
        <v>0</v>
      </c>
      <c r="BV594" s="82">
        <v>0</v>
      </c>
      <c r="BW594" s="82">
        <v>0</v>
      </c>
      <c r="BX594" s="82">
        <v>0</v>
      </c>
      <c r="BY594" s="82">
        <v>0</v>
      </c>
      <c r="BZ594" s="84"/>
      <c r="EC594" s="84"/>
      <c r="ED594" s="84"/>
      <c r="EE594" s="84"/>
      <c r="EF594" s="84"/>
      <c r="EG594" s="84"/>
      <c r="EH594" s="84"/>
      <c r="EI594" s="84"/>
      <c r="EJ594" s="84"/>
      <c r="EK594" s="84"/>
      <c r="EL594" s="84"/>
      <c r="EM594" s="84"/>
      <c r="EN594" s="84"/>
      <c r="EO594" s="84"/>
      <c r="EP594" s="84"/>
      <c r="EQ594" s="84"/>
      <c r="ER594" s="84"/>
      <c r="ES594" s="84"/>
      <c r="ET594" s="84"/>
      <c r="EU594" s="84"/>
      <c r="EV594" s="84"/>
      <c r="EW594" s="84"/>
      <c r="EX594" s="84"/>
      <c r="EY594" s="84"/>
      <c r="EZ594" s="84"/>
    </row>
    <row r="595" spans="1:166" s="83" customFormat="1" ht="15.75" customHeight="1" thickBot="1" x14ac:dyDescent="0.3">
      <c r="A595" s="85" t="s">
        <v>1565</v>
      </c>
      <c r="B595" s="37" t="s">
        <v>467</v>
      </c>
      <c r="C595" s="38">
        <v>38030</v>
      </c>
      <c r="D595" s="107" t="s">
        <v>2946</v>
      </c>
      <c r="E595" s="46" t="s">
        <v>1496</v>
      </c>
      <c r="F595" s="51">
        <v>92</v>
      </c>
      <c r="G595" s="90"/>
      <c r="H595" s="91"/>
      <c r="I595" s="91"/>
      <c r="J595" s="91"/>
      <c r="K595" s="91"/>
      <c r="L595" s="91"/>
      <c r="M595" s="91"/>
      <c r="N595" s="91">
        <v>92</v>
      </c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2"/>
      <c r="BT595" s="81">
        <v>0</v>
      </c>
      <c r="BU595" s="82">
        <v>0</v>
      </c>
      <c r="BV595" s="82">
        <v>0</v>
      </c>
      <c r="BW595" s="82">
        <v>0</v>
      </c>
      <c r="BX595" s="82">
        <v>0</v>
      </c>
      <c r="BY595" s="82">
        <v>0</v>
      </c>
    </row>
    <row r="596" spans="1:166" s="83" customFormat="1" ht="15.75" customHeight="1" thickBot="1" x14ac:dyDescent="0.3">
      <c r="A596" s="85" t="s">
        <v>1567</v>
      </c>
      <c r="B596" s="39" t="s">
        <v>1624</v>
      </c>
      <c r="C596" s="40">
        <v>37914</v>
      </c>
      <c r="D596" s="107" t="s">
        <v>2947</v>
      </c>
      <c r="E596" s="47" t="s">
        <v>57</v>
      </c>
      <c r="F596" s="51">
        <v>92</v>
      </c>
      <c r="G596" s="90"/>
      <c r="H596" s="91"/>
      <c r="I596" s="91"/>
      <c r="J596" s="91"/>
      <c r="K596" s="95"/>
      <c r="L596" s="91"/>
      <c r="M596" s="91"/>
      <c r="N596" s="91"/>
      <c r="O596" s="91"/>
      <c r="P596" s="91"/>
      <c r="Q596" s="91"/>
      <c r="R596" s="91"/>
      <c r="S596" s="91"/>
      <c r="T596" s="95"/>
      <c r="U596" s="95"/>
      <c r="V596" s="87"/>
      <c r="W596" s="91"/>
      <c r="X596" s="91"/>
      <c r="Y596" s="91"/>
      <c r="Z596" s="91"/>
      <c r="AA596" s="95"/>
      <c r="AB596" s="91"/>
      <c r="AC596" s="91"/>
      <c r="AD596" s="95"/>
      <c r="AE596" s="91"/>
      <c r="AF596" s="91"/>
      <c r="AG596" s="95"/>
      <c r="AH596" s="87"/>
      <c r="AI596" s="91"/>
      <c r="AJ596" s="91"/>
      <c r="AK596" s="95"/>
      <c r="AL596" s="95"/>
      <c r="AM596" s="95"/>
      <c r="AN596" s="91"/>
      <c r="AO596" s="95"/>
      <c r="AP596" s="91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>
        <v>92</v>
      </c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100"/>
      <c r="BT596" s="81">
        <v>0</v>
      </c>
      <c r="BU596" s="82">
        <v>0</v>
      </c>
      <c r="BV596" s="82">
        <v>0</v>
      </c>
      <c r="BW596" s="82">
        <v>0</v>
      </c>
      <c r="BX596" s="82">
        <v>0</v>
      </c>
      <c r="BY596" s="82">
        <v>0</v>
      </c>
      <c r="BZ596" s="89"/>
      <c r="CA596" s="84"/>
      <c r="CB596" s="84"/>
      <c r="CC596" s="84"/>
      <c r="CD596" s="84"/>
      <c r="CE596" s="8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8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84"/>
      <c r="DH596" s="84"/>
      <c r="DI596" s="84"/>
      <c r="DJ596" s="84"/>
      <c r="DK596" s="84"/>
      <c r="DL596" s="84"/>
      <c r="DM596" s="84"/>
      <c r="DN596" s="84"/>
      <c r="DO596" s="84"/>
      <c r="DP596" s="84"/>
      <c r="DQ596" s="84"/>
      <c r="DR596" s="84"/>
      <c r="DS596" s="84"/>
      <c r="DT596" s="84"/>
      <c r="DU596" s="84"/>
      <c r="DV596" s="93"/>
      <c r="DW596" s="93"/>
      <c r="DX596" s="93"/>
      <c r="DY596" s="93"/>
      <c r="DZ596" s="93"/>
      <c r="EA596" s="93"/>
      <c r="FA596" s="84"/>
    </row>
    <row r="597" spans="1:166" s="83" customFormat="1" ht="15.75" customHeight="1" thickBot="1" x14ac:dyDescent="0.3">
      <c r="A597" s="85" t="s">
        <v>1568</v>
      </c>
      <c r="B597" s="37" t="s">
        <v>1627</v>
      </c>
      <c r="C597" s="38">
        <v>37701</v>
      </c>
      <c r="D597" s="107" t="s">
        <v>2948</v>
      </c>
      <c r="E597" s="46" t="s">
        <v>1496</v>
      </c>
      <c r="F597" s="51">
        <v>92</v>
      </c>
      <c r="G597" s="90"/>
      <c r="H597" s="91"/>
      <c r="I597" s="91"/>
      <c r="J597" s="91"/>
      <c r="K597" s="91"/>
      <c r="L597" s="91"/>
      <c r="M597" s="91"/>
      <c r="N597" s="91">
        <v>92</v>
      </c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2"/>
      <c r="BT597" s="81">
        <v>0</v>
      </c>
      <c r="BU597" s="82">
        <v>0</v>
      </c>
      <c r="BV597" s="82">
        <v>0</v>
      </c>
      <c r="BW597" s="82">
        <v>0</v>
      </c>
      <c r="BX597" s="82">
        <v>0</v>
      </c>
      <c r="BY597" s="82">
        <v>0</v>
      </c>
    </row>
    <row r="598" spans="1:166" s="83" customFormat="1" ht="15.75" customHeight="1" thickBot="1" x14ac:dyDescent="0.3">
      <c r="A598" s="85" t="s">
        <v>1569</v>
      </c>
      <c r="B598" s="37" t="s">
        <v>2384</v>
      </c>
      <c r="C598" s="52">
        <v>37259</v>
      </c>
      <c r="D598" s="107">
        <v>143602</v>
      </c>
      <c r="E598" s="46" t="s">
        <v>49</v>
      </c>
      <c r="F598" s="51">
        <v>92</v>
      </c>
      <c r="G598" s="90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>
        <v>92</v>
      </c>
      <c r="BR598" s="91"/>
      <c r="BS598" s="92"/>
      <c r="BT598" s="81">
        <v>0</v>
      </c>
      <c r="BU598" s="82">
        <v>0</v>
      </c>
      <c r="BV598" s="82">
        <v>0</v>
      </c>
      <c r="BW598" s="82">
        <v>0</v>
      </c>
      <c r="BX598" s="82">
        <v>0</v>
      </c>
      <c r="BY598" s="82">
        <v>0</v>
      </c>
      <c r="BZ598" s="84"/>
      <c r="EC598" s="84"/>
      <c r="ED598" s="84"/>
      <c r="EE598" s="84"/>
      <c r="EF598" s="84"/>
      <c r="EG598" s="84"/>
      <c r="EH598" s="84"/>
      <c r="EI598" s="84"/>
      <c r="EJ598" s="84"/>
      <c r="EK598" s="84"/>
      <c r="EL598" s="84"/>
      <c r="EM598" s="84"/>
      <c r="EN598" s="84"/>
      <c r="EO598" s="84"/>
      <c r="EP598" s="84"/>
      <c r="EQ598" s="84"/>
      <c r="ER598" s="84"/>
      <c r="ES598" s="84"/>
      <c r="ET598" s="84"/>
      <c r="EU598" s="84"/>
      <c r="EV598" s="84"/>
      <c r="EW598" s="84"/>
      <c r="EX598" s="84"/>
      <c r="EY598" s="84"/>
      <c r="EZ598" s="84"/>
    </row>
    <row r="599" spans="1:166" s="83" customFormat="1" ht="15.75" customHeight="1" thickBot="1" x14ac:dyDescent="0.3">
      <c r="A599" s="85" t="s">
        <v>1571</v>
      </c>
      <c r="B599" s="39" t="s">
        <v>269</v>
      </c>
      <c r="C599" s="40">
        <v>36654</v>
      </c>
      <c r="D599" s="107" t="s">
        <v>2949</v>
      </c>
      <c r="E599" s="47" t="s">
        <v>11</v>
      </c>
      <c r="F599" s="51">
        <v>92</v>
      </c>
      <c r="G599" s="86"/>
      <c r="H599" s="87"/>
      <c r="I599" s="87"/>
      <c r="J599" s="91"/>
      <c r="K599" s="87"/>
      <c r="L599" s="87"/>
      <c r="M599" s="87"/>
      <c r="N599" s="87"/>
      <c r="O599" s="87"/>
      <c r="P599" s="91"/>
      <c r="Q599" s="87"/>
      <c r="R599" s="91"/>
      <c r="S599" s="87">
        <v>92</v>
      </c>
      <c r="T599" s="87"/>
      <c r="U599" s="87"/>
      <c r="V599" s="87"/>
      <c r="W599" s="91"/>
      <c r="X599" s="87"/>
      <c r="Y599" s="87"/>
      <c r="Z599" s="91"/>
      <c r="AA599" s="87"/>
      <c r="AB599" s="87"/>
      <c r="AC599" s="91"/>
      <c r="AD599" s="87"/>
      <c r="AE599" s="87"/>
      <c r="AF599" s="87"/>
      <c r="AG599" s="87"/>
      <c r="AH599" s="87"/>
      <c r="AI599" s="87"/>
      <c r="AJ599" s="91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8"/>
      <c r="BT599" s="81">
        <v>0</v>
      </c>
      <c r="BU599" s="82">
        <v>0</v>
      </c>
      <c r="BV599" s="82">
        <v>0</v>
      </c>
      <c r="BW599" s="82">
        <v>0</v>
      </c>
      <c r="BX599" s="82">
        <v>0</v>
      </c>
      <c r="BY599" s="82">
        <v>0</v>
      </c>
      <c r="BZ599" s="84"/>
      <c r="CA599" s="84"/>
      <c r="CB599" s="84"/>
      <c r="CC599" s="84"/>
      <c r="CD599" s="84"/>
      <c r="CE599" s="8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8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84"/>
      <c r="DH599" s="84"/>
      <c r="DI599" s="84"/>
      <c r="DJ599" s="84"/>
      <c r="DK599" s="84"/>
      <c r="DL599" s="84"/>
      <c r="DM599" s="84"/>
      <c r="DN599" s="84"/>
      <c r="DO599" s="84"/>
      <c r="DP599" s="84"/>
      <c r="DQ599" s="84"/>
      <c r="DR599" s="84"/>
      <c r="DS599" s="84"/>
      <c r="DT599" s="84"/>
      <c r="DU599" s="84"/>
      <c r="DV599" s="84"/>
      <c r="DW599" s="84"/>
      <c r="DX599" s="84"/>
      <c r="DY599" s="84"/>
      <c r="DZ599" s="84"/>
      <c r="EA599" s="84"/>
      <c r="EB599" s="84"/>
      <c r="EC599" s="84"/>
      <c r="ED599" s="84"/>
      <c r="EE599" s="84"/>
      <c r="EF599" s="84"/>
      <c r="EG599" s="84"/>
      <c r="EH599" s="84"/>
      <c r="EI599" s="84"/>
      <c r="EJ599" s="84"/>
      <c r="EK599" s="84"/>
      <c r="EL599" s="84"/>
      <c r="EM599" s="84"/>
      <c r="EN599" s="84"/>
      <c r="EO599" s="84"/>
      <c r="EP599" s="84"/>
      <c r="EQ599" s="84"/>
      <c r="ER599" s="84"/>
      <c r="ES599" s="84"/>
      <c r="ET599" s="84"/>
      <c r="EU599" s="84"/>
      <c r="EV599" s="84"/>
      <c r="EW599" s="84"/>
      <c r="EX599" s="84"/>
      <c r="EY599" s="84"/>
      <c r="EZ599" s="84"/>
    </row>
    <row r="600" spans="1:166" s="83" customFormat="1" ht="15.75" customHeight="1" thickBot="1" x14ac:dyDescent="0.3">
      <c r="A600" s="85" t="s">
        <v>1573</v>
      </c>
      <c r="B600" s="37" t="s">
        <v>1631</v>
      </c>
      <c r="C600" s="52">
        <v>36502</v>
      </c>
      <c r="D600" s="107" t="s">
        <v>2950</v>
      </c>
      <c r="E600" s="46" t="s">
        <v>45</v>
      </c>
      <c r="F600" s="51">
        <v>92</v>
      </c>
      <c r="G600" s="90"/>
      <c r="H600" s="91"/>
      <c r="I600" s="91"/>
      <c r="J600" s="91"/>
      <c r="K600" s="87"/>
      <c r="L600" s="91"/>
      <c r="M600" s="91"/>
      <c r="N600" s="91"/>
      <c r="O600" s="91"/>
      <c r="P600" s="91"/>
      <c r="Q600" s="91"/>
      <c r="R600" s="91"/>
      <c r="S600" s="91"/>
      <c r="T600" s="87"/>
      <c r="U600" s="87"/>
      <c r="V600" s="91"/>
      <c r="W600" s="91"/>
      <c r="X600" s="91"/>
      <c r="Y600" s="91"/>
      <c r="Z600" s="91"/>
      <c r="AA600" s="87"/>
      <c r="AB600" s="91"/>
      <c r="AC600" s="91"/>
      <c r="AD600" s="87"/>
      <c r="AE600" s="91">
        <v>92</v>
      </c>
      <c r="AF600" s="91"/>
      <c r="AG600" s="87"/>
      <c r="AH600" s="91"/>
      <c r="AI600" s="91"/>
      <c r="AJ600" s="91"/>
      <c r="AK600" s="87"/>
      <c r="AL600" s="87"/>
      <c r="AM600" s="87"/>
      <c r="AN600" s="91"/>
      <c r="AO600" s="87"/>
      <c r="AP600" s="91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8"/>
      <c r="BT600" s="81">
        <v>0</v>
      </c>
      <c r="BU600" s="82">
        <v>0</v>
      </c>
      <c r="BV600" s="82">
        <v>0</v>
      </c>
      <c r="BW600" s="82">
        <v>0</v>
      </c>
      <c r="BX600" s="82">
        <v>0</v>
      </c>
      <c r="BY600" s="82">
        <v>0</v>
      </c>
      <c r="FA600" s="99"/>
    </row>
    <row r="601" spans="1:166" s="83" customFormat="1" ht="15.75" customHeight="1" thickBot="1" x14ac:dyDescent="0.3">
      <c r="A601" s="85" t="s">
        <v>1575</v>
      </c>
      <c r="B601" s="43" t="s">
        <v>1633</v>
      </c>
      <c r="C601" s="44">
        <v>35517</v>
      </c>
      <c r="D601" s="107" t="s">
        <v>2951</v>
      </c>
      <c r="E601" s="50" t="s">
        <v>11</v>
      </c>
      <c r="F601" s="51">
        <v>92</v>
      </c>
      <c r="G601" s="90"/>
      <c r="H601" s="91"/>
      <c r="I601" s="91"/>
      <c r="J601" s="91"/>
      <c r="K601" s="87"/>
      <c r="L601" s="91"/>
      <c r="M601" s="91"/>
      <c r="N601" s="91"/>
      <c r="O601" s="91"/>
      <c r="P601" s="91"/>
      <c r="Q601" s="91"/>
      <c r="R601" s="91"/>
      <c r="S601" s="91">
        <v>92</v>
      </c>
      <c r="T601" s="87"/>
      <c r="U601" s="87"/>
      <c r="V601" s="95"/>
      <c r="W601" s="91"/>
      <c r="X601" s="91"/>
      <c r="Y601" s="91"/>
      <c r="Z601" s="91"/>
      <c r="AA601" s="87"/>
      <c r="AB601" s="91"/>
      <c r="AC601" s="91"/>
      <c r="AD601" s="87"/>
      <c r="AE601" s="91"/>
      <c r="AF601" s="91"/>
      <c r="AG601" s="87"/>
      <c r="AH601" s="95"/>
      <c r="AI601" s="91"/>
      <c r="AJ601" s="91"/>
      <c r="AK601" s="87"/>
      <c r="AL601" s="87"/>
      <c r="AM601" s="87"/>
      <c r="AN601" s="91"/>
      <c r="AO601" s="87"/>
      <c r="AP601" s="91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8"/>
      <c r="BT601" s="81">
        <v>0</v>
      </c>
      <c r="BU601" s="82">
        <v>0</v>
      </c>
      <c r="BV601" s="82">
        <v>0</v>
      </c>
      <c r="BW601" s="82">
        <v>0</v>
      </c>
      <c r="BX601" s="82">
        <v>0</v>
      </c>
      <c r="BY601" s="82">
        <v>0</v>
      </c>
      <c r="DT601" s="84"/>
      <c r="DU601" s="84"/>
      <c r="DV601" s="93"/>
      <c r="DW601" s="93"/>
      <c r="DX601" s="93"/>
      <c r="DY601" s="93"/>
      <c r="DZ601" s="93"/>
      <c r="EA601" s="93"/>
      <c r="EB601" s="8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4"/>
      <c r="EM601" s="84"/>
      <c r="EN601" s="84"/>
      <c r="EO601" s="84"/>
      <c r="EP601" s="84"/>
      <c r="EQ601" s="84"/>
      <c r="ER601" s="84"/>
      <c r="ES601" s="84"/>
      <c r="ET601" s="84"/>
      <c r="EU601" s="84"/>
      <c r="EV601" s="84"/>
      <c r="EW601" s="84"/>
      <c r="EX601" s="84"/>
      <c r="EY601" s="84"/>
      <c r="EZ601" s="84"/>
    </row>
    <row r="602" spans="1:166" s="83" customFormat="1" ht="15.75" customHeight="1" thickBot="1" x14ac:dyDescent="0.3">
      <c r="A602" s="85" t="s">
        <v>1577</v>
      </c>
      <c r="B602" s="43" t="s">
        <v>1635</v>
      </c>
      <c r="C602" s="44">
        <v>27800</v>
      </c>
      <c r="D602" s="107" t="s">
        <v>2952</v>
      </c>
      <c r="E602" s="47" t="s">
        <v>697</v>
      </c>
      <c r="F602" s="51">
        <v>92</v>
      </c>
      <c r="G602" s="94"/>
      <c r="H602" s="95">
        <v>92</v>
      </c>
      <c r="I602" s="95"/>
      <c r="J602" s="91"/>
      <c r="K602" s="87"/>
      <c r="L602" s="95"/>
      <c r="M602" s="95"/>
      <c r="N602" s="95"/>
      <c r="O602" s="95"/>
      <c r="P602" s="91"/>
      <c r="Q602" s="95"/>
      <c r="R602" s="91"/>
      <c r="S602" s="95"/>
      <c r="T602" s="87"/>
      <c r="U602" s="87"/>
      <c r="V602" s="95"/>
      <c r="W602" s="91"/>
      <c r="X602" s="95"/>
      <c r="Y602" s="95"/>
      <c r="Z602" s="91"/>
      <c r="AA602" s="87"/>
      <c r="AB602" s="95"/>
      <c r="AC602" s="91"/>
      <c r="AD602" s="87"/>
      <c r="AE602" s="95"/>
      <c r="AF602" s="95"/>
      <c r="AG602" s="87"/>
      <c r="AH602" s="95"/>
      <c r="AI602" s="95"/>
      <c r="AJ602" s="91"/>
      <c r="AK602" s="87"/>
      <c r="AL602" s="87"/>
      <c r="AM602" s="87"/>
      <c r="AN602" s="95"/>
      <c r="AO602" s="87"/>
      <c r="AP602" s="95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8"/>
      <c r="BT602" s="81">
        <v>0</v>
      </c>
      <c r="BU602" s="82">
        <v>0</v>
      </c>
      <c r="BV602" s="82">
        <v>0</v>
      </c>
      <c r="BW602" s="82">
        <v>0</v>
      </c>
      <c r="BX602" s="82">
        <v>0</v>
      </c>
      <c r="BY602" s="82">
        <v>0</v>
      </c>
      <c r="EC602" s="84"/>
      <c r="ED602" s="84"/>
      <c r="EE602" s="84"/>
      <c r="EF602" s="84"/>
      <c r="EG602" s="84"/>
      <c r="EH602" s="84"/>
      <c r="EI602" s="84"/>
      <c r="EJ602" s="84"/>
      <c r="EK602" s="84"/>
      <c r="EL602" s="84"/>
      <c r="EM602" s="84"/>
      <c r="EN602" s="84"/>
      <c r="EO602" s="84"/>
      <c r="EP602" s="84"/>
      <c r="EQ602" s="84"/>
      <c r="ER602" s="84"/>
      <c r="ES602" s="84"/>
      <c r="ET602" s="84"/>
      <c r="EU602" s="84"/>
      <c r="EV602" s="84"/>
      <c r="EW602" s="84"/>
      <c r="EX602" s="84"/>
      <c r="EY602" s="84"/>
      <c r="EZ602" s="84"/>
      <c r="FA602" s="84"/>
    </row>
    <row r="603" spans="1:166" s="83" customFormat="1" ht="15.75" customHeight="1" thickBot="1" x14ac:dyDescent="0.3">
      <c r="A603" s="85" t="s">
        <v>1579</v>
      </c>
      <c r="B603" s="39" t="s">
        <v>1459</v>
      </c>
      <c r="C603" s="40">
        <v>23435</v>
      </c>
      <c r="D603" s="107" t="s">
        <v>2281</v>
      </c>
      <c r="E603" s="47" t="s">
        <v>771</v>
      </c>
      <c r="F603" s="51">
        <v>92</v>
      </c>
      <c r="G603" s="90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87">
        <v>92</v>
      </c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87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2"/>
      <c r="BT603" s="81">
        <v>0</v>
      </c>
      <c r="BU603" s="82">
        <v>0</v>
      </c>
      <c r="BV603" s="82">
        <v>0</v>
      </c>
      <c r="BW603" s="82">
        <v>0</v>
      </c>
      <c r="BX603" s="82">
        <v>0</v>
      </c>
      <c r="BY603" s="82">
        <v>0</v>
      </c>
      <c r="BZ603" s="84"/>
      <c r="CA603" s="84"/>
      <c r="CB603" s="84"/>
      <c r="CC603" s="84"/>
      <c r="CD603" s="84"/>
      <c r="CE603" s="8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84"/>
      <c r="CQ603" s="84"/>
      <c r="CR603" s="84"/>
      <c r="CS603" s="84"/>
      <c r="CT603" s="84"/>
      <c r="CU603" s="84"/>
      <c r="FA603" s="84"/>
      <c r="FD603" s="84"/>
    </row>
    <row r="604" spans="1:166" s="83" customFormat="1" ht="15.75" customHeight="1" thickBot="1" x14ac:dyDescent="0.3">
      <c r="A604" s="85" t="s">
        <v>1581</v>
      </c>
      <c r="B604" s="43" t="s">
        <v>1637</v>
      </c>
      <c r="C604" s="44">
        <v>23368</v>
      </c>
      <c r="D604" s="107" t="s">
        <v>2953</v>
      </c>
      <c r="E604" s="50" t="s">
        <v>707</v>
      </c>
      <c r="F604" s="51">
        <v>92</v>
      </c>
      <c r="G604" s="94"/>
      <c r="H604" s="95"/>
      <c r="I604" s="87"/>
      <c r="J604" s="91"/>
      <c r="K604" s="87"/>
      <c r="L604" s="87"/>
      <c r="M604" s="87"/>
      <c r="N604" s="87"/>
      <c r="O604" s="87"/>
      <c r="P604" s="91"/>
      <c r="Q604" s="87"/>
      <c r="R604" s="91"/>
      <c r="S604" s="87"/>
      <c r="T604" s="87"/>
      <c r="U604" s="87"/>
      <c r="V604" s="95"/>
      <c r="W604" s="91"/>
      <c r="X604" s="87"/>
      <c r="Y604" s="87"/>
      <c r="Z604" s="91"/>
      <c r="AA604" s="87"/>
      <c r="AB604" s="87"/>
      <c r="AC604" s="91"/>
      <c r="AD604" s="87"/>
      <c r="AE604" s="87">
        <v>92</v>
      </c>
      <c r="AF604" s="87"/>
      <c r="AG604" s="87"/>
      <c r="AH604" s="95"/>
      <c r="AI604" s="87"/>
      <c r="AJ604" s="91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8"/>
      <c r="BT604" s="81">
        <v>0</v>
      </c>
      <c r="BU604" s="82">
        <v>0</v>
      </c>
      <c r="BV604" s="82">
        <v>0</v>
      </c>
      <c r="BW604" s="82">
        <v>0</v>
      </c>
      <c r="BX604" s="82">
        <v>0</v>
      </c>
      <c r="BY604" s="82">
        <v>0</v>
      </c>
      <c r="BZ604" s="84"/>
      <c r="CA604" s="84"/>
      <c r="CB604" s="84"/>
      <c r="CC604" s="84"/>
      <c r="CD604" s="84"/>
      <c r="CE604" s="8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8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84"/>
      <c r="DH604" s="84"/>
      <c r="DI604" s="84"/>
      <c r="DJ604" s="84"/>
      <c r="DK604" s="84"/>
      <c r="DL604" s="84"/>
      <c r="DM604" s="84"/>
      <c r="DN604" s="84"/>
      <c r="DO604" s="84"/>
      <c r="DP604" s="84"/>
      <c r="DQ604" s="84"/>
      <c r="DR604" s="84"/>
      <c r="DS604" s="84"/>
      <c r="DT604" s="84"/>
      <c r="DU604" s="84"/>
      <c r="DV604" s="84"/>
      <c r="DW604" s="84"/>
      <c r="DX604" s="84"/>
      <c r="DY604" s="84"/>
      <c r="DZ604" s="84"/>
      <c r="EA604" s="97"/>
      <c r="EB604" s="84"/>
      <c r="EC604" s="84"/>
      <c r="ED604" s="84"/>
      <c r="EE604" s="84"/>
      <c r="EF604" s="84"/>
      <c r="EG604" s="84"/>
      <c r="EH604" s="84"/>
      <c r="EI604" s="84"/>
      <c r="EJ604" s="84"/>
      <c r="EK604" s="84"/>
      <c r="EL604" s="84"/>
      <c r="EM604" s="84"/>
      <c r="EN604" s="84"/>
      <c r="EO604" s="84"/>
      <c r="EP604" s="84"/>
      <c r="EQ604" s="84"/>
      <c r="ER604" s="84"/>
      <c r="ES604" s="84"/>
      <c r="ET604" s="84"/>
      <c r="EU604" s="84"/>
      <c r="EV604" s="84"/>
      <c r="EW604" s="84"/>
      <c r="EX604" s="84"/>
      <c r="EY604" s="84"/>
      <c r="EZ604" s="84"/>
    </row>
    <row r="605" spans="1:166" s="83" customFormat="1" ht="15.75" customHeight="1" thickBot="1" x14ac:dyDescent="0.3">
      <c r="A605" s="85" t="s">
        <v>1582</v>
      </c>
      <c r="B605" s="37" t="s">
        <v>495</v>
      </c>
      <c r="C605" s="38">
        <v>36909</v>
      </c>
      <c r="D605" s="107" t="s">
        <v>2954</v>
      </c>
      <c r="E605" s="46" t="s">
        <v>410</v>
      </c>
      <c r="F605" s="51">
        <v>88</v>
      </c>
      <c r="G605" s="90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>
        <v>88</v>
      </c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2"/>
      <c r="BT605" s="81">
        <v>0</v>
      </c>
      <c r="BU605" s="82">
        <v>0</v>
      </c>
      <c r="BV605" s="82">
        <v>0</v>
      </c>
      <c r="BW605" s="82">
        <v>0</v>
      </c>
      <c r="BX605" s="82">
        <v>0</v>
      </c>
      <c r="BY605" s="82">
        <v>0</v>
      </c>
    </row>
    <row r="606" spans="1:166" s="83" customFormat="1" ht="15.75" customHeight="1" thickBot="1" x14ac:dyDescent="0.3">
      <c r="A606" s="85" t="s">
        <v>1584</v>
      </c>
      <c r="B606" s="37" t="s">
        <v>1640</v>
      </c>
      <c r="C606" s="38">
        <v>36738</v>
      </c>
      <c r="D606" s="107" t="s">
        <v>2955</v>
      </c>
      <c r="E606" s="46" t="s">
        <v>709</v>
      </c>
      <c r="F606" s="51">
        <v>88</v>
      </c>
      <c r="G606" s="90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>
        <v>88</v>
      </c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2"/>
      <c r="BT606" s="81">
        <v>0</v>
      </c>
      <c r="BU606" s="82">
        <v>0</v>
      </c>
      <c r="BV606" s="82">
        <v>0</v>
      </c>
      <c r="BW606" s="82">
        <v>0</v>
      </c>
      <c r="BX606" s="82">
        <v>0</v>
      </c>
      <c r="BY606" s="82">
        <v>0</v>
      </c>
    </row>
    <row r="607" spans="1:166" s="83" customFormat="1" ht="15.75" customHeight="1" thickBot="1" x14ac:dyDescent="0.3">
      <c r="A607" s="85" t="s">
        <v>1586</v>
      </c>
      <c r="B607" s="37" t="s">
        <v>1204</v>
      </c>
      <c r="C607" s="52">
        <v>36234</v>
      </c>
      <c r="D607" s="107" t="s">
        <v>2956</v>
      </c>
      <c r="E607" s="46" t="s">
        <v>44</v>
      </c>
      <c r="F607" s="51">
        <v>88</v>
      </c>
      <c r="G607" s="90"/>
      <c r="H607" s="91"/>
      <c r="I607" s="91"/>
      <c r="J607" s="91"/>
      <c r="K607" s="87"/>
      <c r="L607" s="91"/>
      <c r="M607" s="91"/>
      <c r="N607" s="91"/>
      <c r="O607" s="91"/>
      <c r="P607" s="91"/>
      <c r="Q607" s="91"/>
      <c r="R607" s="91"/>
      <c r="S607" s="91"/>
      <c r="T607" s="87"/>
      <c r="U607" s="87"/>
      <c r="V607" s="91"/>
      <c r="W607" s="91"/>
      <c r="X607" s="91"/>
      <c r="Y607" s="91"/>
      <c r="Z607" s="91"/>
      <c r="AA607" s="87">
        <v>88</v>
      </c>
      <c r="AB607" s="91"/>
      <c r="AC607" s="91"/>
      <c r="AD607" s="87"/>
      <c r="AE607" s="91"/>
      <c r="AF607" s="91"/>
      <c r="AG607" s="87"/>
      <c r="AH607" s="91"/>
      <c r="AI607" s="91"/>
      <c r="AJ607" s="91"/>
      <c r="AK607" s="87"/>
      <c r="AL607" s="87"/>
      <c r="AM607" s="87"/>
      <c r="AN607" s="91"/>
      <c r="AO607" s="87"/>
      <c r="AP607" s="91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8"/>
      <c r="BT607" s="81">
        <v>0</v>
      </c>
      <c r="BU607" s="82">
        <v>0</v>
      </c>
      <c r="BV607" s="82">
        <v>0</v>
      </c>
      <c r="BW607" s="82">
        <v>0</v>
      </c>
      <c r="BX607" s="82">
        <v>0</v>
      </c>
      <c r="BY607" s="82">
        <v>0</v>
      </c>
      <c r="DT607" s="96"/>
      <c r="DU607" s="96"/>
      <c r="DV607" s="84"/>
      <c r="DW607" s="84"/>
      <c r="DX607" s="84"/>
      <c r="DY607" s="84"/>
      <c r="DZ607" s="84"/>
      <c r="EA607" s="84"/>
      <c r="FE607" s="84"/>
      <c r="FF607" s="84"/>
      <c r="FG607" s="84"/>
      <c r="FH607" s="84"/>
      <c r="FI607" s="84"/>
      <c r="FJ607" s="84"/>
    </row>
    <row r="608" spans="1:166" s="83" customFormat="1" ht="15.75" customHeight="1" thickBot="1" x14ac:dyDescent="0.25">
      <c r="A608" s="85" t="s">
        <v>1588</v>
      </c>
      <c r="B608" s="103" t="s">
        <v>1642</v>
      </c>
      <c r="C608" s="44">
        <v>35978</v>
      </c>
      <c r="D608" s="107" t="s">
        <v>2957</v>
      </c>
      <c r="E608" s="50" t="s">
        <v>60</v>
      </c>
      <c r="F608" s="51">
        <v>88</v>
      </c>
      <c r="G608" s="94"/>
      <c r="H608" s="95"/>
      <c r="I608" s="87"/>
      <c r="J608" s="91"/>
      <c r="K608" s="87"/>
      <c r="L608" s="87"/>
      <c r="M608" s="87"/>
      <c r="N608" s="87"/>
      <c r="O608" s="87"/>
      <c r="P608" s="91"/>
      <c r="Q608" s="87"/>
      <c r="R608" s="91"/>
      <c r="S608" s="87"/>
      <c r="T608" s="87"/>
      <c r="U608" s="87"/>
      <c r="V608" s="95"/>
      <c r="W608" s="91"/>
      <c r="X608" s="87"/>
      <c r="Y608" s="87"/>
      <c r="Z608" s="91"/>
      <c r="AA608" s="87"/>
      <c r="AB608" s="87"/>
      <c r="AC608" s="91"/>
      <c r="AD608" s="87"/>
      <c r="AE608" s="87"/>
      <c r="AF608" s="87"/>
      <c r="AG608" s="87"/>
      <c r="AH608" s="95"/>
      <c r="AI608" s="87"/>
      <c r="AJ608" s="91"/>
      <c r="AK608" s="87"/>
      <c r="AL608" s="87"/>
      <c r="AM608" s="87"/>
      <c r="AN608" s="87"/>
      <c r="AO608" s="87">
        <v>88</v>
      </c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8"/>
      <c r="BT608" s="81">
        <v>0</v>
      </c>
      <c r="BU608" s="82">
        <v>0</v>
      </c>
      <c r="BV608" s="82">
        <v>0</v>
      </c>
      <c r="BW608" s="82">
        <v>0</v>
      </c>
      <c r="BX608" s="82">
        <v>0</v>
      </c>
      <c r="BY608" s="82">
        <v>0</v>
      </c>
      <c r="BZ608" s="99"/>
      <c r="DT608" s="84"/>
      <c r="DU608" s="84"/>
      <c r="DV608" s="84"/>
      <c r="DW608" s="84"/>
      <c r="DX608" s="84"/>
      <c r="DY608" s="84"/>
      <c r="DZ608" s="84"/>
      <c r="EA608" s="84"/>
      <c r="EC608" s="84"/>
      <c r="ED608" s="84"/>
      <c r="EE608" s="84"/>
      <c r="EF608" s="84"/>
      <c r="EG608" s="84"/>
      <c r="EH608" s="84"/>
      <c r="EI608" s="84"/>
      <c r="EJ608" s="84"/>
      <c r="EK608" s="84"/>
      <c r="EL608" s="84"/>
      <c r="EM608" s="84"/>
      <c r="EN608" s="84"/>
      <c r="EO608" s="84"/>
      <c r="EP608" s="84"/>
      <c r="EQ608" s="84"/>
      <c r="ER608" s="84"/>
      <c r="ES608" s="84"/>
      <c r="ET608" s="84"/>
      <c r="EU608" s="84"/>
      <c r="EV608" s="84"/>
      <c r="EW608" s="84"/>
      <c r="EX608" s="84"/>
      <c r="EY608" s="84"/>
      <c r="EZ608" s="84"/>
      <c r="FD608" s="84"/>
    </row>
    <row r="609" spans="1:166" s="83" customFormat="1" ht="15.75" customHeight="1" thickBot="1" x14ac:dyDescent="0.25">
      <c r="A609" s="85" t="s">
        <v>1590</v>
      </c>
      <c r="B609" s="103" t="s">
        <v>1644</v>
      </c>
      <c r="C609" s="40">
        <v>35959</v>
      </c>
      <c r="D609" s="107" t="s">
        <v>2958</v>
      </c>
      <c r="E609" s="47" t="s">
        <v>1645</v>
      </c>
      <c r="F609" s="51">
        <v>88</v>
      </c>
      <c r="G609" s="86"/>
      <c r="H609" s="87"/>
      <c r="I609" s="87"/>
      <c r="J609" s="91"/>
      <c r="K609" s="91"/>
      <c r="L609" s="87"/>
      <c r="M609" s="87"/>
      <c r="N609" s="87"/>
      <c r="O609" s="87"/>
      <c r="P609" s="91"/>
      <c r="Q609" s="87"/>
      <c r="R609" s="91"/>
      <c r="S609" s="87"/>
      <c r="T609" s="91"/>
      <c r="U609" s="91"/>
      <c r="V609" s="87"/>
      <c r="W609" s="91"/>
      <c r="X609" s="87"/>
      <c r="Y609" s="87"/>
      <c r="Z609" s="91"/>
      <c r="AA609" s="91"/>
      <c r="AB609" s="87"/>
      <c r="AC609" s="91"/>
      <c r="AD609" s="91"/>
      <c r="AE609" s="87"/>
      <c r="AF609" s="87"/>
      <c r="AG609" s="91"/>
      <c r="AH609" s="87"/>
      <c r="AI609" s="87"/>
      <c r="AJ609" s="91"/>
      <c r="AK609" s="91"/>
      <c r="AL609" s="91"/>
      <c r="AM609" s="91"/>
      <c r="AN609" s="87"/>
      <c r="AO609" s="91"/>
      <c r="AP609" s="87"/>
      <c r="AQ609" s="91">
        <v>88</v>
      </c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2"/>
      <c r="BT609" s="81">
        <v>0</v>
      </c>
      <c r="BU609" s="82">
        <v>0</v>
      </c>
      <c r="BV609" s="82">
        <v>0</v>
      </c>
      <c r="BW609" s="82">
        <v>0</v>
      </c>
      <c r="BX609" s="82">
        <v>0</v>
      </c>
      <c r="BY609" s="82">
        <v>0</v>
      </c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  <c r="DD609" s="89"/>
      <c r="DE609" s="89"/>
      <c r="DF609" s="89"/>
      <c r="DG609" s="89"/>
      <c r="DH609" s="89"/>
      <c r="DI609" s="89"/>
      <c r="DJ609" s="89"/>
      <c r="DK609" s="89"/>
      <c r="DL609" s="89"/>
      <c r="DM609" s="89"/>
      <c r="DN609" s="89"/>
      <c r="DO609" s="89"/>
      <c r="DP609" s="89"/>
      <c r="DQ609" s="89"/>
      <c r="DR609" s="89"/>
      <c r="DS609" s="89"/>
      <c r="FA609" s="84"/>
    </row>
    <row r="610" spans="1:166" s="83" customFormat="1" ht="15.75" customHeight="1" thickBot="1" x14ac:dyDescent="0.3">
      <c r="A610" s="85" t="s">
        <v>1592</v>
      </c>
      <c r="B610" s="39" t="s">
        <v>1647</v>
      </c>
      <c r="C610" s="40">
        <v>35935</v>
      </c>
      <c r="D610" s="107" t="s">
        <v>2959</v>
      </c>
      <c r="E610" s="47" t="s">
        <v>410</v>
      </c>
      <c r="F610" s="51">
        <v>88</v>
      </c>
      <c r="G610" s="86"/>
      <c r="H610" s="87"/>
      <c r="I610" s="87"/>
      <c r="J610" s="91"/>
      <c r="K610" s="91"/>
      <c r="L610" s="87"/>
      <c r="M610" s="87"/>
      <c r="N610" s="87"/>
      <c r="O610" s="87"/>
      <c r="P610" s="91"/>
      <c r="Q610" s="87"/>
      <c r="R610" s="91"/>
      <c r="S610" s="87"/>
      <c r="T610" s="91"/>
      <c r="U610" s="91"/>
      <c r="V610" s="87"/>
      <c r="W610" s="91"/>
      <c r="X610" s="87"/>
      <c r="Y610" s="87"/>
      <c r="Z610" s="91"/>
      <c r="AA610" s="91"/>
      <c r="AB610" s="87"/>
      <c r="AC610" s="91"/>
      <c r="AD610" s="91"/>
      <c r="AE610" s="87"/>
      <c r="AF610" s="87"/>
      <c r="AG610" s="91"/>
      <c r="AH610" s="87"/>
      <c r="AI610" s="87"/>
      <c r="AJ610" s="91"/>
      <c r="AK610" s="91"/>
      <c r="AL610" s="91"/>
      <c r="AM610" s="91"/>
      <c r="AN610" s="87"/>
      <c r="AO610" s="91"/>
      <c r="AP610" s="87"/>
      <c r="AQ610" s="91">
        <v>88</v>
      </c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2"/>
      <c r="BT610" s="81">
        <v>0</v>
      </c>
      <c r="BU610" s="82">
        <v>0</v>
      </c>
      <c r="BV610" s="82">
        <v>0</v>
      </c>
      <c r="BW610" s="82">
        <v>0</v>
      </c>
      <c r="BX610" s="82">
        <v>0</v>
      </c>
      <c r="BY610" s="82">
        <v>0</v>
      </c>
      <c r="CA610" s="89"/>
      <c r="CB610" s="89"/>
      <c r="CC610" s="89"/>
      <c r="CD610" s="89"/>
      <c r="CE610" s="89"/>
      <c r="CF610" s="89"/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  <c r="DD610" s="89"/>
      <c r="DE610" s="89"/>
      <c r="DF610" s="89"/>
      <c r="DG610" s="89"/>
      <c r="DH610" s="89"/>
      <c r="DI610" s="89"/>
      <c r="DJ610" s="89"/>
      <c r="DK610" s="89"/>
      <c r="DL610" s="89"/>
      <c r="DM610" s="89"/>
      <c r="DN610" s="89"/>
      <c r="DO610" s="89"/>
      <c r="DP610" s="89"/>
      <c r="DQ610" s="89"/>
      <c r="DR610" s="89"/>
      <c r="DS610" s="89"/>
      <c r="FA610" s="84"/>
    </row>
    <row r="611" spans="1:166" s="83" customFormat="1" ht="15.75" customHeight="1" thickBot="1" x14ac:dyDescent="0.3">
      <c r="A611" s="85" t="s">
        <v>1594</v>
      </c>
      <c r="B611" s="43" t="s">
        <v>1649</v>
      </c>
      <c r="C611" s="44">
        <v>35405</v>
      </c>
      <c r="D611" s="107" t="s">
        <v>2960</v>
      </c>
      <c r="E611" s="50" t="s">
        <v>61</v>
      </c>
      <c r="F611" s="51">
        <v>88</v>
      </c>
      <c r="G611" s="94"/>
      <c r="H611" s="95"/>
      <c r="I611" s="87"/>
      <c r="J611" s="91"/>
      <c r="K611" s="87"/>
      <c r="L611" s="87"/>
      <c r="M611" s="87"/>
      <c r="N611" s="87"/>
      <c r="O611" s="87"/>
      <c r="P611" s="91"/>
      <c r="Q611" s="87"/>
      <c r="R611" s="91"/>
      <c r="S611" s="87"/>
      <c r="T611" s="87"/>
      <c r="U611" s="87"/>
      <c r="V611" s="95"/>
      <c r="W611" s="91"/>
      <c r="X611" s="87"/>
      <c r="Y611" s="87"/>
      <c r="Z611" s="91"/>
      <c r="AA611" s="87"/>
      <c r="AB611" s="87"/>
      <c r="AC611" s="91"/>
      <c r="AD611" s="87"/>
      <c r="AE611" s="87"/>
      <c r="AF611" s="87"/>
      <c r="AG611" s="87"/>
      <c r="AH611" s="95"/>
      <c r="AI611" s="87"/>
      <c r="AJ611" s="91"/>
      <c r="AK611" s="87"/>
      <c r="AL611" s="87"/>
      <c r="AM611" s="87"/>
      <c r="AN611" s="87"/>
      <c r="AO611" s="87">
        <v>88</v>
      </c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8"/>
      <c r="BT611" s="81">
        <v>0</v>
      </c>
      <c r="BU611" s="82">
        <v>0</v>
      </c>
      <c r="BV611" s="82">
        <v>0</v>
      </c>
      <c r="BW611" s="82">
        <v>0</v>
      </c>
      <c r="BX611" s="82">
        <v>0</v>
      </c>
      <c r="BY611" s="82">
        <v>0</v>
      </c>
      <c r="BZ611" s="99"/>
      <c r="DT611" s="84"/>
      <c r="DU611" s="84"/>
      <c r="DV611" s="84"/>
      <c r="DW611" s="84"/>
      <c r="DX611" s="84"/>
      <c r="DY611" s="84"/>
      <c r="DZ611" s="84"/>
      <c r="EA611" s="84"/>
      <c r="EC611" s="84"/>
      <c r="ED611" s="84"/>
      <c r="EE611" s="84"/>
      <c r="EF611" s="84"/>
      <c r="EG611" s="84"/>
      <c r="EH611" s="84"/>
      <c r="EI611" s="84"/>
      <c r="EJ611" s="84"/>
      <c r="EK611" s="84"/>
      <c r="EL611" s="84"/>
      <c r="EM611" s="84"/>
      <c r="EN611" s="84"/>
      <c r="EO611" s="84"/>
      <c r="EP611" s="84"/>
      <c r="EQ611" s="84"/>
      <c r="ER611" s="84"/>
      <c r="ES611" s="84"/>
      <c r="ET611" s="84"/>
      <c r="EU611" s="84"/>
      <c r="EV611" s="84"/>
      <c r="EW611" s="84"/>
      <c r="EX611" s="84"/>
      <c r="EY611" s="84"/>
      <c r="EZ611" s="84"/>
    </row>
    <row r="612" spans="1:166" s="83" customFormat="1" ht="15.75" customHeight="1" thickBot="1" x14ac:dyDescent="0.3">
      <c r="A612" s="85" t="s">
        <v>1596</v>
      </c>
      <c r="B612" s="43" t="s">
        <v>1651</v>
      </c>
      <c r="C612" s="44">
        <v>34714</v>
      </c>
      <c r="D612" s="107" t="s">
        <v>2961</v>
      </c>
      <c r="E612" s="50" t="s">
        <v>408</v>
      </c>
      <c r="F612" s="51">
        <v>88</v>
      </c>
      <c r="G612" s="94"/>
      <c r="H612" s="95"/>
      <c r="I612" s="87"/>
      <c r="J612" s="91"/>
      <c r="K612" s="87"/>
      <c r="L612" s="87"/>
      <c r="M612" s="87"/>
      <c r="N612" s="87"/>
      <c r="O612" s="87"/>
      <c r="P612" s="91"/>
      <c r="Q612" s="87"/>
      <c r="R612" s="91"/>
      <c r="S612" s="87"/>
      <c r="T612" s="87"/>
      <c r="U612" s="87"/>
      <c r="V612" s="95"/>
      <c r="W612" s="91"/>
      <c r="X612" s="87"/>
      <c r="Y612" s="87"/>
      <c r="Z612" s="91"/>
      <c r="AA612" s="87"/>
      <c r="AB612" s="87"/>
      <c r="AC612" s="91"/>
      <c r="AD612" s="87"/>
      <c r="AE612" s="87"/>
      <c r="AF612" s="87"/>
      <c r="AG612" s="87"/>
      <c r="AH612" s="95"/>
      <c r="AI612" s="87"/>
      <c r="AJ612" s="91"/>
      <c r="AK612" s="87"/>
      <c r="AL612" s="87"/>
      <c r="AM612" s="87">
        <v>88</v>
      </c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8"/>
      <c r="BT612" s="81">
        <v>0</v>
      </c>
      <c r="BU612" s="82">
        <v>0</v>
      </c>
      <c r="BV612" s="82">
        <v>0</v>
      </c>
      <c r="BW612" s="82">
        <v>0</v>
      </c>
      <c r="BX612" s="82">
        <v>0</v>
      </c>
      <c r="BY612" s="82">
        <v>0</v>
      </c>
      <c r="BZ612" s="99"/>
      <c r="DT612" s="84"/>
      <c r="DU612" s="84"/>
      <c r="DV612" s="84"/>
      <c r="DW612" s="84"/>
      <c r="DX612" s="84"/>
      <c r="DY612" s="84"/>
      <c r="DZ612" s="84"/>
      <c r="EA612" s="84"/>
      <c r="EC612" s="84"/>
      <c r="ED612" s="84"/>
      <c r="EE612" s="84"/>
      <c r="EF612" s="84"/>
      <c r="EG612" s="84"/>
      <c r="EH612" s="84"/>
      <c r="EI612" s="84"/>
      <c r="EJ612" s="84"/>
      <c r="EK612" s="84"/>
      <c r="EL612" s="84"/>
      <c r="EM612" s="84"/>
      <c r="EN612" s="84"/>
      <c r="EO612" s="84"/>
      <c r="EP612" s="84"/>
      <c r="EQ612" s="84"/>
      <c r="ER612" s="84"/>
      <c r="ES612" s="84"/>
      <c r="ET612" s="84"/>
      <c r="EU612" s="84"/>
      <c r="EV612" s="84"/>
      <c r="EW612" s="84"/>
      <c r="EX612" s="84"/>
      <c r="EY612" s="84"/>
      <c r="EZ612" s="84"/>
    </row>
    <row r="613" spans="1:166" s="83" customFormat="1" ht="15.75" customHeight="1" thickBot="1" x14ac:dyDescent="0.3">
      <c r="A613" s="85" t="s">
        <v>1598</v>
      </c>
      <c r="B613" s="39" t="s">
        <v>1653</v>
      </c>
      <c r="C613" s="40">
        <v>34110</v>
      </c>
      <c r="D613" s="107" t="s">
        <v>2962</v>
      </c>
      <c r="E613" s="47" t="s">
        <v>1645</v>
      </c>
      <c r="F613" s="51">
        <v>88</v>
      </c>
      <c r="G613" s="86"/>
      <c r="H613" s="87"/>
      <c r="I613" s="87"/>
      <c r="J613" s="91"/>
      <c r="K613" s="91"/>
      <c r="L613" s="87"/>
      <c r="M613" s="87"/>
      <c r="N613" s="87"/>
      <c r="O613" s="87"/>
      <c r="P613" s="91"/>
      <c r="Q613" s="87"/>
      <c r="R613" s="91"/>
      <c r="S613" s="87"/>
      <c r="T613" s="91"/>
      <c r="U613" s="91"/>
      <c r="V613" s="87"/>
      <c r="W613" s="91"/>
      <c r="X613" s="87"/>
      <c r="Y613" s="87"/>
      <c r="Z613" s="91"/>
      <c r="AA613" s="91"/>
      <c r="AB613" s="87"/>
      <c r="AC613" s="91"/>
      <c r="AD613" s="91"/>
      <c r="AE613" s="87"/>
      <c r="AF613" s="87"/>
      <c r="AG613" s="91"/>
      <c r="AH613" s="87"/>
      <c r="AI613" s="87"/>
      <c r="AJ613" s="91"/>
      <c r="AK613" s="91"/>
      <c r="AL613" s="91"/>
      <c r="AM613" s="91"/>
      <c r="AN613" s="87"/>
      <c r="AO613" s="91"/>
      <c r="AP613" s="87"/>
      <c r="AQ613" s="91">
        <v>88</v>
      </c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2"/>
      <c r="BT613" s="81">
        <v>0</v>
      </c>
      <c r="BU613" s="82">
        <v>0</v>
      </c>
      <c r="BV613" s="82">
        <v>0</v>
      </c>
      <c r="BW613" s="82">
        <v>0</v>
      </c>
      <c r="BX613" s="82">
        <v>0</v>
      </c>
      <c r="BY613" s="82">
        <v>0</v>
      </c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  <c r="DD613" s="89"/>
      <c r="DE613" s="89"/>
      <c r="DF613" s="89"/>
      <c r="DG613" s="89"/>
      <c r="DH613" s="89"/>
      <c r="DI613" s="89"/>
      <c r="DJ613" s="89"/>
      <c r="DK613" s="89"/>
      <c r="DL613" s="89"/>
      <c r="DM613" s="89"/>
      <c r="DN613" s="89"/>
      <c r="DO613" s="89"/>
      <c r="DP613" s="89"/>
      <c r="DQ613" s="89"/>
      <c r="DR613" s="89"/>
      <c r="DS613" s="89"/>
      <c r="FA613" s="84"/>
    </row>
    <row r="614" spans="1:166" s="83" customFormat="1" ht="15.75" customHeight="1" thickBot="1" x14ac:dyDescent="0.3">
      <c r="A614" s="85" t="s">
        <v>1600</v>
      </c>
      <c r="B614" s="39" t="s">
        <v>1655</v>
      </c>
      <c r="C614" s="40">
        <v>33704</v>
      </c>
      <c r="D614" s="107" t="s">
        <v>2963</v>
      </c>
      <c r="E614" s="47" t="s">
        <v>70</v>
      </c>
      <c r="F614" s="51">
        <v>88</v>
      </c>
      <c r="G614" s="86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>
        <v>88</v>
      </c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8"/>
      <c r="BT614" s="81">
        <v>0</v>
      </c>
      <c r="BU614" s="82">
        <v>0</v>
      </c>
      <c r="BV614" s="82">
        <v>0</v>
      </c>
      <c r="BW614" s="82">
        <v>0</v>
      </c>
      <c r="BX614" s="82">
        <v>0</v>
      </c>
      <c r="BY614" s="82">
        <v>0</v>
      </c>
      <c r="BZ614" s="89"/>
      <c r="CA614" s="84"/>
      <c r="CB614" s="84"/>
      <c r="CC614" s="84"/>
      <c r="CD614" s="84"/>
      <c r="CE614" s="8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8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84"/>
      <c r="DH614" s="84"/>
      <c r="DI614" s="84"/>
      <c r="DJ614" s="84"/>
      <c r="DK614" s="84"/>
      <c r="DL614" s="84"/>
      <c r="DM614" s="84"/>
      <c r="DN614" s="84"/>
      <c r="DO614" s="84"/>
      <c r="DP614" s="84"/>
      <c r="DQ614" s="84"/>
      <c r="DR614" s="84"/>
      <c r="DS614" s="84"/>
      <c r="DT614" s="84"/>
      <c r="DU614" s="84"/>
      <c r="DV614" s="93"/>
      <c r="DW614" s="93"/>
      <c r="DX614" s="93"/>
      <c r="DY614" s="93"/>
      <c r="DZ614" s="93"/>
      <c r="EA614" s="93"/>
    </row>
    <row r="615" spans="1:166" s="83" customFormat="1" ht="15.75" customHeight="1" thickBot="1" x14ac:dyDescent="0.3">
      <c r="A615" s="85" t="s">
        <v>1602</v>
      </c>
      <c r="B615" s="39" t="s">
        <v>2385</v>
      </c>
      <c r="C615" s="40">
        <v>33551</v>
      </c>
      <c r="D615" s="107">
        <v>10672</v>
      </c>
      <c r="E615" s="47" t="s">
        <v>2365</v>
      </c>
      <c r="F615" s="51">
        <v>88</v>
      </c>
      <c r="G615" s="86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>
        <v>88</v>
      </c>
      <c r="BK615" s="87"/>
      <c r="BL615" s="87"/>
      <c r="BM615" s="87"/>
      <c r="BN615" s="87"/>
      <c r="BO615" s="87"/>
      <c r="BP615" s="87"/>
      <c r="BQ615" s="87"/>
      <c r="BR615" s="87"/>
      <c r="BS615" s="88"/>
      <c r="BT615" s="81">
        <v>0</v>
      </c>
      <c r="BU615" s="82">
        <v>0</v>
      </c>
      <c r="BV615" s="82">
        <v>0</v>
      </c>
      <c r="BW615" s="82">
        <v>0</v>
      </c>
      <c r="BX615" s="82">
        <v>0</v>
      </c>
      <c r="BY615" s="82">
        <v>0</v>
      </c>
      <c r="DT615" s="84"/>
      <c r="DU615" s="84"/>
      <c r="FA615" s="84"/>
    </row>
    <row r="616" spans="1:166" s="83" customFormat="1" ht="15.75" customHeight="1" thickBot="1" x14ac:dyDescent="0.3">
      <c r="A616" s="85" t="s">
        <v>1603</v>
      </c>
      <c r="B616" s="39" t="s">
        <v>1102</v>
      </c>
      <c r="C616" s="40">
        <v>30472</v>
      </c>
      <c r="D616" s="107" t="s">
        <v>2964</v>
      </c>
      <c r="E616" s="47" t="s">
        <v>60</v>
      </c>
      <c r="F616" s="51">
        <v>88</v>
      </c>
      <c r="G616" s="90"/>
      <c r="H616" s="91"/>
      <c r="I616" s="91"/>
      <c r="J616" s="91"/>
      <c r="K616" s="87"/>
      <c r="L616" s="91"/>
      <c r="M616" s="91"/>
      <c r="N616" s="91"/>
      <c r="O616" s="91"/>
      <c r="P616" s="91"/>
      <c r="Q616" s="91"/>
      <c r="R616" s="91"/>
      <c r="S616" s="91"/>
      <c r="T616" s="87"/>
      <c r="U616" s="87"/>
      <c r="V616" s="87"/>
      <c r="W616" s="91"/>
      <c r="X616" s="91"/>
      <c r="Y616" s="91"/>
      <c r="Z616" s="91"/>
      <c r="AA616" s="87">
        <v>88</v>
      </c>
      <c r="AB616" s="91"/>
      <c r="AC616" s="91"/>
      <c r="AD616" s="87"/>
      <c r="AE616" s="91"/>
      <c r="AF616" s="91"/>
      <c r="AG616" s="87"/>
      <c r="AH616" s="87"/>
      <c r="AI616" s="91"/>
      <c r="AJ616" s="91"/>
      <c r="AK616" s="87"/>
      <c r="AL616" s="87"/>
      <c r="AM616" s="87"/>
      <c r="AN616" s="91"/>
      <c r="AO616" s="87"/>
      <c r="AP616" s="91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8"/>
      <c r="BT616" s="81">
        <v>0</v>
      </c>
      <c r="BU616" s="82">
        <v>0</v>
      </c>
      <c r="BV616" s="82">
        <v>0</v>
      </c>
      <c r="BW616" s="82">
        <v>0</v>
      </c>
      <c r="BX616" s="82">
        <v>0</v>
      </c>
      <c r="BY616" s="82">
        <v>0</v>
      </c>
    </row>
    <row r="617" spans="1:166" s="83" customFormat="1" ht="15.75" customHeight="1" thickBot="1" x14ac:dyDescent="0.3">
      <c r="A617" s="85" t="s">
        <v>1605</v>
      </c>
      <c r="B617" s="39" t="s">
        <v>1659</v>
      </c>
      <c r="C617" s="40">
        <v>28952</v>
      </c>
      <c r="D617" s="107" t="s">
        <v>2226</v>
      </c>
      <c r="E617" s="47" t="s">
        <v>1553</v>
      </c>
      <c r="F617" s="51">
        <v>78</v>
      </c>
      <c r="G617" s="86"/>
      <c r="H617" s="87"/>
      <c r="I617" s="87"/>
      <c r="J617" s="91"/>
      <c r="K617" s="87"/>
      <c r="L617" s="87"/>
      <c r="M617" s="87"/>
      <c r="N617" s="87"/>
      <c r="O617" s="87"/>
      <c r="P617" s="91"/>
      <c r="Q617" s="87"/>
      <c r="R617" s="91"/>
      <c r="S617" s="87"/>
      <c r="T617" s="87"/>
      <c r="U617" s="87"/>
      <c r="V617" s="87">
        <v>35</v>
      </c>
      <c r="W617" s="91"/>
      <c r="X617" s="87"/>
      <c r="Y617" s="87"/>
      <c r="Z617" s="91"/>
      <c r="AA617" s="87"/>
      <c r="AB617" s="87"/>
      <c r="AC617" s="91"/>
      <c r="AD617" s="87"/>
      <c r="AE617" s="87"/>
      <c r="AF617" s="87"/>
      <c r="AG617" s="87"/>
      <c r="AH617" s="87"/>
      <c r="AI617" s="87"/>
      <c r="AJ617" s="91"/>
      <c r="AK617" s="87"/>
      <c r="AL617" s="87"/>
      <c r="AM617" s="87"/>
      <c r="AN617" s="87"/>
      <c r="AO617" s="87">
        <v>43</v>
      </c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8"/>
      <c r="BT617" s="81">
        <v>0</v>
      </c>
      <c r="BU617" s="82">
        <v>0</v>
      </c>
      <c r="BV617" s="82">
        <v>0</v>
      </c>
      <c r="BW617" s="82">
        <v>0</v>
      </c>
      <c r="BX617" s="82">
        <v>0</v>
      </c>
      <c r="BY617" s="82">
        <v>0</v>
      </c>
      <c r="BZ617" s="89"/>
      <c r="CA617" s="84"/>
      <c r="CB617" s="84"/>
      <c r="CC617" s="84"/>
      <c r="CD617" s="84"/>
      <c r="CE617" s="8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8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84"/>
      <c r="DH617" s="84"/>
      <c r="DI617" s="84"/>
      <c r="DJ617" s="84"/>
      <c r="DK617" s="84"/>
      <c r="DL617" s="84"/>
      <c r="DM617" s="84"/>
      <c r="DN617" s="84"/>
      <c r="DO617" s="84"/>
      <c r="DP617" s="84"/>
      <c r="DQ617" s="84"/>
      <c r="DR617" s="84"/>
      <c r="DS617" s="84"/>
      <c r="DT617" s="84"/>
      <c r="DU617" s="84"/>
      <c r="DV617" s="93"/>
      <c r="DW617" s="93"/>
      <c r="DX617" s="93"/>
      <c r="DY617" s="93"/>
      <c r="DZ617" s="93"/>
      <c r="EA617" s="93"/>
    </row>
    <row r="618" spans="1:166" s="83" customFormat="1" ht="15.75" customHeight="1" thickBot="1" x14ac:dyDescent="0.3">
      <c r="A618" s="85" t="s">
        <v>1607</v>
      </c>
      <c r="B618" s="37" t="s">
        <v>471</v>
      </c>
      <c r="C618" s="38">
        <v>38484</v>
      </c>
      <c r="D618" s="107" t="s">
        <v>2965</v>
      </c>
      <c r="E618" s="47" t="s">
        <v>667</v>
      </c>
      <c r="F618" s="51">
        <v>72</v>
      </c>
      <c r="G618" s="90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>
        <v>72</v>
      </c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2"/>
      <c r="BT618" s="81">
        <v>0</v>
      </c>
      <c r="BU618" s="82">
        <v>0</v>
      </c>
      <c r="BV618" s="82">
        <v>0</v>
      </c>
      <c r="BW618" s="82">
        <v>0</v>
      </c>
      <c r="BX618" s="82">
        <v>0</v>
      </c>
      <c r="BY618" s="82">
        <v>0</v>
      </c>
    </row>
    <row r="619" spans="1:166" s="83" customFormat="1" ht="15.75" customHeight="1" thickBot="1" x14ac:dyDescent="0.3">
      <c r="A619" s="85" t="s">
        <v>1609</v>
      </c>
      <c r="B619" s="41" t="s">
        <v>1668</v>
      </c>
      <c r="C619" s="72">
        <v>37817</v>
      </c>
      <c r="D619" s="107" t="s">
        <v>2966</v>
      </c>
      <c r="E619" s="49" t="s">
        <v>1645</v>
      </c>
      <c r="F619" s="51">
        <v>66</v>
      </c>
      <c r="G619" s="90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>
        <v>66</v>
      </c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2"/>
      <c r="BT619" s="81">
        <v>0</v>
      </c>
      <c r="BU619" s="82">
        <v>0</v>
      </c>
      <c r="BV619" s="82">
        <v>0</v>
      </c>
      <c r="BW619" s="82">
        <v>0</v>
      </c>
      <c r="BX619" s="82">
        <v>0</v>
      </c>
      <c r="BY619" s="82">
        <v>0</v>
      </c>
    </row>
    <row r="620" spans="1:166" s="83" customFormat="1" ht="15.75" customHeight="1" thickBot="1" x14ac:dyDescent="0.25">
      <c r="A620" s="85" t="s">
        <v>1610</v>
      </c>
      <c r="B620" s="103" t="s">
        <v>1670</v>
      </c>
      <c r="C620" s="72">
        <v>37667</v>
      </c>
      <c r="D620" s="107" t="s">
        <v>2967</v>
      </c>
      <c r="E620" s="49" t="s">
        <v>1221</v>
      </c>
      <c r="F620" s="51">
        <v>66</v>
      </c>
      <c r="G620" s="90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>
        <v>66</v>
      </c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2"/>
      <c r="BT620" s="81">
        <v>0</v>
      </c>
      <c r="BU620" s="82">
        <v>0</v>
      </c>
      <c r="BV620" s="82">
        <v>0</v>
      </c>
      <c r="BW620" s="82">
        <v>0</v>
      </c>
      <c r="BX620" s="82">
        <v>0</v>
      </c>
      <c r="BY620" s="82">
        <v>0</v>
      </c>
    </row>
    <row r="621" spans="1:166" s="83" customFormat="1" ht="15.75" customHeight="1" thickBot="1" x14ac:dyDescent="0.3">
      <c r="A621" s="85" t="s">
        <v>1611</v>
      </c>
      <c r="B621" s="37" t="s">
        <v>2386</v>
      </c>
      <c r="C621" s="38">
        <v>37247</v>
      </c>
      <c r="D621" s="107" t="s">
        <v>2968</v>
      </c>
      <c r="E621" s="46" t="s">
        <v>932</v>
      </c>
      <c r="F621" s="51">
        <v>65</v>
      </c>
      <c r="G621" s="90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2">
        <v>65</v>
      </c>
      <c r="BT621" s="81">
        <v>0</v>
      </c>
      <c r="BU621" s="82">
        <v>0</v>
      </c>
      <c r="BV621" s="82">
        <v>0</v>
      </c>
      <c r="BW621" s="82">
        <v>0</v>
      </c>
      <c r="BX621" s="82">
        <v>0</v>
      </c>
      <c r="BY621" s="82">
        <v>0</v>
      </c>
      <c r="FE621" s="84"/>
      <c r="FF621" s="84"/>
      <c r="FG621" s="84"/>
      <c r="FH621" s="84"/>
      <c r="FI621" s="84"/>
      <c r="FJ621" s="84"/>
    </row>
    <row r="622" spans="1:166" s="83" customFormat="1" ht="15.75" customHeight="1" thickBot="1" x14ac:dyDescent="0.3">
      <c r="A622" s="85" t="s">
        <v>1612</v>
      </c>
      <c r="B622" s="37" t="s">
        <v>1267</v>
      </c>
      <c r="C622" s="52">
        <v>36793</v>
      </c>
      <c r="D622" s="107" t="s">
        <v>2969</v>
      </c>
      <c r="E622" s="47" t="s">
        <v>407</v>
      </c>
      <c r="F622" s="51">
        <v>65</v>
      </c>
      <c r="G622" s="90"/>
      <c r="H622" s="91"/>
      <c r="I622" s="91"/>
      <c r="J622" s="91"/>
      <c r="K622" s="87"/>
      <c r="L622" s="91"/>
      <c r="M622" s="91"/>
      <c r="N622" s="91"/>
      <c r="O622" s="91"/>
      <c r="P622" s="91"/>
      <c r="Q622" s="91"/>
      <c r="R622" s="91"/>
      <c r="S622" s="91"/>
      <c r="T622" s="87"/>
      <c r="U622" s="87"/>
      <c r="V622" s="91"/>
      <c r="W622" s="91"/>
      <c r="X622" s="91"/>
      <c r="Y622" s="91">
        <v>65</v>
      </c>
      <c r="Z622" s="91"/>
      <c r="AA622" s="87"/>
      <c r="AB622" s="91"/>
      <c r="AC622" s="91"/>
      <c r="AD622" s="87"/>
      <c r="AE622" s="91"/>
      <c r="AF622" s="91"/>
      <c r="AG622" s="87"/>
      <c r="AH622" s="91"/>
      <c r="AI622" s="91"/>
      <c r="AJ622" s="91"/>
      <c r="AK622" s="87"/>
      <c r="AL622" s="87"/>
      <c r="AM622" s="87"/>
      <c r="AN622" s="91"/>
      <c r="AO622" s="87"/>
      <c r="AP622" s="91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8"/>
      <c r="BT622" s="81">
        <v>0</v>
      </c>
      <c r="BU622" s="82">
        <v>0</v>
      </c>
      <c r="BV622" s="82">
        <v>0</v>
      </c>
      <c r="BW622" s="82">
        <v>0</v>
      </c>
      <c r="BX622" s="82">
        <v>0</v>
      </c>
      <c r="BY622" s="82">
        <v>0</v>
      </c>
      <c r="DV622" s="84"/>
      <c r="DW622" s="84"/>
      <c r="DX622" s="84"/>
      <c r="DY622" s="84"/>
      <c r="DZ622" s="84"/>
      <c r="EA622" s="84"/>
      <c r="EC622" s="84"/>
      <c r="ED622" s="84"/>
      <c r="EE622" s="84"/>
      <c r="EF622" s="84"/>
      <c r="EG622" s="84"/>
      <c r="EH622" s="84"/>
      <c r="EI622" s="84"/>
      <c r="EJ622" s="84"/>
      <c r="EK622" s="84"/>
      <c r="EL622" s="84"/>
      <c r="EM622" s="84"/>
      <c r="EN622" s="84"/>
      <c r="EO622" s="84"/>
      <c r="EP622" s="84"/>
      <c r="EQ622" s="84"/>
      <c r="ER622" s="84"/>
      <c r="ES622" s="84"/>
      <c r="ET622" s="84"/>
      <c r="EU622" s="84"/>
      <c r="EV622" s="84"/>
      <c r="EW622" s="84"/>
      <c r="EX622" s="84"/>
      <c r="EY622" s="84"/>
      <c r="EZ622" s="84"/>
    </row>
    <row r="623" spans="1:166" s="83" customFormat="1" ht="15.75" customHeight="1" thickBot="1" x14ac:dyDescent="0.3">
      <c r="A623" s="85" t="s">
        <v>1614</v>
      </c>
      <c r="B623" s="39" t="s">
        <v>1672</v>
      </c>
      <c r="C623" s="40">
        <v>35979</v>
      </c>
      <c r="D623" s="107" t="s">
        <v>2970</v>
      </c>
      <c r="E623" s="47" t="s">
        <v>1462</v>
      </c>
      <c r="F623" s="51">
        <v>65</v>
      </c>
      <c r="G623" s="86"/>
      <c r="H623" s="87"/>
      <c r="I623" s="87">
        <v>65</v>
      </c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8"/>
      <c r="BT623" s="81">
        <v>0</v>
      </c>
      <c r="BU623" s="82">
        <v>0</v>
      </c>
      <c r="BV623" s="82">
        <v>0</v>
      </c>
      <c r="BW623" s="82">
        <v>0</v>
      </c>
      <c r="BX623" s="82">
        <v>0</v>
      </c>
      <c r="BY623" s="82">
        <v>0</v>
      </c>
      <c r="CA623" s="99"/>
      <c r="CB623" s="99"/>
      <c r="CC623" s="99"/>
      <c r="CD623" s="99"/>
      <c r="CE623" s="99"/>
      <c r="CF623" s="99"/>
      <c r="CG623" s="99"/>
      <c r="CH623" s="99"/>
      <c r="CI623" s="99"/>
      <c r="CJ623" s="99"/>
      <c r="CK623" s="99"/>
      <c r="CL623" s="99"/>
      <c r="CM623" s="99"/>
      <c r="CN623" s="99"/>
      <c r="CO623" s="99"/>
      <c r="CP623" s="99"/>
      <c r="CQ623" s="99"/>
      <c r="CR623" s="99"/>
      <c r="CS623" s="99"/>
      <c r="CT623" s="99"/>
      <c r="CU623" s="99"/>
      <c r="CV623" s="99"/>
      <c r="CW623" s="99"/>
      <c r="CX623" s="99"/>
      <c r="CY623" s="99"/>
      <c r="CZ623" s="99"/>
      <c r="DA623" s="99"/>
      <c r="DB623" s="99"/>
      <c r="DC623" s="99"/>
      <c r="DD623" s="99"/>
      <c r="DE623" s="99"/>
      <c r="DF623" s="99"/>
      <c r="DG623" s="99"/>
      <c r="DH623" s="99"/>
      <c r="DI623" s="99"/>
      <c r="DJ623" s="99"/>
      <c r="DK623" s="99"/>
      <c r="DL623" s="99"/>
      <c r="DM623" s="99"/>
      <c r="DN623" s="99"/>
      <c r="DO623" s="99"/>
      <c r="DP623" s="99"/>
      <c r="DQ623" s="99"/>
      <c r="DR623" s="99"/>
      <c r="DS623" s="99"/>
      <c r="DT623" s="89"/>
      <c r="DU623" s="89"/>
      <c r="DV623" s="84"/>
      <c r="DW623" s="84"/>
      <c r="DX623" s="84"/>
      <c r="DY623" s="84"/>
      <c r="DZ623" s="84"/>
      <c r="EA623" s="84"/>
    </row>
    <row r="624" spans="1:166" s="83" customFormat="1" ht="15.75" customHeight="1" thickBot="1" x14ac:dyDescent="0.25">
      <c r="A624" s="85" t="s">
        <v>1615</v>
      </c>
      <c r="B624" s="103" t="s">
        <v>1674</v>
      </c>
      <c r="C624" s="40">
        <v>35891</v>
      </c>
      <c r="D624" s="107" t="s">
        <v>2971</v>
      </c>
      <c r="E624" s="47" t="s">
        <v>45</v>
      </c>
      <c r="F624" s="51">
        <v>65</v>
      </c>
      <c r="G624" s="86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>
        <v>65</v>
      </c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8"/>
      <c r="BT624" s="81">
        <v>0</v>
      </c>
      <c r="BU624" s="82">
        <v>0</v>
      </c>
      <c r="BV624" s="82">
        <v>0</v>
      </c>
      <c r="BW624" s="82">
        <v>0</v>
      </c>
      <c r="BX624" s="82">
        <v>0</v>
      </c>
      <c r="BY624" s="82">
        <v>0</v>
      </c>
      <c r="DV624" s="84"/>
      <c r="DW624" s="84"/>
      <c r="DX624" s="84"/>
      <c r="DY624" s="84"/>
      <c r="DZ624" s="84"/>
      <c r="EA624" s="84"/>
      <c r="FA624" s="84"/>
    </row>
    <row r="625" spans="1:166" s="83" customFormat="1" ht="15.75" customHeight="1" thickBot="1" x14ac:dyDescent="0.3">
      <c r="A625" s="85" t="s">
        <v>1616</v>
      </c>
      <c r="B625" s="39" t="s">
        <v>1676</v>
      </c>
      <c r="C625" s="40">
        <v>35739</v>
      </c>
      <c r="D625" s="107" t="s">
        <v>2972</v>
      </c>
      <c r="E625" s="47" t="s">
        <v>1677</v>
      </c>
      <c r="F625" s="51">
        <v>65</v>
      </c>
      <c r="G625" s="86"/>
      <c r="H625" s="87"/>
      <c r="I625" s="87">
        <v>65</v>
      </c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8"/>
      <c r="BT625" s="81">
        <v>0</v>
      </c>
      <c r="BU625" s="82">
        <v>0</v>
      </c>
      <c r="BV625" s="82">
        <v>0</v>
      </c>
      <c r="BW625" s="82">
        <v>0</v>
      </c>
      <c r="BX625" s="82">
        <v>0</v>
      </c>
      <c r="BY625" s="82">
        <v>0</v>
      </c>
      <c r="BZ625" s="84"/>
      <c r="DT625" s="84"/>
      <c r="DU625" s="84"/>
      <c r="DV625" s="84"/>
      <c r="DW625" s="84"/>
      <c r="DX625" s="84"/>
      <c r="DY625" s="84"/>
      <c r="DZ625" s="84"/>
      <c r="EA625" s="84"/>
      <c r="FA625" s="84"/>
    </row>
    <row r="626" spans="1:166" s="83" customFormat="1" ht="15.75" customHeight="1" thickBot="1" x14ac:dyDescent="0.3">
      <c r="A626" s="85" t="s">
        <v>1617</v>
      </c>
      <c r="B626" s="39" t="s">
        <v>1679</v>
      </c>
      <c r="C626" s="40">
        <v>35702</v>
      </c>
      <c r="D626" s="107" t="s">
        <v>2973</v>
      </c>
      <c r="E626" s="47" t="s">
        <v>41</v>
      </c>
      <c r="F626" s="51">
        <v>65</v>
      </c>
      <c r="G626" s="86"/>
      <c r="H626" s="87"/>
      <c r="I626" s="87">
        <v>65</v>
      </c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8"/>
      <c r="BT626" s="81">
        <v>0</v>
      </c>
      <c r="BU626" s="82">
        <v>0</v>
      </c>
      <c r="BV626" s="82">
        <v>0</v>
      </c>
      <c r="BW626" s="82">
        <v>0</v>
      </c>
      <c r="BX626" s="82">
        <v>0</v>
      </c>
      <c r="BY626" s="82">
        <v>0</v>
      </c>
      <c r="BZ626" s="84"/>
      <c r="CA626" s="84"/>
      <c r="CB626" s="84"/>
      <c r="CC626" s="84"/>
      <c r="CD626" s="84"/>
      <c r="CE626" s="8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8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84"/>
      <c r="DH626" s="84"/>
      <c r="DI626" s="84"/>
      <c r="DJ626" s="84"/>
      <c r="DK626" s="84"/>
      <c r="DL626" s="93"/>
      <c r="DM626" s="93"/>
      <c r="DN626" s="93"/>
      <c r="DO626" s="93"/>
      <c r="DP626" s="93"/>
      <c r="DQ626" s="93"/>
      <c r="DR626" s="93"/>
      <c r="DS626" s="93"/>
      <c r="DT626" s="84"/>
      <c r="DU626" s="84"/>
      <c r="FB626" s="84"/>
      <c r="FC626" s="84"/>
    </row>
    <row r="627" spans="1:166" s="83" customFormat="1" ht="15.75" customHeight="1" thickBot="1" x14ac:dyDescent="0.3">
      <c r="A627" s="85" t="s">
        <v>1618</v>
      </c>
      <c r="B627" s="39" t="s">
        <v>1681</v>
      </c>
      <c r="C627" s="40">
        <v>35420</v>
      </c>
      <c r="D627" s="107" t="s">
        <v>2974</v>
      </c>
      <c r="E627" s="47" t="s">
        <v>412</v>
      </c>
      <c r="F627" s="51">
        <v>65</v>
      </c>
      <c r="G627" s="86"/>
      <c r="H627" s="87"/>
      <c r="I627" s="87">
        <v>65</v>
      </c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8"/>
      <c r="BT627" s="81">
        <v>0</v>
      </c>
      <c r="BU627" s="82">
        <v>0</v>
      </c>
      <c r="BV627" s="82">
        <v>0</v>
      </c>
      <c r="BW627" s="82">
        <v>0</v>
      </c>
      <c r="BX627" s="82">
        <v>0</v>
      </c>
      <c r="BY627" s="82">
        <v>0</v>
      </c>
      <c r="BZ627" s="84"/>
      <c r="DT627" s="84"/>
      <c r="DU627" s="84"/>
      <c r="FA627" s="84"/>
    </row>
    <row r="628" spans="1:166" s="83" customFormat="1" ht="15.75" customHeight="1" thickBot="1" x14ac:dyDescent="0.3">
      <c r="A628" s="85" t="s">
        <v>1620</v>
      </c>
      <c r="B628" s="39" t="s">
        <v>1683</v>
      </c>
      <c r="C628" s="40">
        <v>35409</v>
      </c>
      <c r="D628" s="107" t="s">
        <v>2975</v>
      </c>
      <c r="E628" s="47" t="s">
        <v>1462</v>
      </c>
      <c r="F628" s="51">
        <v>65</v>
      </c>
      <c r="G628" s="86"/>
      <c r="H628" s="87"/>
      <c r="I628" s="87">
        <v>65</v>
      </c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8"/>
      <c r="BT628" s="81">
        <v>0</v>
      </c>
      <c r="BU628" s="82">
        <v>0</v>
      </c>
      <c r="BV628" s="82">
        <v>0</v>
      </c>
      <c r="BW628" s="82">
        <v>0</v>
      </c>
      <c r="BX628" s="82">
        <v>0</v>
      </c>
      <c r="BY628" s="82">
        <v>0</v>
      </c>
      <c r="BZ628" s="89"/>
      <c r="DT628" s="84"/>
      <c r="DU628" s="84"/>
      <c r="FD628" s="84"/>
    </row>
    <row r="629" spans="1:166" s="83" customFormat="1" ht="15.75" customHeight="1" thickBot="1" x14ac:dyDescent="0.3">
      <c r="A629" s="85" t="s">
        <v>1621</v>
      </c>
      <c r="B629" s="39" t="s">
        <v>1685</v>
      </c>
      <c r="C629" s="40">
        <v>35335</v>
      </c>
      <c r="D629" s="107" t="s">
        <v>2976</v>
      </c>
      <c r="E629" s="47" t="s">
        <v>412</v>
      </c>
      <c r="F629" s="51">
        <v>65</v>
      </c>
      <c r="G629" s="86"/>
      <c r="H629" s="87"/>
      <c r="I629" s="87">
        <v>65</v>
      </c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8"/>
      <c r="BT629" s="81">
        <v>0</v>
      </c>
      <c r="BU629" s="82">
        <v>0</v>
      </c>
      <c r="BV629" s="82">
        <v>0</v>
      </c>
      <c r="BW629" s="82">
        <v>0</v>
      </c>
      <c r="BX629" s="82">
        <v>0</v>
      </c>
      <c r="BY629" s="82">
        <v>0</v>
      </c>
      <c r="BZ629" s="89"/>
      <c r="CA629" s="84"/>
      <c r="CB629" s="84"/>
      <c r="CC629" s="84"/>
      <c r="CD629" s="84"/>
      <c r="CE629" s="8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8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84"/>
      <c r="DH629" s="84"/>
      <c r="DI629" s="84"/>
      <c r="DJ629" s="84"/>
      <c r="DK629" s="84"/>
      <c r="DL629" s="84"/>
      <c r="DM629" s="84"/>
      <c r="DN629" s="84"/>
      <c r="DO629" s="84"/>
      <c r="DP629" s="84"/>
      <c r="DQ629" s="84"/>
      <c r="DR629" s="84"/>
      <c r="DS629" s="84"/>
      <c r="DT629" s="84"/>
      <c r="DU629" s="84"/>
      <c r="DV629" s="93"/>
      <c r="DW629" s="93"/>
      <c r="DX629" s="93"/>
      <c r="DY629" s="93"/>
      <c r="DZ629" s="93"/>
      <c r="EA629" s="93"/>
    </row>
    <row r="630" spans="1:166" s="83" customFormat="1" ht="15.75" customHeight="1" thickBot="1" x14ac:dyDescent="0.3">
      <c r="A630" s="85" t="s">
        <v>1622</v>
      </c>
      <c r="B630" s="43" t="s">
        <v>1688</v>
      </c>
      <c r="C630" s="44">
        <v>34120</v>
      </c>
      <c r="D630" s="107" t="s">
        <v>2977</v>
      </c>
      <c r="E630" s="50" t="s">
        <v>443</v>
      </c>
      <c r="F630" s="51">
        <v>65</v>
      </c>
      <c r="G630" s="94"/>
      <c r="H630" s="95"/>
      <c r="I630" s="87"/>
      <c r="J630" s="91"/>
      <c r="K630" s="87"/>
      <c r="L630" s="87"/>
      <c r="M630" s="87"/>
      <c r="N630" s="87"/>
      <c r="O630" s="87"/>
      <c r="P630" s="91"/>
      <c r="Q630" s="87"/>
      <c r="R630" s="91"/>
      <c r="S630" s="87"/>
      <c r="T630" s="87"/>
      <c r="U630" s="87"/>
      <c r="V630" s="95"/>
      <c r="W630" s="91"/>
      <c r="X630" s="87"/>
      <c r="Y630" s="87">
        <v>65</v>
      </c>
      <c r="Z630" s="91"/>
      <c r="AA630" s="87"/>
      <c r="AB630" s="87"/>
      <c r="AC630" s="91"/>
      <c r="AD630" s="87"/>
      <c r="AE630" s="87"/>
      <c r="AF630" s="87"/>
      <c r="AG630" s="87"/>
      <c r="AH630" s="95"/>
      <c r="AI630" s="87"/>
      <c r="AJ630" s="91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8"/>
      <c r="BT630" s="81">
        <v>0</v>
      </c>
      <c r="BU630" s="82">
        <v>0</v>
      </c>
      <c r="BV630" s="82">
        <v>0</v>
      </c>
      <c r="BW630" s="82">
        <v>0</v>
      </c>
      <c r="BX630" s="82">
        <v>0</v>
      </c>
      <c r="BY630" s="82">
        <v>0</v>
      </c>
      <c r="BZ630" s="93"/>
      <c r="CA630" s="93"/>
      <c r="CB630" s="93"/>
      <c r="CC630" s="93"/>
      <c r="CD630" s="93"/>
      <c r="CE630" s="93"/>
      <c r="CF630" s="93"/>
      <c r="CG630" s="93"/>
      <c r="CH630" s="93"/>
      <c r="CI630" s="93"/>
      <c r="CJ630" s="93"/>
      <c r="CK630" s="93"/>
      <c r="CL630" s="93"/>
      <c r="CM630" s="93"/>
      <c r="CN630" s="93"/>
      <c r="CO630" s="93"/>
      <c r="CP630" s="93"/>
      <c r="CQ630" s="93"/>
      <c r="CR630" s="93"/>
      <c r="CS630" s="93"/>
      <c r="CT630" s="93"/>
      <c r="CU630" s="93"/>
      <c r="CV630" s="93"/>
      <c r="CW630" s="93"/>
      <c r="CX630" s="93"/>
      <c r="CY630" s="93"/>
      <c r="CZ630" s="93"/>
      <c r="DA630" s="93"/>
      <c r="DB630" s="93"/>
      <c r="DC630" s="93"/>
      <c r="DD630" s="93"/>
      <c r="DE630" s="93"/>
      <c r="DF630" s="93"/>
      <c r="DG630" s="93"/>
      <c r="DH630" s="93"/>
      <c r="DI630" s="93"/>
      <c r="DJ630" s="93"/>
      <c r="DK630" s="93"/>
      <c r="DL630" s="99"/>
      <c r="DM630" s="99"/>
      <c r="DN630" s="84"/>
      <c r="DO630" s="84"/>
      <c r="DP630" s="84"/>
      <c r="DQ630" s="84"/>
      <c r="DR630" s="84"/>
      <c r="DS630" s="84"/>
      <c r="EB630" s="84"/>
      <c r="FB630" s="84"/>
      <c r="FC630" s="84"/>
    </row>
    <row r="631" spans="1:166" s="83" customFormat="1" ht="15.75" customHeight="1" thickBot="1" x14ac:dyDescent="0.3">
      <c r="A631" s="85" t="s">
        <v>1623</v>
      </c>
      <c r="B631" s="39" t="s">
        <v>1690</v>
      </c>
      <c r="C631" s="40">
        <v>31166</v>
      </c>
      <c r="D631" s="107">
        <v>9967</v>
      </c>
      <c r="E631" s="47" t="s">
        <v>771</v>
      </c>
      <c r="F631" s="51">
        <v>65</v>
      </c>
      <c r="G631" s="90"/>
      <c r="H631" s="91"/>
      <c r="I631" s="91"/>
      <c r="J631" s="91"/>
      <c r="K631" s="95"/>
      <c r="L631" s="91"/>
      <c r="M631" s="91"/>
      <c r="N631" s="91"/>
      <c r="O631" s="91"/>
      <c r="P631" s="91"/>
      <c r="Q631" s="91"/>
      <c r="R631" s="91"/>
      <c r="S631" s="91"/>
      <c r="T631" s="95"/>
      <c r="U631" s="95"/>
      <c r="V631" s="87"/>
      <c r="W631" s="91"/>
      <c r="X631" s="91"/>
      <c r="Y631" s="91"/>
      <c r="Z631" s="91"/>
      <c r="AA631" s="95"/>
      <c r="AB631" s="91"/>
      <c r="AC631" s="91"/>
      <c r="AD631" s="95"/>
      <c r="AE631" s="91"/>
      <c r="AF631" s="91"/>
      <c r="AG631" s="95"/>
      <c r="AH631" s="87"/>
      <c r="AI631" s="91"/>
      <c r="AJ631" s="91"/>
      <c r="AK631" s="95"/>
      <c r="AL631" s="95"/>
      <c r="AM631" s="95"/>
      <c r="AN631" s="91"/>
      <c r="AO631" s="95"/>
      <c r="AP631" s="91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>
        <v>65</v>
      </c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100"/>
      <c r="BT631" s="81">
        <v>0</v>
      </c>
      <c r="BU631" s="82">
        <v>0</v>
      </c>
      <c r="BV631" s="82">
        <v>0</v>
      </c>
      <c r="BW631" s="82">
        <v>0</v>
      </c>
      <c r="BX631" s="82">
        <v>0</v>
      </c>
      <c r="BY631" s="82">
        <v>0</v>
      </c>
      <c r="BZ631" s="89"/>
      <c r="CA631" s="84"/>
      <c r="CB631" s="84"/>
      <c r="CC631" s="84"/>
      <c r="CD631" s="84"/>
      <c r="CE631" s="8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8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84"/>
      <c r="DH631" s="84"/>
      <c r="DI631" s="84"/>
      <c r="DJ631" s="84"/>
      <c r="DK631" s="84"/>
      <c r="DL631" s="84"/>
      <c r="DM631" s="84"/>
      <c r="DN631" s="84"/>
      <c r="DO631" s="84"/>
      <c r="DP631" s="84"/>
      <c r="DQ631" s="84"/>
      <c r="DR631" s="84"/>
      <c r="DS631" s="84"/>
      <c r="DT631" s="84"/>
      <c r="DU631" s="84"/>
      <c r="DV631" s="93"/>
      <c r="DW631" s="93"/>
      <c r="DX631" s="93"/>
      <c r="DY631" s="93"/>
      <c r="DZ631" s="93"/>
      <c r="EA631" s="93"/>
      <c r="FA631" s="84"/>
    </row>
    <row r="632" spans="1:166" s="83" customFormat="1" ht="15.75" customHeight="1" thickBot="1" x14ac:dyDescent="0.3">
      <c r="A632" s="85" t="s">
        <v>1625</v>
      </c>
      <c r="B632" s="43" t="s">
        <v>2387</v>
      </c>
      <c r="C632" s="38">
        <v>30480</v>
      </c>
      <c r="D632" s="107" t="s">
        <v>2978</v>
      </c>
      <c r="E632" s="46" t="s">
        <v>1807</v>
      </c>
      <c r="F632" s="51">
        <v>65</v>
      </c>
      <c r="G632" s="90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>
        <v>65</v>
      </c>
      <c r="BS632" s="92"/>
      <c r="BT632" s="81">
        <v>0</v>
      </c>
      <c r="BU632" s="82">
        <v>0</v>
      </c>
      <c r="BV632" s="82">
        <v>0</v>
      </c>
      <c r="BW632" s="82">
        <v>0</v>
      </c>
      <c r="BX632" s="82">
        <v>0</v>
      </c>
      <c r="BY632" s="82">
        <v>0</v>
      </c>
    </row>
    <row r="633" spans="1:166" s="83" customFormat="1" ht="15.75" customHeight="1" thickBot="1" x14ac:dyDescent="0.3">
      <c r="A633" s="85" t="s">
        <v>1626</v>
      </c>
      <c r="B633" s="37" t="s">
        <v>1692</v>
      </c>
      <c r="C633" s="38">
        <v>39088</v>
      </c>
      <c r="D633" s="107" t="s">
        <v>2979</v>
      </c>
      <c r="E633" s="46" t="s">
        <v>53</v>
      </c>
      <c r="F633" s="51">
        <v>64</v>
      </c>
      <c r="G633" s="90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>
        <v>64</v>
      </c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2"/>
      <c r="BT633" s="81">
        <v>0</v>
      </c>
      <c r="BU633" s="82">
        <v>0</v>
      </c>
      <c r="BV633" s="82">
        <v>0</v>
      </c>
      <c r="BW633" s="82">
        <v>0</v>
      </c>
      <c r="BX633" s="82">
        <v>0</v>
      </c>
      <c r="BY633" s="82">
        <v>0</v>
      </c>
    </row>
    <row r="634" spans="1:166" s="83" customFormat="1" ht="15.75" customHeight="1" thickBot="1" x14ac:dyDescent="0.3">
      <c r="A634" s="85" t="s">
        <v>1628</v>
      </c>
      <c r="B634" s="37" t="s">
        <v>2388</v>
      </c>
      <c r="C634" s="38">
        <v>39526</v>
      </c>
      <c r="D634" s="107">
        <v>143654</v>
      </c>
      <c r="E634" s="46" t="s">
        <v>355</v>
      </c>
      <c r="F634" s="51">
        <v>60</v>
      </c>
      <c r="G634" s="90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>
        <v>60</v>
      </c>
      <c r="BS634" s="92"/>
      <c r="BT634" s="81">
        <v>0</v>
      </c>
      <c r="BU634" s="82">
        <v>0</v>
      </c>
      <c r="BV634" s="82">
        <v>0</v>
      </c>
      <c r="BW634" s="82">
        <v>0</v>
      </c>
      <c r="BX634" s="82">
        <v>0</v>
      </c>
      <c r="BY634" s="82">
        <v>0</v>
      </c>
      <c r="FE634" s="84"/>
      <c r="FF634" s="84"/>
      <c r="FG634" s="84"/>
      <c r="FH634" s="84"/>
      <c r="FI634" s="84"/>
      <c r="FJ634" s="84"/>
    </row>
    <row r="635" spans="1:166" s="83" customFormat="1" ht="15.75" customHeight="1" thickBot="1" x14ac:dyDescent="0.3">
      <c r="A635" s="85" t="s">
        <v>1629</v>
      </c>
      <c r="B635" s="37" t="s">
        <v>2389</v>
      </c>
      <c r="C635" s="38">
        <v>39487</v>
      </c>
      <c r="D635" s="107">
        <v>64634</v>
      </c>
      <c r="E635" s="46" t="s">
        <v>715</v>
      </c>
      <c r="F635" s="51">
        <v>60</v>
      </c>
      <c r="G635" s="90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>
        <v>60</v>
      </c>
      <c r="BS635" s="92"/>
      <c r="BT635" s="81">
        <v>0</v>
      </c>
      <c r="BU635" s="82">
        <v>0</v>
      </c>
      <c r="BV635" s="82">
        <v>0</v>
      </c>
      <c r="BW635" s="82">
        <v>0</v>
      </c>
      <c r="BX635" s="82">
        <v>0</v>
      </c>
      <c r="BY635" s="82">
        <v>0</v>
      </c>
      <c r="FE635" s="84"/>
      <c r="FF635" s="84"/>
      <c r="FG635" s="84"/>
      <c r="FH635" s="84"/>
      <c r="FI635" s="84"/>
      <c r="FJ635" s="84"/>
    </row>
    <row r="636" spans="1:166" s="83" customFormat="1" ht="15.75" customHeight="1" thickBot="1" x14ac:dyDescent="0.3">
      <c r="A636" s="85" t="s">
        <v>1630</v>
      </c>
      <c r="B636" s="37" t="s">
        <v>1694</v>
      </c>
      <c r="C636" s="38">
        <v>39360</v>
      </c>
      <c r="D636" s="107">
        <v>41087</v>
      </c>
      <c r="E636" s="46" t="s">
        <v>695</v>
      </c>
      <c r="F636" s="51">
        <v>60</v>
      </c>
      <c r="G636" s="90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>
        <v>60</v>
      </c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2"/>
      <c r="BT636" s="81">
        <v>0</v>
      </c>
      <c r="BU636" s="82">
        <v>0</v>
      </c>
      <c r="BV636" s="82">
        <v>0</v>
      </c>
      <c r="BW636" s="82">
        <v>0</v>
      </c>
      <c r="BX636" s="82">
        <v>0</v>
      </c>
      <c r="BY636" s="82">
        <v>0</v>
      </c>
      <c r="FD636" s="84"/>
    </row>
    <row r="637" spans="1:166" s="83" customFormat="1" ht="15.75" customHeight="1" thickBot="1" x14ac:dyDescent="0.3">
      <c r="A637" s="85" t="s">
        <v>1632</v>
      </c>
      <c r="B637" s="39" t="s">
        <v>2390</v>
      </c>
      <c r="C637" s="40">
        <v>39326</v>
      </c>
      <c r="D637" s="107">
        <v>143767</v>
      </c>
      <c r="E637" s="47" t="s">
        <v>701</v>
      </c>
      <c r="F637" s="51">
        <v>60</v>
      </c>
      <c r="G637" s="86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>
        <v>60</v>
      </c>
      <c r="BN637" s="87"/>
      <c r="BO637" s="87"/>
      <c r="BP637" s="87"/>
      <c r="BQ637" s="87"/>
      <c r="BR637" s="87"/>
      <c r="BS637" s="88"/>
      <c r="BT637" s="81">
        <v>0</v>
      </c>
      <c r="BU637" s="82">
        <v>0</v>
      </c>
      <c r="BV637" s="82">
        <v>0</v>
      </c>
      <c r="BW637" s="82">
        <v>0</v>
      </c>
      <c r="BX637" s="82">
        <v>0</v>
      </c>
      <c r="BY637" s="82">
        <v>0</v>
      </c>
      <c r="DT637" s="84"/>
      <c r="DU637" s="84"/>
      <c r="FA637" s="84"/>
    </row>
    <row r="638" spans="1:166" s="83" customFormat="1" ht="15.75" customHeight="1" thickBot="1" x14ac:dyDescent="0.3">
      <c r="A638" s="85" t="s">
        <v>1634</v>
      </c>
      <c r="B638" s="37" t="s">
        <v>1696</v>
      </c>
      <c r="C638" s="38">
        <v>39225</v>
      </c>
      <c r="D638" s="107" t="s">
        <v>2980</v>
      </c>
      <c r="E638" s="46" t="s">
        <v>46</v>
      </c>
      <c r="F638" s="51">
        <v>60</v>
      </c>
      <c r="G638" s="90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>
        <v>60</v>
      </c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2"/>
      <c r="BT638" s="81">
        <v>0</v>
      </c>
      <c r="BU638" s="82">
        <v>0</v>
      </c>
      <c r="BV638" s="82">
        <v>0</v>
      </c>
      <c r="BW638" s="82">
        <v>0</v>
      </c>
      <c r="BX638" s="82">
        <v>0</v>
      </c>
      <c r="BY638" s="82">
        <v>0</v>
      </c>
      <c r="FD638" s="84"/>
    </row>
    <row r="639" spans="1:166" s="83" customFormat="1" ht="15.75" customHeight="1" thickBot="1" x14ac:dyDescent="0.3">
      <c r="A639" s="85" t="s">
        <v>1636</v>
      </c>
      <c r="B639" s="37" t="s">
        <v>1698</v>
      </c>
      <c r="C639" s="38">
        <v>39153</v>
      </c>
      <c r="D639" s="107" t="s">
        <v>2981</v>
      </c>
      <c r="E639" s="46" t="s">
        <v>46</v>
      </c>
      <c r="F639" s="51">
        <v>60</v>
      </c>
      <c r="G639" s="90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>
        <v>60</v>
      </c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2"/>
      <c r="BT639" s="81">
        <v>0</v>
      </c>
      <c r="BU639" s="82">
        <v>0</v>
      </c>
      <c r="BV639" s="82">
        <v>0</v>
      </c>
      <c r="BW639" s="82">
        <v>0</v>
      </c>
      <c r="BX639" s="82">
        <v>0</v>
      </c>
      <c r="BY639" s="82">
        <v>0</v>
      </c>
      <c r="FD639" s="84"/>
    </row>
    <row r="640" spans="1:166" s="83" customFormat="1" ht="15.75" customHeight="1" thickBot="1" x14ac:dyDescent="0.3">
      <c r="A640" s="85" t="s">
        <v>1638</v>
      </c>
      <c r="B640" s="39" t="s">
        <v>2391</v>
      </c>
      <c r="C640" s="40">
        <v>39040</v>
      </c>
      <c r="D640" s="107">
        <v>168221</v>
      </c>
      <c r="E640" s="47" t="s">
        <v>408</v>
      </c>
      <c r="F640" s="51">
        <v>60</v>
      </c>
      <c r="G640" s="86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>
        <v>60</v>
      </c>
      <c r="BN640" s="87"/>
      <c r="BO640" s="87"/>
      <c r="BP640" s="87"/>
      <c r="BQ640" s="87"/>
      <c r="BR640" s="87"/>
      <c r="BS640" s="88"/>
      <c r="BT640" s="81">
        <v>0</v>
      </c>
      <c r="BU640" s="82">
        <v>0</v>
      </c>
      <c r="BV640" s="82">
        <v>0</v>
      </c>
      <c r="BW640" s="82">
        <v>0</v>
      </c>
      <c r="BX640" s="82">
        <v>0</v>
      </c>
      <c r="BY640" s="82">
        <v>0</v>
      </c>
      <c r="DT640" s="84"/>
      <c r="DU640" s="84"/>
      <c r="FA640" s="84"/>
    </row>
    <row r="641" spans="1:166" s="83" customFormat="1" ht="15.75" customHeight="1" thickBot="1" x14ac:dyDescent="0.3">
      <c r="A641" s="85" t="s">
        <v>1639</v>
      </c>
      <c r="B641" s="37" t="s">
        <v>461</v>
      </c>
      <c r="C641" s="38">
        <v>38019</v>
      </c>
      <c r="D641" s="107" t="s">
        <v>2982</v>
      </c>
      <c r="E641" s="46" t="s">
        <v>695</v>
      </c>
      <c r="F641" s="51">
        <v>60</v>
      </c>
      <c r="G641" s="90"/>
      <c r="H641" s="91"/>
      <c r="I641" s="91"/>
      <c r="J641" s="91"/>
      <c r="K641" s="91"/>
      <c r="L641" s="91"/>
      <c r="M641" s="91"/>
      <c r="N641" s="91"/>
      <c r="O641" s="91"/>
      <c r="P641" s="91"/>
      <c r="Q641" s="91">
        <v>60</v>
      </c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2"/>
      <c r="BT641" s="81">
        <v>0</v>
      </c>
      <c r="BU641" s="82">
        <v>0</v>
      </c>
      <c r="BV641" s="82">
        <v>0</v>
      </c>
      <c r="BW641" s="82">
        <v>0</v>
      </c>
      <c r="BX641" s="82">
        <v>0</v>
      </c>
      <c r="BY641" s="82">
        <v>0</v>
      </c>
      <c r="FD641" s="84"/>
    </row>
    <row r="642" spans="1:166" s="83" customFormat="1" ht="15.75" customHeight="1" thickBot="1" x14ac:dyDescent="0.3">
      <c r="A642" s="85" t="s">
        <v>1641</v>
      </c>
      <c r="B642" s="37" t="s">
        <v>265</v>
      </c>
      <c r="C642" s="38">
        <v>37915</v>
      </c>
      <c r="D642" s="107" t="s">
        <v>2983</v>
      </c>
      <c r="E642" s="46" t="s">
        <v>715</v>
      </c>
      <c r="F642" s="51">
        <v>60</v>
      </c>
      <c r="G642" s="90"/>
      <c r="H642" s="91"/>
      <c r="I642" s="91"/>
      <c r="J642" s="91"/>
      <c r="K642" s="91"/>
      <c r="L642" s="91"/>
      <c r="M642" s="91"/>
      <c r="N642" s="91"/>
      <c r="O642" s="91">
        <v>60</v>
      </c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2"/>
      <c r="BT642" s="81">
        <v>0</v>
      </c>
      <c r="BU642" s="82">
        <v>0</v>
      </c>
      <c r="BV642" s="82">
        <v>0</v>
      </c>
      <c r="BW642" s="82">
        <v>0</v>
      </c>
      <c r="BX642" s="82">
        <v>0</v>
      </c>
      <c r="BY642" s="82">
        <v>0</v>
      </c>
    </row>
    <row r="643" spans="1:166" s="83" customFormat="1" ht="15.75" customHeight="1" thickBot="1" x14ac:dyDescent="0.3">
      <c r="A643" s="85" t="s">
        <v>1643</v>
      </c>
      <c r="B643" s="37" t="s">
        <v>1700</v>
      </c>
      <c r="C643" s="38">
        <v>37650</v>
      </c>
      <c r="D643" s="107" t="s">
        <v>2984</v>
      </c>
      <c r="E643" s="46" t="s">
        <v>70</v>
      </c>
      <c r="F643" s="51">
        <v>60</v>
      </c>
      <c r="G643" s="90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>
        <v>60</v>
      </c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2"/>
      <c r="BT643" s="81">
        <v>0</v>
      </c>
      <c r="BU643" s="82">
        <v>0</v>
      </c>
      <c r="BV643" s="82">
        <v>0</v>
      </c>
      <c r="BW643" s="82">
        <v>0</v>
      </c>
      <c r="BX643" s="82">
        <v>0</v>
      </c>
      <c r="BY643" s="82">
        <v>0</v>
      </c>
    </row>
    <row r="644" spans="1:166" s="83" customFormat="1" ht="15.75" customHeight="1" thickBot="1" x14ac:dyDescent="0.3">
      <c r="A644" s="85" t="s">
        <v>1646</v>
      </c>
      <c r="B644" s="37" t="s">
        <v>255</v>
      </c>
      <c r="C644" s="38">
        <v>36937</v>
      </c>
      <c r="D644" s="107" t="s">
        <v>2985</v>
      </c>
      <c r="E644" s="46" t="s">
        <v>19</v>
      </c>
      <c r="F644" s="51">
        <v>60</v>
      </c>
      <c r="G644" s="90"/>
      <c r="H644" s="91"/>
      <c r="I644" s="91"/>
      <c r="J644" s="91"/>
      <c r="K644" s="91"/>
      <c r="L644" s="91"/>
      <c r="M644" s="91"/>
      <c r="N644" s="91"/>
      <c r="O644" s="91">
        <v>60</v>
      </c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2"/>
      <c r="BT644" s="81">
        <v>0</v>
      </c>
      <c r="BU644" s="82">
        <v>0</v>
      </c>
      <c r="BV644" s="82">
        <v>0</v>
      </c>
      <c r="BW644" s="82">
        <v>0</v>
      </c>
      <c r="BX644" s="82">
        <v>0</v>
      </c>
      <c r="BY644" s="82">
        <v>0</v>
      </c>
    </row>
    <row r="645" spans="1:166" s="83" customFormat="1" ht="15.75" customHeight="1" thickBot="1" x14ac:dyDescent="0.3">
      <c r="A645" s="85" t="s">
        <v>1648</v>
      </c>
      <c r="B645" s="37" t="s">
        <v>1708</v>
      </c>
      <c r="C645" s="38">
        <v>38845</v>
      </c>
      <c r="D645" s="107" t="s">
        <v>2986</v>
      </c>
      <c r="E645" s="46" t="s">
        <v>932</v>
      </c>
      <c r="F645" s="51">
        <v>55</v>
      </c>
      <c r="G645" s="90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>
        <v>55</v>
      </c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2"/>
      <c r="BT645" s="81">
        <v>0</v>
      </c>
      <c r="BU645" s="82">
        <v>0</v>
      </c>
      <c r="BV645" s="82">
        <v>0</v>
      </c>
      <c r="BW645" s="82">
        <v>0</v>
      </c>
      <c r="BX645" s="82">
        <v>0</v>
      </c>
      <c r="BY645" s="82">
        <v>0</v>
      </c>
    </row>
    <row r="646" spans="1:166" s="83" customFormat="1" ht="15.75" customHeight="1" thickBot="1" x14ac:dyDescent="0.3">
      <c r="A646" s="85" t="s">
        <v>1650</v>
      </c>
      <c r="B646" s="39" t="s">
        <v>1712</v>
      </c>
      <c r="C646" s="40">
        <v>38667</v>
      </c>
      <c r="D646" s="107" t="s">
        <v>2987</v>
      </c>
      <c r="E646" s="47" t="s">
        <v>355</v>
      </c>
      <c r="F646" s="51">
        <v>55</v>
      </c>
      <c r="G646" s="86"/>
      <c r="H646" s="87"/>
      <c r="I646" s="87"/>
      <c r="J646" s="91"/>
      <c r="K646" s="87"/>
      <c r="L646" s="87"/>
      <c r="M646" s="87"/>
      <c r="N646" s="87"/>
      <c r="O646" s="87"/>
      <c r="P646" s="91"/>
      <c r="Q646" s="87"/>
      <c r="R646" s="91"/>
      <c r="S646" s="87"/>
      <c r="T646" s="87"/>
      <c r="U646" s="87"/>
      <c r="V646" s="87"/>
      <c r="W646" s="91"/>
      <c r="X646" s="87"/>
      <c r="Y646" s="87"/>
      <c r="Z646" s="91"/>
      <c r="AA646" s="87"/>
      <c r="AB646" s="87"/>
      <c r="AC646" s="91"/>
      <c r="AD646" s="87"/>
      <c r="AE646" s="87"/>
      <c r="AF646" s="87"/>
      <c r="AG646" s="87"/>
      <c r="AH646" s="87"/>
      <c r="AI646" s="87"/>
      <c r="AJ646" s="91"/>
      <c r="AK646" s="87"/>
      <c r="AL646" s="87"/>
      <c r="AM646" s="87"/>
      <c r="AN646" s="87">
        <v>55</v>
      </c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8"/>
      <c r="BT646" s="81">
        <v>0</v>
      </c>
      <c r="BU646" s="82">
        <v>0</v>
      </c>
      <c r="BV646" s="82">
        <v>0</v>
      </c>
      <c r="BW646" s="82">
        <v>0</v>
      </c>
      <c r="BX646" s="82">
        <v>0</v>
      </c>
      <c r="BY646" s="82">
        <v>0</v>
      </c>
      <c r="BZ646" s="99"/>
      <c r="DT646" s="84"/>
      <c r="DU646" s="84"/>
      <c r="DV646" s="84"/>
      <c r="DW646" s="84"/>
      <c r="DX646" s="84"/>
      <c r="DY646" s="84"/>
      <c r="DZ646" s="84"/>
      <c r="EA646" s="84"/>
      <c r="EC646" s="84"/>
      <c r="ED646" s="84"/>
      <c r="EE646" s="84"/>
      <c r="EF646" s="84"/>
      <c r="EG646" s="84"/>
      <c r="EH646" s="84"/>
      <c r="EI646" s="84"/>
      <c r="EJ646" s="84"/>
      <c r="EK646" s="84"/>
      <c r="EL646" s="84"/>
      <c r="EM646" s="84"/>
      <c r="EN646" s="84"/>
      <c r="EO646" s="84"/>
      <c r="EP646" s="84"/>
      <c r="EQ646" s="84"/>
      <c r="ER646" s="84"/>
      <c r="ES646" s="84"/>
      <c r="ET646" s="84"/>
      <c r="EU646" s="84"/>
      <c r="EV646" s="84"/>
      <c r="EW646" s="84"/>
      <c r="EX646" s="84"/>
      <c r="EY646" s="84"/>
      <c r="EZ646" s="84"/>
    </row>
    <row r="647" spans="1:166" s="83" customFormat="1" ht="15.75" customHeight="1" thickBot="1" x14ac:dyDescent="0.3">
      <c r="A647" s="85" t="s">
        <v>1652</v>
      </c>
      <c r="B647" s="37" t="s">
        <v>1718</v>
      </c>
      <c r="C647" s="38">
        <v>38184</v>
      </c>
      <c r="D647" s="107" t="s">
        <v>2988</v>
      </c>
      <c r="E647" s="46" t="s">
        <v>78</v>
      </c>
      <c r="F647" s="51">
        <v>55</v>
      </c>
      <c r="G647" s="90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>
        <v>55</v>
      </c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2"/>
      <c r="BT647" s="81">
        <v>0</v>
      </c>
      <c r="BU647" s="82">
        <v>0</v>
      </c>
      <c r="BV647" s="82">
        <v>0</v>
      </c>
      <c r="BW647" s="82">
        <v>0</v>
      </c>
      <c r="BX647" s="82">
        <v>0</v>
      </c>
      <c r="BY647" s="82">
        <v>0</v>
      </c>
    </row>
    <row r="648" spans="1:166" s="83" customFormat="1" ht="15.75" customHeight="1" thickBot="1" x14ac:dyDescent="0.3">
      <c r="A648" s="85" t="s">
        <v>1654</v>
      </c>
      <c r="B648" s="39" t="s">
        <v>493</v>
      </c>
      <c r="C648" s="40">
        <v>37898</v>
      </c>
      <c r="D648" s="107" t="s">
        <v>2989</v>
      </c>
      <c r="E648" s="47" t="s">
        <v>355</v>
      </c>
      <c r="F648" s="51">
        <v>55</v>
      </c>
      <c r="G648" s="86"/>
      <c r="H648" s="87"/>
      <c r="I648" s="87"/>
      <c r="J648" s="91"/>
      <c r="K648" s="87"/>
      <c r="L648" s="87"/>
      <c r="M648" s="87"/>
      <c r="N648" s="87"/>
      <c r="O648" s="87"/>
      <c r="P648" s="91"/>
      <c r="Q648" s="87"/>
      <c r="R648" s="91"/>
      <c r="S648" s="87"/>
      <c r="T648" s="87"/>
      <c r="U648" s="87"/>
      <c r="V648" s="87"/>
      <c r="W648" s="91"/>
      <c r="X648" s="87"/>
      <c r="Y648" s="87"/>
      <c r="Z648" s="91"/>
      <c r="AA648" s="87"/>
      <c r="AB648" s="87"/>
      <c r="AC648" s="91"/>
      <c r="AD648" s="87"/>
      <c r="AE648" s="87"/>
      <c r="AF648" s="87"/>
      <c r="AG648" s="87"/>
      <c r="AH648" s="87"/>
      <c r="AI648" s="87"/>
      <c r="AJ648" s="91"/>
      <c r="AK648" s="87"/>
      <c r="AL648" s="87"/>
      <c r="AM648" s="87"/>
      <c r="AN648" s="87">
        <v>55</v>
      </c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8"/>
      <c r="BT648" s="81">
        <v>0</v>
      </c>
      <c r="BU648" s="82">
        <v>0</v>
      </c>
      <c r="BV648" s="82">
        <v>0</v>
      </c>
      <c r="BW648" s="82">
        <v>0</v>
      </c>
      <c r="BX648" s="82">
        <v>0</v>
      </c>
      <c r="BY648" s="82">
        <v>0</v>
      </c>
      <c r="BZ648" s="99"/>
      <c r="DT648" s="84"/>
      <c r="DU648" s="84"/>
      <c r="DV648" s="84"/>
      <c r="DW648" s="84"/>
      <c r="DX648" s="84"/>
      <c r="DY648" s="84"/>
      <c r="DZ648" s="84"/>
      <c r="EA648" s="84"/>
      <c r="EC648" s="84"/>
      <c r="ED648" s="84"/>
      <c r="EE648" s="84"/>
      <c r="EF648" s="84"/>
      <c r="EG648" s="84"/>
      <c r="EH648" s="84"/>
      <c r="EI648" s="84"/>
      <c r="EJ648" s="84"/>
      <c r="EK648" s="84"/>
      <c r="EL648" s="84"/>
      <c r="EM648" s="84"/>
      <c r="EN648" s="84"/>
      <c r="EO648" s="84"/>
      <c r="EP648" s="84"/>
      <c r="EQ648" s="84"/>
      <c r="ER648" s="84"/>
      <c r="ES648" s="84"/>
      <c r="ET648" s="84"/>
      <c r="EU648" s="84"/>
      <c r="EV648" s="84"/>
      <c r="EW648" s="84"/>
      <c r="EX648" s="84"/>
      <c r="EY648" s="84"/>
      <c r="EZ648" s="84"/>
    </row>
    <row r="649" spans="1:166" s="83" customFormat="1" ht="15.75" customHeight="1" thickBot="1" x14ac:dyDescent="0.3">
      <c r="A649" s="85" t="s">
        <v>1656</v>
      </c>
      <c r="B649" s="37" t="s">
        <v>1721</v>
      </c>
      <c r="C649" s="38">
        <v>37826</v>
      </c>
      <c r="D649" s="107" t="s">
        <v>2990</v>
      </c>
      <c r="E649" s="46" t="s">
        <v>412</v>
      </c>
      <c r="F649" s="51">
        <v>55</v>
      </c>
      <c r="G649" s="90"/>
      <c r="H649" s="91"/>
      <c r="I649" s="91">
        <v>55</v>
      </c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2"/>
      <c r="BT649" s="81">
        <v>0</v>
      </c>
      <c r="BU649" s="82">
        <v>0</v>
      </c>
      <c r="BV649" s="82">
        <v>0</v>
      </c>
      <c r="BW649" s="82">
        <v>0</v>
      </c>
      <c r="BX649" s="82">
        <v>0</v>
      </c>
      <c r="BY649" s="82">
        <v>0</v>
      </c>
    </row>
    <row r="650" spans="1:166" s="83" customFormat="1" ht="15.75" customHeight="1" thickBot="1" x14ac:dyDescent="0.3">
      <c r="A650" s="85" t="s">
        <v>1657</v>
      </c>
      <c r="B650" s="37" t="s">
        <v>494</v>
      </c>
      <c r="C650" s="38">
        <v>37744</v>
      </c>
      <c r="D650" s="107" t="s">
        <v>2991</v>
      </c>
      <c r="E650" s="46" t="s">
        <v>11</v>
      </c>
      <c r="F650" s="51">
        <v>55</v>
      </c>
      <c r="G650" s="90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>
        <v>55</v>
      </c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2"/>
      <c r="BT650" s="81">
        <v>0</v>
      </c>
      <c r="BU650" s="82">
        <v>0</v>
      </c>
      <c r="BV650" s="82">
        <v>0</v>
      </c>
      <c r="BW650" s="82">
        <v>0</v>
      </c>
      <c r="BX650" s="82">
        <v>0</v>
      </c>
      <c r="BY650" s="82">
        <v>0</v>
      </c>
    </row>
    <row r="651" spans="1:166" s="83" customFormat="1" ht="15.75" customHeight="1" thickBot="1" x14ac:dyDescent="0.3">
      <c r="A651" s="85" t="s">
        <v>1658</v>
      </c>
      <c r="B651" s="37" t="s">
        <v>492</v>
      </c>
      <c r="C651" s="38">
        <v>37551</v>
      </c>
      <c r="D651" s="107" t="s">
        <v>2992</v>
      </c>
      <c r="E651" s="46" t="s">
        <v>11</v>
      </c>
      <c r="F651" s="51">
        <v>55</v>
      </c>
      <c r="G651" s="90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>
        <v>55</v>
      </c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2"/>
      <c r="BT651" s="81">
        <v>0</v>
      </c>
      <c r="BU651" s="82">
        <v>0</v>
      </c>
      <c r="BV651" s="82">
        <v>0</v>
      </c>
      <c r="BW651" s="82">
        <v>0</v>
      </c>
      <c r="BX651" s="82">
        <v>0</v>
      </c>
      <c r="BY651" s="82">
        <v>0</v>
      </c>
    </row>
    <row r="652" spans="1:166" s="83" customFormat="1" ht="15.75" customHeight="1" thickBot="1" x14ac:dyDescent="0.3">
      <c r="A652" s="85" t="s">
        <v>1660</v>
      </c>
      <c r="B652" s="37" t="s">
        <v>1728</v>
      </c>
      <c r="C652" s="38">
        <v>37215</v>
      </c>
      <c r="D652" s="107" t="s">
        <v>2993</v>
      </c>
      <c r="E652" s="46" t="s">
        <v>412</v>
      </c>
      <c r="F652" s="51">
        <v>55</v>
      </c>
      <c r="G652" s="90"/>
      <c r="H652" s="91"/>
      <c r="I652" s="91">
        <v>55</v>
      </c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2"/>
      <c r="BT652" s="81">
        <v>0</v>
      </c>
      <c r="BU652" s="82">
        <v>0</v>
      </c>
      <c r="BV652" s="82">
        <v>0</v>
      </c>
      <c r="BW652" s="82">
        <v>0</v>
      </c>
      <c r="BX652" s="82">
        <v>0</v>
      </c>
      <c r="BY652" s="82">
        <v>0</v>
      </c>
    </row>
    <row r="653" spans="1:166" s="83" customFormat="1" ht="15.75" customHeight="1" thickBot="1" x14ac:dyDescent="0.3">
      <c r="A653" s="85" t="s">
        <v>1662</v>
      </c>
      <c r="B653" s="37" t="s">
        <v>1730</v>
      </c>
      <c r="C653" s="38">
        <v>37029</v>
      </c>
      <c r="D653" s="107" t="s">
        <v>2994</v>
      </c>
      <c r="E653" s="46" t="s">
        <v>412</v>
      </c>
      <c r="F653" s="51">
        <v>55</v>
      </c>
      <c r="G653" s="90"/>
      <c r="H653" s="91"/>
      <c r="I653" s="91">
        <v>55</v>
      </c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2"/>
      <c r="BT653" s="81">
        <v>0</v>
      </c>
      <c r="BU653" s="82">
        <v>0</v>
      </c>
      <c r="BV653" s="82">
        <v>0</v>
      </c>
      <c r="BW653" s="82">
        <v>0</v>
      </c>
      <c r="BX653" s="82">
        <v>0</v>
      </c>
      <c r="BY653" s="82">
        <v>0</v>
      </c>
    </row>
    <row r="654" spans="1:166" s="83" customFormat="1" ht="15.75" customHeight="1" thickBot="1" x14ac:dyDescent="0.3">
      <c r="A654" s="85" t="s">
        <v>1663</v>
      </c>
      <c r="B654" s="37" t="s">
        <v>250</v>
      </c>
      <c r="C654" s="38">
        <v>37026</v>
      </c>
      <c r="D654" s="107" t="s">
        <v>2995</v>
      </c>
      <c r="E654" s="46" t="s">
        <v>1070</v>
      </c>
      <c r="F654" s="51">
        <v>55</v>
      </c>
      <c r="G654" s="90"/>
      <c r="H654" s="91"/>
      <c r="I654" s="91">
        <v>55</v>
      </c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2"/>
      <c r="BT654" s="81">
        <v>0</v>
      </c>
      <c r="BU654" s="82">
        <v>0</v>
      </c>
      <c r="BV654" s="82">
        <v>0</v>
      </c>
      <c r="BW654" s="82">
        <v>0</v>
      </c>
      <c r="BX654" s="82">
        <v>0</v>
      </c>
      <c r="BY654" s="82">
        <v>0</v>
      </c>
      <c r="FE654" s="84"/>
      <c r="FF654" s="84"/>
      <c r="FG654" s="84"/>
      <c r="FH654" s="84"/>
      <c r="FI654" s="84"/>
      <c r="FJ654" s="84"/>
    </row>
    <row r="655" spans="1:166" s="83" customFormat="1" ht="15.75" customHeight="1" thickBot="1" x14ac:dyDescent="0.3">
      <c r="A655" s="85" t="s">
        <v>1665</v>
      </c>
      <c r="B655" s="39" t="s">
        <v>438</v>
      </c>
      <c r="C655" s="40">
        <v>36657</v>
      </c>
      <c r="D655" s="107" t="s">
        <v>2996</v>
      </c>
      <c r="E655" s="47" t="s">
        <v>72</v>
      </c>
      <c r="F655" s="51">
        <v>55</v>
      </c>
      <c r="G655" s="86"/>
      <c r="H655" s="87"/>
      <c r="I655" s="87">
        <v>55</v>
      </c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8"/>
      <c r="BT655" s="81">
        <v>0</v>
      </c>
      <c r="BU655" s="82">
        <v>0</v>
      </c>
      <c r="BV655" s="82">
        <v>0</v>
      </c>
      <c r="BW655" s="82">
        <v>0</v>
      </c>
      <c r="BX655" s="82">
        <v>0</v>
      </c>
      <c r="BY655" s="82">
        <v>0</v>
      </c>
      <c r="BZ655" s="99"/>
      <c r="DT655" s="84"/>
      <c r="DU655" s="84"/>
      <c r="DV655" s="84"/>
      <c r="DW655" s="84"/>
      <c r="DX655" s="84"/>
      <c r="DY655" s="84"/>
      <c r="DZ655" s="84"/>
      <c r="EA655" s="84"/>
      <c r="EC655" s="84"/>
      <c r="ED655" s="84"/>
      <c r="EE655" s="84"/>
      <c r="EF655" s="84"/>
      <c r="EG655" s="84"/>
      <c r="EH655" s="84"/>
      <c r="EI655" s="84"/>
      <c r="EJ655" s="84"/>
      <c r="EK655" s="84"/>
      <c r="EL655" s="84"/>
      <c r="EM655" s="84"/>
      <c r="EN655" s="84"/>
      <c r="EO655" s="84"/>
      <c r="EP655" s="84"/>
      <c r="EQ655" s="84"/>
      <c r="ER655" s="84"/>
      <c r="ES655" s="84"/>
      <c r="ET655" s="84"/>
      <c r="EU655" s="84"/>
      <c r="EV655" s="84"/>
      <c r="EW655" s="84"/>
      <c r="EX655" s="84"/>
      <c r="EY655" s="84"/>
      <c r="EZ655" s="84"/>
      <c r="FA655" s="84"/>
      <c r="FB655" s="99"/>
      <c r="FC655" s="99"/>
    </row>
    <row r="656" spans="1:166" s="83" customFormat="1" ht="15.75" customHeight="1" thickBot="1" x14ac:dyDescent="0.3">
      <c r="A656" s="85" t="s">
        <v>1667</v>
      </c>
      <c r="B656" s="39" t="s">
        <v>1733</v>
      </c>
      <c r="C656" s="40">
        <v>34175</v>
      </c>
      <c r="D656" s="107" t="s">
        <v>2997</v>
      </c>
      <c r="E656" s="47" t="s">
        <v>1462</v>
      </c>
      <c r="F656" s="51">
        <v>55</v>
      </c>
      <c r="G656" s="86"/>
      <c r="H656" s="87"/>
      <c r="I656" s="87"/>
      <c r="J656" s="91"/>
      <c r="K656" s="87"/>
      <c r="L656" s="87"/>
      <c r="M656" s="87"/>
      <c r="N656" s="87">
        <v>55</v>
      </c>
      <c r="O656" s="87"/>
      <c r="P656" s="91"/>
      <c r="Q656" s="87"/>
      <c r="R656" s="91"/>
      <c r="S656" s="87"/>
      <c r="T656" s="87"/>
      <c r="U656" s="87"/>
      <c r="V656" s="87"/>
      <c r="W656" s="91"/>
      <c r="X656" s="87"/>
      <c r="Y656" s="87"/>
      <c r="Z656" s="91"/>
      <c r="AA656" s="87"/>
      <c r="AB656" s="87"/>
      <c r="AC656" s="91"/>
      <c r="AD656" s="87"/>
      <c r="AE656" s="87"/>
      <c r="AF656" s="87"/>
      <c r="AG656" s="87"/>
      <c r="AH656" s="87"/>
      <c r="AI656" s="87"/>
      <c r="AJ656" s="91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8"/>
      <c r="BT656" s="81">
        <v>0</v>
      </c>
      <c r="BU656" s="82">
        <v>0</v>
      </c>
      <c r="BV656" s="82">
        <v>0</v>
      </c>
      <c r="BW656" s="82">
        <v>0</v>
      </c>
      <c r="BX656" s="82">
        <v>0</v>
      </c>
      <c r="BY656" s="82">
        <v>0</v>
      </c>
      <c r="BZ656" s="93"/>
      <c r="CA656" s="93"/>
      <c r="CB656" s="93"/>
      <c r="CC656" s="93"/>
      <c r="CD656" s="93"/>
      <c r="CE656" s="93"/>
      <c r="CF656" s="93"/>
      <c r="CG656" s="93"/>
      <c r="CH656" s="93"/>
      <c r="CI656" s="93"/>
      <c r="CJ656" s="93"/>
      <c r="CK656" s="93"/>
      <c r="CL656" s="93"/>
      <c r="CM656" s="93"/>
      <c r="CN656" s="93"/>
      <c r="CO656" s="93"/>
      <c r="CP656" s="93"/>
      <c r="CQ656" s="93"/>
      <c r="CR656" s="93"/>
      <c r="CS656" s="93"/>
      <c r="CT656" s="93"/>
      <c r="CU656" s="93"/>
      <c r="CV656" s="93"/>
      <c r="CW656" s="93"/>
      <c r="CX656" s="93"/>
      <c r="CY656" s="93"/>
      <c r="CZ656" s="93"/>
      <c r="DA656" s="93"/>
      <c r="DB656" s="93"/>
      <c r="DC656" s="93"/>
      <c r="DD656" s="93"/>
      <c r="DE656" s="93"/>
      <c r="DF656" s="93"/>
      <c r="DG656" s="93"/>
      <c r="DH656" s="93"/>
      <c r="DI656" s="93"/>
      <c r="DJ656" s="93"/>
      <c r="DK656" s="93"/>
      <c r="DL656" s="93"/>
      <c r="DM656" s="93"/>
      <c r="DN656" s="93"/>
      <c r="DO656" s="93"/>
      <c r="DP656" s="93"/>
      <c r="DQ656" s="93"/>
      <c r="DR656" s="93"/>
      <c r="DS656" s="93"/>
      <c r="DT656" s="97"/>
      <c r="DU656" s="97"/>
      <c r="DV656" s="97"/>
      <c r="DW656" s="97"/>
      <c r="DX656" s="97"/>
      <c r="DY656" s="97"/>
      <c r="DZ656" s="97"/>
      <c r="EA656" s="84"/>
      <c r="EB656" s="84"/>
      <c r="EC656" s="84"/>
      <c r="ED656" s="84"/>
      <c r="EE656" s="84"/>
      <c r="EF656" s="84"/>
      <c r="EG656" s="84"/>
      <c r="EH656" s="84"/>
      <c r="EI656" s="84"/>
      <c r="EJ656" s="93"/>
      <c r="EK656" s="93"/>
      <c r="EL656" s="93"/>
      <c r="EM656" s="93"/>
      <c r="EN656" s="93"/>
      <c r="EO656" s="93"/>
      <c r="EP656" s="93"/>
      <c r="EQ656" s="93"/>
      <c r="ER656" s="93"/>
      <c r="ES656" s="93"/>
      <c r="ET656" s="93"/>
      <c r="EU656" s="93"/>
      <c r="EV656" s="93"/>
      <c r="EW656" s="93"/>
      <c r="EX656" s="93"/>
      <c r="EY656" s="93"/>
      <c r="EZ656" s="93"/>
    </row>
    <row r="657" spans="1:166" s="83" customFormat="1" ht="15.75" customHeight="1" thickBot="1" x14ac:dyDescent="0.3">
      <c r="A657" s="85" t="s">
        <v>1669</v>
      </c>
      <c r="B657" s="39" t="s">
        <v>578</v>
      </c>
      <c r="C657" s="40">
        <v>29897</v>
      </c>
      <c r="D657" s="107" t="s">
        <v>2416</v>
      </c>
      <c r="E657" s="48" t="s">
        <v>62</v>
      </c>
      <c r="F657" s="51">
        <v>55</v>
      </c>
      <c r="G657" s="86"/>
      <c r="H657" s="87"/>
      <c r="I657" s="87"/>
      <c r="J657" s="87"/>
      <c r="K657" s="91"/>
      <c r="L657" s="87"/>
      <c r="M657" s="87"/>
      <c r="N657" s="87"/>
      <c r="O657" s="87"/>
      <c r="P657" s="87"/>
      <c r="Q657" s="87">
        <v>55</v>
      </c>
      <c r="R657" s="87"/>
      <c r="S657" s="87"/>
      <c r="T657" s="91"/>
      <c r="U657" s="91"/>
      <c r="V657" s="87"/>
      <c r="W657" s="87"/>
      <c r="X657" s="87"/>
      <c r="Y657" s="87"/>
      <c r="Z657" s="87"/>
      <c r="AA657" s="91"/>
      <c r="AB657" s="87"/>
      <c r="AC657" s="87"/>
      <c r="AD657" s="91"/>
      <c r="AE657" s="87"/>
      <c r="AF657" s="87"/>
      <c r="AG657" s="91"/>
      <c r="AH657" s="87"/>
      <c r="AI657" s="87"/>
      <c r="AJ657" s="87"/>
      <c r="AK657" s="91"/>
      <c r="AL657" s="91"/>
      <c r="AM657" s="91"/>
      <c r="AN657" s="87"/>
      <c r="AO657" s="91"/>
      <c r="AP657" s="87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2"/>
      <c r="BT657" s="81">
        <v>0</v>
      </c>
      <c r="BU657" s="82">
        <v>0</v>
      </c>
      <c r="BV657" s="82">
        <v>0</v>
      </c>
      <c r="BW657" s="82">
        <v>0</v>
      </c>
      <c r="BX657" s="82">
        <v>0</v>
      </c>
      <c r="BY657" s="82">
        <v>0</v>
      </c>
      <c r="BZ657" s="99"/>
      <c r="DT657" s="84"/>
      <c r="DU657" s="84"/>
      <c r="DV657" s="84"/>
      <c r="DW657" s="84"/>
      <c r="DX657" s="84"/>
      <c r="DY657" s="84"/>
      <c r="DZ657" s="84"/>
      <c r="EA657" s="84"/>
      <c r="EC657" s="84"/>
      <c r="ED657" s="84"/>
      <c r="EE657" s="84"/>
      <c r="EF657" s="84"/>
      <c r="EG657" s="84"/>
      <c r="EH657" s="84"/>
      <c r="EI657" s="84"/>
      <c r="EJ657" s="84"/>
      <c r="EK657" s="84"/>
      <c r="EL657" s="84"/>
      <c r="EM657" s="84"/>
      <c r="EN657" s="84"/>
      <c r="EO657" s="84"/>
      <c r="EP657" s="84"/>
      <c r="EQ657" s="84"/>
      <c r="ER657" s="84"/>
      <c r="ES657" s="84"/>
      <c r="ET657" s="84"/>
      <c r="EU657" s="84"/>
      <c r="EV657" s="84"/>
      <c r="EW657" s="84"/>
      <c r="EX657" s="84"/>
      <c r="EY657" s="84"/>
      <c r="EZ657" s="84"/>
      <c r="FD657" s="84"/>
    </row>
    <row r="658" spans="1:166" s="83" customFormat="1" ht="15.75" customHeight="1" thickBot="1" x14ac:dyDescent="0.3">
      <c r="A658" s="85" t="s">
        <v>1671</v>
      </c>
      <c r="B658" s="39" t="s">
        <v>1389</v>
      </c>
      <c r="C658" s="40">
        <v>38494</v>
      </c>
      <c r="D658" s="107" t="s">
        <v>2742</v>
      </c>
      <c r="E658" s="47" t="s">
        <v>408</v>
      </c>
      <c r="F658" s="51">
        <v>46</v>
      </c>
      <c r="G658" s="86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>
        <v>46</v>
      </c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8"/>
      <c r="BT658" s="81">
        <v>0</v>
      </c>
      <c r="BU658" s="82">
        <v>0</v>
      </c>
      <c r="BV658" s="82">
        <v>0</v>
      </c>
      <c r="BW658" s="82">
        <v>0</v>
      </c>
      <c r="BX658" s="82">
        <v>0</v>
      </c>
      <c r="BY658" s="82">
        <v>0</v>
      </c>
      <c r="DV658" s="84"/>
      <c r="DW658" s="84"/>
      <c r="DX658" s="84"/>
      <c r="DY658" s="84"/>
      <c r="DZ658" s="84"/>
      <c r="EA658" s="84"/>
      <c r="EB658" s="84"/>
      <c r="EC658" s="93"/>
      <c r="ED658" s="93"/>
      <c r="EE658" s="93"/>
      <c r="EF658" s="93"/>
      <c r="EG658" s="93"/>
      <c r="EH658" s="93"/>
      <c r="EI658" s="93"/>
      <c r="EJ658" s="93"/>
      <c r="EK658" s="93"/>
      <c r="EL658" s="93"/>
      <c r="EM658" s="93"/>
      <c r="EN658" s="93"/>
      <c r="EO658" s="93"/>
      <c r="EP658" s="93"/>
      <c r="EQ658" s="93"/>
      <c r="ER658" s="93"/>
      <c r="ES658" s="93"/>
      <c r="ET658" s="93"/>
      <c r="EU658" s="93"/>
      <c r="EV658" s="93"/>
      <c r="EW658" s="93"/>
      <c r="EX658" s="93"/>
      <c r="EY658" s="93"/>
      <c r="EZ658" s="93"/>
    </row>
    <row r="659" spans="1:166" s="83" customFormat="1" ht="15.75" customHeight="1" thickBot="1" x14ac:dyDescent="0.3">
      <c r="A659" s="85" t="s">
        <v>1673</v>
      </c>
      <c r="B659" s="37" t="s">
        <v>497</v>
      </c>
      <c r="C659" s="38">
        <v>38714</v>
      </c>
      <c r="D659" s="107" t="s">
        <v>2900</v>
      </c>
      <c r="E659" s="46" t="s">
        <v>1742</v>
      </c>
      <c r="F659" s="51">
        <v>45</v>
      </c>
      <c r="G659" s="90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>
        <v>45</v>
      </c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2"/>
      <c r="BT659" s="81">
        <v>0</v>
      </c>
      <c r="BU659" s="82">
        <v>0</v>
      </c>
      <c r="BV659" s="82">
        <v>0</v>
      </c>
      <c r="BW659" s="82">
        <v>0</v>
      </c>
      <c r="BX659" s="82">
        <v>0</v>
      </c>
      <c r="BY659" s="82">
        <v>0</v>
      </c>
    </row>
    <row r="660" spans="1:166" s="83" customFormat="1" ht="15.75" customHeight="1" thickBot="1" x14ac:dyDescent="0.3">
      <c r="A660" s="85" t="s">
        <v>1675</v>
      </c>
      <c r="B660" s="39" t="s">
        <v>2392</v>
      </c>
      <c r="C660" s="52">
        <v>38483</v>
      </c>
      <c r="D660" s="107" t="s">
        <v>2998</v>
      </c>
      <c r="E660" s="47" t="s">
        <v>58</v>
      </c>
      <c r="F660" s="51">
        <v>45</v>
      </c>
      <c r="G660" s="86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>
        <v>45</v>
      </c>
      <c r="BL660" s="87"/>
      <c r="BM660" s="87"/>
      <c r="BN660" s="87"/>
      <c r="BO660" s="87"/>
      <c r="BP660" s="87"/>
      <c r="BQ660" s="87"/>
      <c r="BR660" s="87"/>
      <c r="BS660" s="88"/>
      <c r="BT660" s="81">
        <v>0</v>
      </c>
      <c r="BU660" s="82">
        <v>0</v>
      </c>
      <c r="BV660" s="82">
        <v>0</v>
      </c>
      <c r="BW660" s="82">
        <v>0</v>
      </c>
      <c r="BX660" s="82">
        <v>0</v>
      </c>
      <c r="BY660" s="82">
        <v>0</v>
      </c>
      <c r="DT660" s="84"/>
      <c r="DU660" s="84"/>
      <c r="FA660" s="84"/>
    </row>
    <row r="661" spans="1:166" s="83" customFormat="1" ht="15.75" customHeight="1" thickBot="1" x14ac:dyDescent="0.3">
      <c r="A661" s="85" t="s">
        <v>1678</v>
      </c>
      <c r="B661" s="43" t="s">
        <v>1744</v>
      </c>
      <c r="C661" s="38">
        <v>38337</v>
      </c>
      <c r="D661" s="107" t="s">
        <v>2999</v>
      </c>
      <c r="E661" s="46" t="s">
        <v>58</v>
      </c>
      <c r="F661" s="51">
        <v>45</v>
      </c>
      <c r="G661" s="90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>
        <v>45</v>
      </c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2"/>
      <c r="BT661" s="81">
        <v>0</v>
      </c>
      <c r="BU661" s="82">
        <v>0</v>
      </c>
      <c r="BV661" s="82">
        <v>0</v>
      </c>
      <c r="BW661" s="82">
        <v>0</v>
      </c>
      <c r="BX661" s="82">
        <v>0</v>
      </c>
      <c r="BY661" s="82">
        <v>0</v>
      </c>
    </row>
    <row r="662" spans="1:166" s="83" customFormat="1" ht="15.75" customHeight="1" thickBot="1" x14ac:dyDescent="0.3">
      <c r="A662" s="85" t="s">
        <v>1680</v>
      </c>
      <c r="B662" s="43" t="s">
        <v>1746</v>
      </c>
      <c r="C662" s="38">
        <v>38261</v>
      </c>
      <c r="D662" s="107" t="s">
        <v>3000</v>
      </c>
      <c r="E662" s="46" t="s">
        <v>412</v>
      </c>
      <c r="F662" s="51">
        <v>45</v>
      </c>
      <c r="G662" s="90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>
        <v>45</v>
      </c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2"/>
      <c r="BT662" s="81">
        <v>0</v>
      </c>
      <c r="BU662" s="82">
        <v>0</v>
      </c>
      <c r="BV662" s="82">
        <v>0</v>
      </c>
      <c r="BW662" s="82">
        <v>0</v>
      </c>
      <c r="BX662" s="82">
        <v>0</v>
      </c>
      <c r="BY662" s="82">
        <v>0</v>
      </c>
    </row>
    <row r="663" spans="1:166" s="83" customFormat="1" ht="15.75" customHeight="1" thickBot="1" x14ac:dyDescent="0.3">
      <c r="A663" s="85" t="s">
        <v>1682</v>
      </c>
      <c r="B663" s="39" t="s">
        <v>1748</v>
      </c>
      <c r="C663" s="40">
        <v>36277</v>
      </c>
      <c r="D663" s="107" t="s">
        <v>3001</v>
      </c>
      <c r="E663" s="47" t="s">
        <v>1749</v>
      </c>
      <c r="F663" s="51">
        <v>43</v>
      </c>
      <c r="G663" s="86"/>
      <c r="H663" s="87"/>
      <c r="I663" s="87"/>
      <c r="J663" s="91"/>
      <c r="K663" s="91"/>
      <c r="L663" s="87"/>
      <c r="M663" s="87"/>
      <c r="N663" s="87"/>
      <c r="O663" s="87"/>
      <c r="P663" s="91"/>
      <c r="Q663" s="87"/>
      <c r="R663" s="91"/>
      <c r="S663" s="87"/>
      <c r="T663" s="91"/>
      <c r="U663" s="91"/>
      <c r="V663" s="87"/>
      <c r="W663" s="91"/>
      <c r="X663" s="87"/>
      <c r="Y663" s="87"/>
      <c r="Z663" s="91"/>
      <c r="AA663" s="91"/>
      <c r="AB663" s="87"/>
      <c r="AC663" s="91"/>
      <c r="AD663" s="91"/>
      <c r="AE663" s="87"/>
      <c r="AF663" s="87"/>
      <c r="AG663" s="91"/>
      <c r="AH663" s="87"/>
      <c r="AI663" s="87"/>
      <c r="AJ663" s="91"/>
      <c r="AK663" s="91"/>
      <c r="AL663" s="91"/>
      <c r="AM663" s="91"/>
      <c r="AN663" s="87"/>
      <c r="AO663" s="91"/>
      <c r="AP663" s="87"/>
      <c r="AQ663" s="91">
        <v>43</v>
      </c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2"/>
      <c r="BT663" s="81">
        <v>0</v>
      </c>
      <c r="BU663" s="82">
        <v>0</v>
      </c>
      <c r="BV663" s="82">
        <v>0</v>
      </c>
      <c r="BW663" s="82">
        <v>0</v>
      </c>
      <c r="BX663" s="82">
        <v>0</v>
      </c>
      <c r="BY663" s="82">
        <v>0</v>
      </c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89"/>
      <c r="DB663" s="89"/>
      <c r="DC663" s="89"/>
      <c r="DD663" s="89"/>
      <c r="DE663" s="89"/>
      <c r="DF663" s="89"/>
      <c r="DG663" s="89"/>
      <c r="DH663" s="89"/>
      <c r="DI663" s="89"/>
      <c r="DJ663" s="89"/>
      <c r="DK663" s="89"/>
      <c r="DL663" s="89"/>
      <c r="DM663" s="89"/>
      <c r="DN663" s="89"/>
      <c r="DO663" s="89"/>
      <c r="DP663" s="89"/>
      <c r="DQ663" s="89"/>
      <c r="DR663" s="89"/>
      <c r="DS663" s="89"/>
      <c r="FA663" s="84"/>
    </row>
    <row r="664" spans="1:166" s="83" customFormat="1" ht="15.75" customHeight="1" thickBot="1" x14ac:dyDescent="0.3">
      <c r="A664" s="85" t="s">
        <v>1684</v>
      </c>
      <c r="B664" s="43" t="s">
        <v>1751</v>
      </c>
      <c r="C664" s="44">
        <v>36204</v>
      </c>
      <c r="D664" s="107" t="s">
        <v>3002</v>
      </c>
      <c r="E664" s="50" t="s">
        <v>413</v>
      </c>
      <c r="F664" s="51">
        <v>43</v>
      </c>
      <c r="G664" s="94"/>
      <c r="H664" s="95"/>
      <c r="I664" s="87"/>
      <c r="J664" s="91"/>
      <c r="K664" s="87"/>
      <c r="L664" s="87"/>
      <c r="M664" s="87"/>
      <c r="N664" s="87"/>
      <c r="O664" s="87"/>
      <c r="P664" s="91"/>
      <c r="Q664" s="87"/>
      <c r="R664" s="91"/>
      <c r="S664" s="87"/>
      <c r="T664" s="87"/>
      <c r="U664" s="87"/>
      <c r="V664" s="95"/>
      <c r="W664" s="91"/>
      <c r="X664" s="87"/>
      <c r="Y664" s="87"/>
      <c r="Z664" s="91"/>
      <c r="AA664" s="87"/>
      <c r="AB664" s="87"/>
      <c r="AC664" s="91"/>
      <c r="AD664" s="87"/>
      <c r="AE664" s="87"/>
      <c r="AF664" s="87"/>
      <c r="AG664" s="87">
        <v>43</v>
      </c>
      <c r="AH664" s="95"/>
      <c r="AI664" s="87"/>
      <c r="AJ664" s="91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8"/>
      <c r="BT664" s="81">
        <v>0</v>
      </c>
      <c r="BU664" s="82">
        <v>0</v>
      </c>
      <c r="BV664" s="82">
        <v>0</v>
      </c>
      <c r="BW664" s="82">
        <v>0</v>
      </c>
      <c r="BX664" s="82">
        <v>0</v>
      </c>
      <c r="BY664" s="82">
        <v>0</v>
      </c>
      <c r="DT664" s="84"/>
      <c r="DU664" s="84"/>
      <c r="DV664" s="84"/>
      <c r="DW664" s="84"/>
      <c r="DX664" s="84"/>
      <c r="DY664" s="84"/>
      <c r="DZ664" s="84"/>
      <c r="EA664" s="84"/>
      <c r="EB664" s="84"/>
    </row>
    <row r="665" spans="1:166" s="83" customFormat="1" ht="15.75" customHeight="1" thickBot="1" x14ac:dyDescent="0.3">
      <c r="A665" s="85" t="s">
        <v>1686</v>
      </c>
      <c r="B665" s="43" t="s">
        <v>1753</v>
      </c>
      <c r="C665" s="44">
        <v>34455</v>
      </c>
      <c r="D665" s="107" t="s">
        <v>3003</v>
      </c>
      <c r="E665" s="50" t="s">
        <v>408</v>
      </c>
      <c r="F665" s="51">
        <v>43</v>
      </c>
      <c r="G665" s="94"/>
      <c r="H665" s="95"/>
      <c r="I665" s="87"/>
      <c r="J665" s="91"/>
      <c r="K665" s="87"/>
      <c r="L665" s="87"/>
      <c r="M665" s="87"/>
      <c r="N665" s="87"/>
      <c r="O665" s="87"/>
      <c r="P665" s="91"/>
      <c r="Q665" s="87"/>
      <c r="R665" s="91"/>
      <c r="S665" s="87"/>
      <c r="T665" s="87"/>
      <c r="U665" s="87"/>
      <c r="V665" s="95"/>
      <c r="W665" s="91"/>
      <c r="X665" s="87"/>
      <c r="Y665" s="87"/>
      <c r="Z665" s="91"/>
      <c r="AA665" s="87"/>
      <c r="AB665" s="87"/>
      <c r="AC665" s="91"/>
      <c r="AD665" s="87"/>
      <c r="AE665" s="87"/>
      <c r="AF665" s="87"/>
      <c r="AG665" s="87">
        <v>43</v>
      </c>
      <c r="AH665" s="95"/>
      <c r="AI665" s="87"/>
      <c r="AJ665" s="91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8"/>
      <c r="BT665" s="81">
        <v>0</v>
      </c>
      <c r="BU665" s="82">
        <v>0</v>
      </c>
      <c r="BV665" s="82">
        <v>0</v>
      </c>
      <c r="BW665" s="82">
        <v>0</v>
      </c>
      <c r="BX665" s="82">
        <v>0</v>
      </c>
      <c r="BY665" s="82">
        <v>0</v>
      </c>
      <c r="FA665" s="84"/>
    </row>
    <row r="666" spans="1:166" s="83" customFormat="1" ht="15.75" customHeight="1" thickBot="1" x14ac:dyDescent="0.3">
      <c r="A666" s="85" t="s">
        <v>1687</v>
      </c>
      <c r="B666" s="39" t="s">
        <v>1755</v>
      </c>
      <c r="C666" s="40">
        <v>23298</v>
      </c>
      <c r="D666" s="107" t="s">
        <v>3004</v>
      </c>
      <c r="E666" s="47" t="s">
        <v>50</v>
      </c>
      <c r="F666" s="51">
        <v>43</v>
      </c>
      <c r="G666" s="86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>
        <v>43</v>
      </c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8"/>
      <c r="BT666" s="81">
        <v>0</v>
      </c>
      <c r="BU666" s="82">
        <v>0</v>
      </c>
      <c r="BV666" s="82">
        <v>0</v>
      </c>
      <c r="BW666" s="82">
        <v>0</v>
      </c>
      <c r="BX666" s="82">
        <v>0</v>
      </c>
      <c r="BY666" s="82">
        <v>0</v>
      </c>
      <c r="BZ666" s="84"/>
      <c r="CA666" s="84"/>
      <c r="CB666" s="84"/>
      <c r="CC666" s="84"/>
      <c r="CD666" s="84"/>
      <c r="CE666" s="8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8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84"/>
      <c r="DH666" s="84"/>
      <c r="DI666" s="84"/>
      <c r="DJ666" s="84"/>
      <c r="DK666" s="84"/>
      <c r="DL666" s="84"/>
      <c r="DM666" s="84"/>
      <c r="DN666" s="84"/>
      <c r="DO666" s="84"/>
      <c r="DP666" s="84"/>
      <c r="DQ666" s="84"/>
      <c r="DR666" s="84"/>
      <c r="DS666" s="84"/>
      <c r="DT666" s="84"/>
      <c r="DU666" s="84"/>
      <c r="DV666" s="84"/>
      <c r="DW666" s="84"/>
      <c r="DX666" s="84"/>
      <c r="DY666" s="84"/>
      <c r="DZ666" s="84"/>
      <c r="EA666" s="84"/>
      <c r="EB666" s="84"/>
      <c r="EC666" s="84"/>
      <c r="ED666" s="84"/>
      <c r="EE666" s="84"/>
      <c r="EF666" s="84"/>
      <c r="EG666" s="84"/>
      <c r="EH666" s="84"/>
      <c r="EI666" s="84"/>
      <c r="EJ666" s="84"/>
      <c r="EK666" s="84"/>
      <c r="EL666" s="84"/>
      <c r="EM666" s="84"/>
      <c r="EN666" s="84"/>
      <c r="EO666" s="84"/>
      <c r="EP666" s="84"/>
      <c r="EQ666" s="84"/>
      <c r="ER666" s="84"/>
      <c r="ES666" s="84"/>
      <c r="ET666" s="84"/>
      <c r="EU666" s="84"/>
      <c r="EV666" s="84"/>
      <c r="EW666" s="84"/>
      <c r="EX666" s="84"/>
      <c r="EY666" s="84"/>
      <c r="EZ666" s="84"/>
    </row>
    <row r="667" spans="1:166" s="83" customFormat="1" ht="15.75" customHeight="1" thickBot="1" x14ac:dyDescent="0.3">
      <c r="A667" s="85" t="s">
        <v>1689</v>
      </c>
      <c r="B667" s="43" t="s">
        <v>1757</v>
      </c>
      <c r="C667" s="44">
        <v>22903</v>
      </c>
      <c r="D667" s="107" t="s">
        <v>2318</v>
      </c>
      <c r="E667" s="50" t="s">
        <v>1496</v>
      </c>
      <c r="F667" s="51">
        <v>43</v>
      </c>
      <c r="G667" s="94"/>
      <c r="H667" s="95"/>
      <c r="I667" s="87"/>
      <c r="J667" s="91"/>
      <c r="K667" s="87"/>
      <c r="L667" s="87"/>
      <c r="M667" s="87"/>
      <c r="N667" s="87"/>
      <c r="O667" s="87"/>
      <c r="P667" s="91"/>
      <c r="Q667" s="87"/>
      <c r="R667" s="91"/>
      <c r="S667" s="87"/>
      <c r="T667" s="87"/>
      <c r="U667" s="87"/>
      <c r="V667" s="95"/>
      <c r="W667" s="91"/>
      <c r="X667" s="87"/>
      <c r="Y667" s="87"/>
      <c r="Z667" s="91"/>
      <c r="AA667" s="87"/>
      <c r="AB667" s="87"/>
      <c r="AC667" s="91"/>
      <c r="AD667" s="87"/>
      <c r="AE667" s="87"/>
      <c r="AF667" s="87"/>
      <c r="AG667" s="87"/>
      <c r="AH667" s="95"/>
      <c r="AI667" s="87"/>
      <c r="AJ667" s="91"/>
      <c r="AK667" s="87"/>
      <c r="AL667" s="87"/>
      <c r="AM667" s="87"/>
      <c r="AN667" s="87"/>
      <c r="AO667" s="87">
        <v>43</v>
      </c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8"/>
      <c r="BT667" s="81">
        <v>0</v>
      </c>
      <c r="BU667" s="82">
        <v>0</v>
      </c>
      <c r="BV667" s="82">
        <v>0</v>
      </c>
      <c r="BW667" s="82">
        <v>0</v>
      </c>
      <c r="BX667" s="82">
        <v>0</v>
      </c>
      <c r="BY667" s="82">
        <v>0</v>
      </c>
      <c r="BZ667" s="99"/>
      <c r="DT667" s="84"/>
      <c r="DU667" s="84"/>
      <c r="DV667" s="84"/>
      <c r="DW667" s="84"/>
      <c r="DX667" s="84"/>
      <c r="DY667" s="84"/>
      <c r="DZ667" s="84"/>
      <c r="EA667" s="84"/>
      <c r="EC667" s="84"/>
      <c r="ED667" s="84"/>
      <c r="EE667" s="84"/>
      <c r="EF667" s="84"/>
      <c r="EG667" s="84"/>
      <c r="EH667" s="84"/>
      <c r="EI667" s="84"/>
      <c r="EJ667" s="84"/>
      <c r="EK667" s="84"/>
      <c r="EL667" s="84"/>
      <c r="EM667" s="84"/>
      <c r="EN667" s="84"/>
      <c r="EO667" s="84"/>
      <c r="EP667" s="84"/>
      <c r="EQ667" s="84"/>
      <c r="ER667" s="84"/>
      <c r="ES667" s="84"/>
      <c r="ET667" s="84"/>
      <c r="EU667" s="84"/>
      <c r="EV667" s="84"/>
      <c r="EW667" s="84"/>
      <c r="EX667" s="84"/>
      <c r="EY667" s="84"/>
      <c r="EZ667" s="84"/>
    </row>
    <row r="668" spans="1:166" s="83" customFormat="1" ht="15.75" customHeight="1" thickBot="1" x14ac:dyDescent="0.3">
      <c r="A668" s="85" t="s">
        <v>1691</v>
      </c>
      <c r="B668" s="37" t="s">
        <v>1759</v>
      </c>
      <c r="C668" s="38">
        <v>38696</v>
      </c>
      <c r="D668" s="107" t="s">
        <v>3005</v>
      </c>
      <c r="E668" s="46" t="s">
        <v>32</v>
      </c>
      <c r="F668" s="51">
        <v>40</v>
      </c>
      <c r="G668" s="90"/>
      <c r="H668" s="91"/>
      <c r="I668" s="91"/>
      <c r="J668" s="91"/>
      <c r="K668" s="91"/>
      <c r="L668" s="91"/>
      <c r="M668" s="91"/>
      <c r="N668" s="91"/>
      <c r="O668" s="91">
        <v>40</v>
      </c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2"/>
      <c r="BT668" s="81">
        <v>0</v>
      </c>
      <c r="BU668" s="82">
        <v>0</v>
      </c>
      <c r="BV668" s="82">
        <v>0</v>
      </c>
      <c r="BW668" s="82">
        <v>0</v>
      </c>
      <c r="BX668" s="82">
        <v>0</v>
      </c>
      <c r="BY668" s="82">
        <v>0</v>
      </c>
    </row>
    <row r="669" spans="1:166" s="83" customFormat="1" ht="15.75" customHeight="1" thickBot="1" x14ac:dyDescent="0.3">
      <c r="A669" s="85" t="s">
        <v>1693</v>
      </c>
      <c r="B669" s="37" t="s">
        <v>1370</v>
      </c>
      <c r="C669" s="38">
        <v>38596</v>
      </c>
      <c r="D669" s="107" t="s">
        <v>3006</v>
      </c>
      <c r="E669" s="46" t="s">
        <v>408</v>
      </c>
      <c r="F669" s="51">
        <v>36</v>
      </c>
      <c r="G669" s="90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>
        <v>36</v>
      </c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2"/>
      <c r="BT669" s="81">
        <v>0</v>
      </c>
      <c r="BU669" s="82">
        <v>0</v>
      </c>
      <c r="BV669" s="82">
        <v>0</v>
      </c>
      <c r="BW669" s="82">
        <v>0</v>
      </c>
      <c r="BX669" s="82">
        <v>0</v>
      </c>
      <c r="BY669" s="82">
        <v>0</v>
      </c>
    </row>
    <row r="670" spans="1:166" s="83" customFormat="1" ht="15.75" customHeight="1" thickBot="1" x14ac:dyDescent="0.3">
      <c r="A670" s="85" t="s">
        <v>1695</v>
      </c>
      <c r="B670" s="37" t="s">
        <v>449</v>
      </c>
      <c r="C670" s="38">
        <v>38483</v>
      </c>
      <c r="D670" s="107" t="s">
        <v>3007</v>
      </c>
      <c r="E670" s="46" t="s">
        <v>408</v>
      </c>
      <c r="F670" s="51">
        <v>36</v>
      </c>
      <c r="G670" s="90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>
        <v>36</v>
      </c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2"/>
      <c r="BT670" s="81">
        <v>0</v>
      </c>
      <c r="BU670" s="82">
        <v>0</v>
      </c>
      <c r="BV670" s="82">
        <v>0</v>
      </c>
      <c r="BW670" s="82">
        <v>0</v>
      </c>
      <c r="BX670" s="82">
        <v>0</v>
      </c>
      <c r="BY670" s="82">
        <v>0</v>
      </c>
    </row>
    <row r="671" spans="1:166" s="83" customFormat="1" ht="15.75" customHeight="1" thickBot="1" x14ac:dyDescent="0.3">
      <c r="A671" s="85" t="s">
        <v>1697</v>
      </c>
      <c r="B671" s="37" t="s">
        <v>1761</v>
      </c>
      <c r="C671" s="38">
        <v>37839</v>
      </c>
      <c r="D671" s="107" t="s">
        <v>3008</v>
      </c>
      <c r="E671" s="46" t="s">
        <v>408</v>
      </c>
      <c r="F671" s="51">
        <v>36</v>
      </c>
      <c r="G671" s="90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>
        <v>36</v>
      </c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2"/>
      <c r="BT671" s="81">
        <v>0</v>
      </c>
      <c r="BU671" s="82">
        <v>0</v>
      </c>
      <c r="BV671" s="82">
        <v>0</v>
      </c>
      <c r="BW671" s="82">
        <v>0</v>
      </c>
      <c r="BX671" s="82">
        <v>0</v>
      </c>
      <c r="BY671" s="82">
        <v>0</v>
      </c>
    </row>
    <row r="672" spans="1:166" s="83" customFormat="1" ht="15.75" customHeight="1" thickBot="1" x14ac:dyDescent="0.3">
      <c r="A672" s="85" t="s">
        <v>1699</v>
      </c>
      <c r="B672" s="37" t="s">
        <v>2393</v>
      </c>
      <c r="C672" s="38">
        <v>39522</v>
      </c>
      <c r="D672" s="107">
        <v>42678</v>
      </c>
      <c r="E672" s="46" t="s">
        <v>715</v>
      </c>
      <c r="F672" s="51">
        <v>35</v>
      </c>
      <c r="G672" s="90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>
        <v>35</v>
      </c>
      <c r="BS672" s="92"/>
      <c r="BT672" s="81">
        <v>0</v>
      </c>
      <c r="BU672" s="82">
        <v>0</v>
      </c>
      <c r="BV672" s="82">
        <v>0</v>
      </c>
      <c r="BW672" s="82">
        <v>0</v>
      </c>
      <c r="BX672" s="82">
        <v>0</v>
      </c>
      <c r="BY672" s="82">
        <v>0</v>
      </c>
      <c r="FE672" s="84"/>
      <c r="FF672" s="84"/>
      <c r="FG672" s="84"/>
      <c r="FH672" s="84"/>
      <c r="FI672" s="84"/>
      <c r="FJ672" s="84"/>
    </row>
    <row r="673" spans="1:166" s="83" customFormat="1" ht="15.75" customHeight="1" thickBot="1" x14ac:dyDescent="0.3">
      <c r="A673" s="85" t="s">
        <v>1701</v>
      </c>
      <c r="B673" s="37" t="s">
        <v>1763</v>
      </c>
      <c r="C673" s="38">
        <v>39376</v>
      </c>
      <c r="D673" s="107">
        <v>41086</v>
      </c>
      <c r="E673" s="46" t="s">
        <v>695</v>
      </c>
      <c r="F673" s="51">
        <v>35</v>
      </c>
      <c r="G673" s="90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>
        <v>35</v>
      </c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2"/>
      <c r="BT673" s="81">
        <v>0</v>
      </c>
      <c r="BU673" s="82">
        <v>0</v>
      </c>
      <c r="BV673" s="82">
        <v>0</v>
      </c>
      <c r="BW673" s="82">
        <v>0</v>
      </c>
      <c r="BX673" s="82">
        <v>0</v>
      </c>
      <c r="BY673" s="82">
        <v>0</v>
      </c>
      <c r="FD673" s="84"/>
    </row>
    <row r="674" spans="1:166" s="83" customFormat="1" ht="15.75" customHeight="1" thickBot="1" x14ac:dyDescent="0.3">
      <c r="A674" s="85" t="s">
        <v>1702</v>
      </c>
      <c r="B674" s="68" t="s">
        <v>262</v>
      </c>
      <c r="C674" s="69">
        <v>38419</v>
      </c>
      <c r="D674" s="107" t="s">
        <v>3009</v>
      </c>
      <c r="E674" s="46" t="s">
        <v>61</v>
      </c>
      <c r="F674" s="51">
        <v>35</v>
      </c>
      <c r="G674" s="90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>
        <v>35</v>
      </c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2"/>
      <c r="BT674" s="81">
        <v>0</v>
      </c>
      <c r="BU674" s="82">
        <v>0</v>
      </c>
      <c r="BV674" s="82">
        <v>0</v>
      </c>
      <c r="BW674" s="82">
        <v>0</v>
      </c>
      <c r="BX674" s="82">
        <v>0</v>
      </c>
      <c r="BY674" s="82">
        <v>0</v>
      </c>
    </row>
    <row r="675" spans="1:166" s="83" customFormat="1" ht="15.75" customHeight="1" thickBot="1" x14ac:dyDescent="0.3">
      <c r="A675" s="85" t="s">
        <v>1703</v>
      </c>
      <c r="B675" s="37" t="s">
        <v>1765</v>
      </c>
      <c r="C675" s="38">
        <v>38294</v>
      </c>
      <c r="D675" s="107" t="s">
        <v>3010</v>
      </c>
      <c r="E675" s="46" t="s">
        <v>70</v>
      </c>
      <c r="F675" s="51">
        <v>35</v>
      </c>
      <c r="G675" s="90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>
        <v>35</v>
      </c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2"/>
      <c r="BT675" s="81">
        <v>0</v>
      </c>
      <c r="BU675" s="82">
        <v>0</v>
      </c>
      <c r="BV675" s="82">
        <v>0</v>
      </c>
      <c r="BW675" s="82">
        <v>0</v>
      </c>
      <c r="BX675" s="82">
        <v>0</v>
      </c>
      <c r="BY675" s="82">
        <v>0</v>
      </c>
    </row>
    <row r="676" spans="1:166" s="83" customFormat="1" ht="15.75" customHeight="1" thickBot="1" x14ac:dyDescent="0.3">
      <c r="A676" s="85" t="s">
        <v>1704</v>
      </c>
      <c r="B676" s="41" t="s">
        <v>445</v>
      </c>
      <c r="C676" s="72">
        <v>38052</v>
      </c>
      <c r="D676" s="107" t="s">
        <v>3011</v>
      </c>
      <c r="E676" s="67" t="s">
        <v>70</v>
      </c>
      <c r="F676" s="51">
        <v>35</v>
      </c>
      <c r="G676" s="90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>
        <v>35</v>
      </c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2"/>
      <c r="BT676" s="81">
        <v>0</v>
      </c>
      <c r="BU676" s="82">
        <v>0</v>
      </c>
      <c r="BV676" s="82">
        <v>0</v>
      </c>
      <c r="BW676" s="82">
        <v>0</v>
      </c>
      <c r="BX676" s="82">
        <v>0</v>
      </c>
      <c r="BY676" s="82">
        <v>0</v>
      </c>
    </row>
    <row r="677" spans="1:166" s="83" customFormat="1" ht="15.75" customHeight="1" thickBot="1" x14ac:dyDescent="0.3">
      <c r="A677" s="85" t="s">
        <v>1705</v>
      </c>
      <c r="B677" s="37" t="s">
        <v>258</v>
      </c>
      <c r="C677" s="38">
        <v>37466</v>
      </c>
      <c r="D677" s="107" t="s">
        <v>3012</v>
      </c>
      <c r="E677" s="46" t="s">
        <v>715</v>
      </c>
      <c r="F677" s="51">
        <v>35</v>
      </c>
      <c r="G677" s="90"/>
      <c r="H677" s="91"/>
      <c r="I677" s="91"/>
      <c r="J677" s="91"/>
      <c r="K677" s="91"/>
      <c r="L677" s="91"/>
      <c r="M677" s="91"/>
      <c r="N677" s="91"/>
      <c r="O677" s="91">
        <v>35</v>
      </c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2"/>
      <c r="BT677" s="81">
        <v>0</v>
      </c>
      <c r="BU677" s="82">
        <v>0</v>
      </c>
      <c r="BV677" s="82">
        <v>0</v>
      </c>
      <c r="BW677" s="82">
        <v>0</v>
      </c>
      <c r="BX677" s="82">
        <v>0</v>
      </c>
      <c r="BY677" s="82">
        <v>0</v>
      </c>
    </row>
    <row r="678" spans="1:166" s="83" customFormat="1" ht="15.75" customHeight="1" thickBot="1" x14ac:dyDescent="0.3">
      <c r="A678" s="111" t="s">
        <v>1707</v>
      </c>
      <c r="B678" s="112" t="s">
        <v>2394</v>
      </c>
      <c r="C678" s="113">
        <v>36614</v>
      </c>
      <c r="D678" s="313">
        <v>173702</v>
      </c>
      <c r="E678" s="115" t="s">
        <v>78</v>
      </c>
      <c r="F678" s="51">
        <v>31</v>
      </c>
      <c r="G678" s="116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17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17"/>
      <c r="BC678" s="117"/>
      <c r="BD678" s="117"/>
      <c r="BE678" s="117"/>
      <c r="BF678" s="117"/>
      <c r="BG678" s="117"/>
      <c r="BH678" s="117"/>
      <c r="BI678" s="117"/>
      <c r="BJ678" s="117"/>
      <c r="BK678" s="117"/>
      <c r="BL678" s="117"/>
      <c r="BM678" s="117"/>
      <c r="BN678" s="117"/>
      <c r="BO678" s="117"/>
      <c r="BP678" s="117"/>
      <c r="BQ678" s="117"/>
      <c r="BR678" s="117"/>
      <c r="BS678" s="118">
        <v>31</v>
      </c>
      <c r="BT678" s="81">
        <v>0</v>
      </c>
      <c r="BU678" s="82">
        <v>0</v>
      </c>
      <c r="BV678" s="82">
        <v>0</v>
      </c>
      <c r="BW678" s="82">
        <v>0</v>
      </c>
      <c r="BX678" s="82">
        <v>0</v>
      </c>
      <c r="BY678" s="82">
        <v>0</v>
      </c>
      <c r="FE678" s="84"/>
      <c r="FF678" s="84"/>
      <c r="FG678" s="84"/>
      <c r="FH678" s="84"/>
      <c r="FI678" s="84"/>
      <c r="FJ678" s="84"/>
    </row>
  </sheetData>
  <mergeCells count="21">
    <mergeCell ref="AR3:AS3"/>
    <mergeCell ref="AT3:AZ3"/>
    <mergeCell ref="BA3:BB3"/>
    <mergeCell ref="BC3:BH3"/>
    <mergeCell ref="BQ3:BS3"/>
    <mergeCell ref="BJ3:BO3"/>
    <mergeCell ref="AB3:AD3"/>
    <mergeCell ref="AE3:AG3"/>
    <mergeCell ref="AI3:AM3"/>
    <mergeCell ref="AN3:AO3"/>
    <mergeCell ref="AP3:AQ3"/>
    <mergeCell ref="A1:F1"/>
    <mergeCell ref="J3:K3"/>
    <mergeCell ref="L3:P3"/>
    <mergeCell ref="Q3:U3"/>
    <mergeCell ref="W3:AA3"/>
    <mergeCell ref="A4:A6"/>
    <mergeCell ref="B4:B6"/>
    <mergeCell ref="C4:C6"/>
    <mergeCell ref="D4:D6"/>
    <mergeCell ref="E4:E6"/>
  </mergeCells>
  <conditionalFormatting sqref="F7:F678">
    <cfRule type="cellIs" dxfId="4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Istruzioni</vt:lpstr>
      <vt:lpstr>Senior</vt:lpstr>
      <vt:lpstr>Under 17</vt:lpstr>
      <vt:lpstr>Under 15</vt:lpstr>
      <vt:lpstr>Under 13</vt:lpstr>
      <vt:lpstr>Master</vt:lpstr>
      <vt:lpstr>Under 13 promo</vt:lpstr>
      <vt:lpstr>NC</vt:lpstr>
      <vt:lpstr>SM</vt:lpstr>
      <vt:lpstr>SF</vt:lpstr>
      <vt:lpstr>DM</vt:lpstr>
      <vt:lpstr>DF</vt:lpstr>
      <vt:lpstr>DX</vt:lpstr>
      <vt:lpstr>DXM</vt:lpstr>
      <vt:lpstr>DFM</vt:lpstr>
      <vt:lpstr>DMM</vt:lpstr>
      <vt:lpstr>SFM</vt:lpstr>
      <vt:lpstr>SMM</vt:lpstr>
      <vt:lpstr>Import in Tournament software</vt:lpstr>
      <vt:lpstr>Accoppiamenti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Federico Bianchi</dc:creator>
  <cp:lastModifiedBy>Federico Bianchi</cp:lastModifiedBy>
  <dcterms:created xsi:type="dcterms:W3CDTF">2015-08-05T07:24:00Z</dcterms:created>
  <dcterms:modified xsi:type="dcterms:W3CDTF">2018-05-29T07:42:41Z</dcterms:modified>
</cp:coreProperties>
</file>